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１１国・県からの通知・照会\令和  3年度\210921_令和元年度財政状況資料集の作成について（2回目）\02_回答\"/>
    </mc:Choice>
  </mc:AlternateContent>
  <xr:revisionPtr revIDLastSave="0" documentId="13_ncr:1_{A71EC276-C7CB-49B8-8C57-8D600B2BB5A5}" xr6:coauthVersionLast="45" xr6:coauthVersionMax="45" xr10:uidLastSave="{00000000-0000-0000-0000-000000000000}"/>
  <bookViews>
    <workbookView xWindow="-120" yWindow="-120" windowWidth="20730" windowHeight="1116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<sst xmlns="http://schemas.openxmlformats.org/spreadsheetml/2006/main" count="1134" uniqueCount="612">
  <si>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</si>
  <si>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</si>
  <si>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</si>
  <si>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</si>
  <si>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</si>
  <si>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</si>
  <si>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</si>
  <si>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</si>
  <si>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</si>
  <si>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</si>
  <si>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</si>
  <si>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</si>
  <si>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</si>
  <si>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</si>
  <si>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</si>
  <si>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</si>
  <si>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</si>
  <si>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</si>
  <si>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</si>
  <si>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</si>
  <si>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</si>
  <si>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</si>
  <si>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</si>
  <si>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</si>
  <si>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</si>
  <si>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</si>
  <si>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</si>
  <si>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</si>
  <si>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</si>
  <si>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</si>
  <si>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</si>
  <si>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</si>
  <si>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</si>
  <si>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</si>
  <si>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</si>
  <si>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</si>
  <si>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</si>
  <si>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</si>
  <si>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</si>
  <si>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</si>
  <si>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</si>
  <si>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</si>
  <si>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</si>
  <si>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</si>
  <si>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</si>
  <si>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</si>
  <si>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</si>
  <si>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</si>
  <si>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</si>
  <si>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</si>
  <si>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</si>
  <si>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</si>
  <si>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</si>
  <si>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</si>
  <si>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</si>
  <si>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</si>
  <si>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</si>
  <si>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</si>
  <si>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</si>
  <si>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</si>
  <si>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</si>
  <si>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</si>
  <si>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</si>
  <si>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</si>
  <si>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</si>
  <si>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</si>
  <si>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</si>
  <si>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</si>
  <si>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</si>
  <si>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</si>
  <si>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</si>
  <si>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</si>
  <si>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</si>
  <si>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</si>
  <si>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</si>
  <si>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</si>
  <si>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</si>
  <si>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</si>
  <si>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</si>
  <si>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</si>
  <si>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</si>
  <si>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</si>
  <si>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</si>
  <si>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</si>
  <si>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</si>
  <si>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</si>
  <si>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</si>
  <si>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</si>
  <si>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</si>
  <si>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</si>
  <si>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</si>
  <si>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</si>
  <si>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</si>
  <si>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</si>
  <si>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</si>
  <si>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</si>
  <si>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</si>
  <si>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</si>
  <si>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</si>
  <si>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</si>
  <si>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</si>
  <si>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</si>
  <si>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</si>
  <si>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</si>
  <si>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</si>
  <si>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</si>
  <si>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</si>
  <si>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</si>
  <si>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</si>
  <si>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</si>
  <si>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</si>
  <si>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</si>
  <si>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</si>
  <si>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</si>
  <si>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</si>
  <si>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</si>
  <si>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</si>
  <si>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</si>
  <si>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</si>
  <si>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</si>
  <si>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</si>
  <si>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</si>
  <si>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</si>
  <si>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</si>
  <si>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</si>
  <si>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</si>
  <si>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</si>
  <si>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</si>
  <si>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</si>
  <si>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</si>
  <si>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</si>
  <si>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</si>
  <si>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</si>
  <si>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</si>
  <si>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</si>
  <si>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</si>
  <si>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</si>
  <si>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</si>
  <si>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</si>
  <si>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</si>
  <si>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</si>
  <si>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</si>
  <si>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</si>
  <si>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</si>
  <si>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</si>
  <si>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</si>
  <si>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</si>
  <si>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</si>
  <si>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</si>
  <si>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</si>
  <si>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</si>
  <si>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</si>
  <si>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</si>
  <si>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</si>
  <si>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</si>
  <si>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</si>
  <si>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</si>
  <si>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</si>
  <si>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</si>
  <si>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</si>
  <si>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</si>
  <si>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</si>
  <si>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</si>
  <si>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</si>
  <si>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</si>
  <si>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</si>
  <si>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</si>
  <si>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</si>
  <si>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</si>
  <si>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</si>
  <si>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</si>
  <si>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</si>
  <si>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</si>
  <si>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</si>
  <si>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</si>
  <si>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</si>
  <si>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</si>
  <si>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</si>
  <si>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</si>
  <si>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</si>
  <si>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</si>
  <si>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</si>
  <si>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</si>
  <si>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</si>
  <si>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</si>
  <si>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</si>
  <si>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</si>
  <si>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</si>
  <si>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</si>
  <si>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</si>
  <si>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</si>
  <si>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</si>
  <si>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</si>
  <si>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</si>
  <si>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</si>
  <si>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</si>
  <si>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</si>
  <si>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</si>
  <si>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</si>
  <si>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</si>
  <si>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</si>
  <si>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</si>
  <si>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</si>
  <si>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</si>
  <si>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</si>
  <si>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</si>
  <si>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</si>
  <si>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</si>
  <si>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</si>
  <si>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熊本県御船町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</si>
  <si>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</si>
  <si>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</si>
  <si>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</si>
  <si>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</si>
  <si>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</si>
  <si>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</si>
  <si>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</si>
  <si>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</si>
  <si>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</si>
  <si>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</si>
  <si>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</si>
  <si>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</si>
  <si>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</si>
  <si>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</si>
  <si>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</si>
  <si>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</si>
  <si>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</si>
  <si>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</si>
  <si>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</si>
  <si>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</si>
  <si>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</si>
  <si>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</si>
  <si>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</si>
  <si>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</si>
  <si>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</si>
  <si>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</si>
  <si>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</si>
  <si>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</si>
  <si>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</si>
  <si>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</si>
  <si>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</si>
  <si>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</si>
  <si>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</si>
  <si>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</si>
  <si>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</si>
  <si>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</si>
  <si>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</si>
  <si>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</si>
  <si>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</si>
  <si>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</si>
  <si>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</si>
  <si>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</si>
  <si>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</si>
  <si>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</si>
  <si>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</si>
  <si>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</si>
  <si>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</si>
  <si>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</si>
  <si>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</si>
  <si>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</si>
  <si>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</si>
  <si>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</si>
  <si>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</si>
  <si>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</si>
  <si>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</si>
  <si>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</si>
  <si>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</si>
  <si>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</si>
  <si>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</si>
  <si>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</si>
  <si>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</si>
  <si>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</si>
  <si>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</si>
  <si>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</si>
  <si>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</si>
  <si>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</si>
  <si>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</si>
  <si>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</si>
  <si>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</si>
  <si>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</si>
  <si>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</si>
  <si>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</si>
  <si>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</si>
  <si>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</si>
  <si>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</si>
  <si>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</si>
  <si>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</si>
  <si>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</si>
  <si>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</si>
  <si>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</si>
  <si>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</si>
  <si>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</si>
  <si>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</si>
  <si>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</si>
  <si>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</si>
  <si>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</si>
  <si>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</si>
  <si>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</si>
  <si>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</si>
  <si>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</si>
  <si>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</si>
  <si>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</si>
  <si>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</si>
  <si>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</si>
  <si>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</si>
  <si>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</si>
  <si>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</si>
  <si>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</si>
  <si>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</si>
  <si>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</si>
  <si>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</si>
  <si>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</si>
  <si>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</si>
  <si>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</si>
  <si>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</si>
  <si>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</si>
  <si>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</si>
  <si>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</si>
  <si>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</si>
  <si>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</si>
  <si>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</si>
  <si>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</si>
  <si>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</si>
  <si>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</si>
  <si>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</si>
  <si>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</si>
  <si>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</si>
  <si>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</si>
  <si>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</si>
  <si>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</si>
  <si>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</si>
  <si>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</si>
  <si>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</si>
  <si>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</si>
  <si>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</si>
  <si>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</si>
  <si>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</si>
  <si>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</si>
  <si>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</si>
  <si>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</si>
  <si>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</si>
  <si>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</si>
  <si>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</si>
  <si>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</si>
  <si>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</si>
  <si>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</si>
  <si>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</si>
  <si>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</si>
  <si>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</si>
  <si>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</si>
  <si>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</si>
  <si>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</si>
  <si>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</si>
  <si>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</si>
  <si>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</si>
  <si>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</si>
  <si>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</si>
  <si>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</si>
  <si>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</si>
  <si>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</si>
  <si>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</si>
  <si>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</si>
  <si>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</si>
  <si>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熊本県御船町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</si>
  <si>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</si>
  <si>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</si>
  <si>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</si>
  <si>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</si>
  <si>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</si>
  <si>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</si>
  <si>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</si>
  <si>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</si>
  <si>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</si>
  <si>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</si>
  <si>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</si>
  <si>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</si>
  <si>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</si>
  <si>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</si>
  <si>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</si>
  <si>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</si>
  <si>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</si>
  <si>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</si>
  <si>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</si>
  <si>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</si>
  <si>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</si>
  <si>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</si>
  <si>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</si>
  <si>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</si>
  <si>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</si>
  <si>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</si>
  <si>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</si>
  <si>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</si>
  <si>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</si>
  <si>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</si>
  <si>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</si>
  <si>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</si>
  <si>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</si>
  <si>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</si>
  <si>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</si>
  <si>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</si>
  <si>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</si>
  <si>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</si>
  <si>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</si>
  <si>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</si>
  <si>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</si>
  <si>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</si>
  <si>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</si>
  <si>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</si>
  <si>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</si>
  <si>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</si>
  <si>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</si>
  <si>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</si>
  <si>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</si>
  <si>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</si>
  <si>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</si>
  <si>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</si>
  <si>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</si>
  <si>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</si>
  <si>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</si>
  <si>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</si>
  <si>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</si>
  <si>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</si>
  <si>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</si>
  <si>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</si>
  <si>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</si>
  <si>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</si>
  <si>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</si>
  <si>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</si>
  <si>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</si>
  <si>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</si>
  <si>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</si>
  <si>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</si>
  <si>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</si>
  <si>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</si>
  <si>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</si>
  <si>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</si>
  <si>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</si>
  <si>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</si>
  <si>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</si>
  <si>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</si>
  <si>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</si>
  <si>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</si>
  <si>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</si>
  <si>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</si>
  <si>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</si>
  <si>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</si>
  <si>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</si>
  <si>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</si>
  <si>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</si>
  <si>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</si>
  <si>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</si>
  <si>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</si>
  <si>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</si>
  <si>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</si>
  <si>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</si>
  <si>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</si>
  <si>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</si>
  <si>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</si>
  <si>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</si>
  <si>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</si>
  <si>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</si>
  <si>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</si>
  <si>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</si>
  <si>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</si>
  <si>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</si>
  <si>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</si>
  <si>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</si>
  <si>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</si>
  <si>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</si>
  <si>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</si>
  <si>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</si>
  <si>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御船町公共下水道事業特別会計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</si>
  <si>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</si>
  <si>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</si>
  <si>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御船町介護保険事業特別会計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</si>
  <si>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</si>
  <si>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</si>
  <si>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御船町後期高齢者医療事業特別会計</t>
    <phoneticPr fontId="5"/>
  </si>
  <si>
    <t>(Ｆ)</t>
    <phoneticPr fontId="5"/>
  </si>
  <si>
    <t>御船町国民健康保険事業特別会計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</si>
  <si>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</si>
  <si>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</si>
  <si>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</si>
  <si>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</si>
  <si>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</si>
  <si>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</si>
  <si>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</si>
  <si>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</si>
  <si>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</si>
  <si>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</si>
  <si>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</si>
  <si>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</si>
  <si>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</si>
  <si>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</si>
  <si>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</si>
  <si>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</si>
  <si>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</si>
  <si>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</si>
  <si>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</si>
  <si>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</si>
  <si>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</si>
  <si>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</si>
  <si>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</si>
  <si>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</si>
  <si>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</si>
  <si>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</si>
  <si>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</si>
  <si>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</si>
  <si>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</si>
  <si>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</si>
  <si>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</si>
  <si>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</si>
  <si>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</si>
  <si>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</si>
  <si>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</si>
  <si>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</si>
  <si>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</si>
  <si>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</si>
  <si>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</si>
  <si>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</si>
  <si>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</si>
  <si>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</si>
  <si>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</si>
  <si>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</si>
  <si>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</si>
  <si>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</si>
  <si>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</si>
  <si>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</si>
  <si>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</si>
  <si>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</si>
  <si>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</si>
  <si>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</si>
  <si>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</si>
  <si>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</si>
  <si>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</si>
  <si>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</si>
  <si>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</si>
  <si>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</si>
  <si>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</si>
  <si>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</si>
  <si>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</si>
  <si>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</si>
  <si>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</si>
  <si>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</si>
  <si>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</si>
  <si>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</si>
  <si>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</si>
  <si>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</si>
  <si>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</si>
  <si>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</si>
  <si>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</si>
  <si>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</si>
  <si>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</si>
  <si>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</si>
  <si>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</si>
  <si>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</si>
  <si>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</si>
  <si>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</si>
  <si>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</si>
  <si>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</si>
  <si>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</si>
  <si>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</si>
  <si>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</si>
  <si>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</si>
  <si>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8.29</t>
  </si>
  <si>
    <t>▲ 4.17</t>
  </si>
  <si>
    <t>▲ 0.22</t>
  </si>
  <si>
    <t>御船町情報通信基盤施設運営事業特別会計</t>
  </si>
  <si>
    <t>▲ 0.20</t>
  </si>
  <si>
    <t>▲ 0.13</t>
  </si>
  <si>
    <t>一般会計</t>
  </si>
  <si>
    <t>御船町水道事業会計</t>
  </si>
  <si>
    <t>御船町国民健康保険事業特別会計</t>
  </si>
  <si>
    <t>御船町介護保険事業特別会計</t>
  </si>
  <si>
    <t>御船町後期高齢者医療事業特別会計</t>
  </si>
  <si>
    <t>御船町公共下水道事業特別会計</t>
  </si>
  <si>
    <t>御船町緑の村運営事業特別会計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</si>
  <si>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</si>
  <si>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</si>
  <si>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</si>
  <si>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</si>
  <si>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</si>
  <si>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</si>
  <si>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</si>
  <si>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</si>
  <si>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</si>
  <si>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</si>
  <si>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</si>
  <si>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</si>
  <si>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</si>
  <si>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</si>
  <si>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</si>
  <si>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</si>
  <si>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</si>
  <si>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</si>
  <si>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ふるさと応援基金</t>
    <phoneticPr fontId="2"/>
  </si>
  <si>
    <t>平成28年熊本地震復興基金</t>
    <phoneticPr fontId="2"/>
  </si>
  <si>
    <t>公共施設等整備基金</t>
    <phoneticPr fontId="2"/>
  </si>
  <si>
    <t>社会福祉振興基金</t>
    <phoneticPr fontId="2"/>
  </si>
  <si>
    <t>恐竜博物館振興基金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</si>
  <si>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</si>
  <si>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</si>
  <si>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</si>
  <si>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各種基金の残高の増に伴い比率が減少したが、類似団体と比較して非常に大きく上回っている。熊本地震の影響により地方債残高が多く残っているため、可能な限り新規の地方債の発行を抑制する必要がある。また、有形固定資産減価償却率については、類似団体と同程度とはなっているものの、個別施設計画等に基づき長寿命化や集約に取り組むことで、減価償却率の回復に努める必要がある。</t>
    <rPh sb="1" eb="3">
      <t>ショウライ</t>
    </rPh>
    <rPh sb="3" eb="5">
      <t>フタン</t>
    </rPh>
    <rPh sb="5" eb="7">
      <t>ヒリツ</t>
    </rPh>
    <rPh sb="13" eb="15">
      <t>カクシュ</t>
    </rPh>
    <rPh sb="15" eb="17">
      <t>キキン</t>
    </rPh>
    <rPh sb="18" eb="20">
      <t>ザンダカ</t>
    </rPh>
    <rPh sb="21" eb="22">
      <t>ゾウ</t>
    </rPh>
    <rPh sb="23" eb="24">
      <t>トモナ</t>
    </rPh>
    <rPh sb="25" eb="27">
      <t>ヒリツ</t>
    </rPh>
    <rPh sb="28" eb="30">
      <t>ゲンショウ</t>
    </rPh>
    <rPh sb="34" eb="36">
      <t>ルイジ</t>
    </rPh>
    <rPh sb="36" eb="38">
      <t>ダンタイ</t>
    </rPh>
    <rPh sb="39" eb="41">
      <t>ヒカク</t>
    </rPh>
    <rPh sb="43" eb="45">
      <t>ヒジョウ</t>
    </rPh>
    <rPh sb="46" eb="47">
      <t>オオ</t>
    </rPh>
    <rPh sb="49" eb="51">
      <t>ウワマワ</t>
    </rPh>
    <rPh sb="56" eb="58">
      <t>クマモト</t>
    </rPh>
    <rPh sb="58" eb="60">
      <t>ジシン</t>
    </rPh>
    <rPh sb="61" eb="63">
      <t>エイキョウ</t>
    </rPh>
    <rPh sb="66" eb="69">
      <t>チホウサイ</t>
    </rPh>
    <rPh sb="69" eb="71">
      <t>ザンダカ</t>
    </rPh>
    <rPh sb="72" eb="73">
      <t>オオ</t>
    </rPh>
    <rPh sb="74" eb="75">
      <t>ノコ</t>
    </rPh>
    <rPh sb="82" eb="84">
      <t>カノウ</t>
    </rPh>
    <rPh sb="85" eb="86">
      <t>カギ</t>
    </rPh>
    <rPh sb="87" eb="89">
      <t>シンキ</t>
    </rPh>
    <rPh sb="90" eb="93">
      <t>チホウサイ</t>
    </rPh>
    <rPh sb="94" eb="96">
      <t>ハッコウ</t>
    </rPh>
    <rPh sb="97" eb="99">
      <t>ヨクセイ</t>
    </rPh>
    <rPh sb="101" eb="103">
      <t>ヒツヨウ</t>
    </rPh>
    <rPh sb="110" eb="112">
      <t>ユウケイ</t>
    </rPh>
    <rPh sb="112" eb="114">
      <t>コテイ</t>
    </rPh>
    <rPh sb="114" eb="116">
      <t>シサン</t>
    </rPh>
    <rPh sb="116" eb="118">
      <t>ゲンカ</t>
    </rPh>
    <rPh sb="118" eb="120">
      <t>ショウキャク</t>
    </rPh>
    <rPh sb="120" eb="121">
      <t>リツ</t>
    </rPh>
    <rPh sb="127" eb="129">
      <t>ルイジ</t>
    </rPh>
    <rPh sb="129" eb="131">
      <t>ダンタイ</t>
    </rPh>
    <rPh sb="132" eb="135">
      <t>ドウテイド</t>
    </rPh>
    <rPh sb="152" eb="153">
      <t>トウ</t>
    </rPh>
    <rPh sb="157" eb="161">
      <t>チョウジュミョウカ</t>
    </rPh>
    <rPh sb="173" eb="175">
      <t>ゲンカ</t>
    </rPh>
    <rPh sb="175" eb="177">
      <t>ショウキャク</t>
    </rPh>
    <rPh sb="177" eb="178">
      <t>リツ</t>
    </rPh>
    <rPh sb="179" eb="181">
      <t>カイフク</t>
    </rPh>
    <rPh sb="182" eb="183">
      <t>ツト</t>
    </rPh>
    <rPh sb="185" eb="1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</si>
  <si>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</si>
  <si>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</si>
  <si>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</si>
  <si>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</si>
  <si>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</si>
  <si>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</si>
  <si>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各種基金の残高の増に伴い比率が減少したが、類似団体と比較して非常に大きく上回っている。熊本地震の影響により地方債残高が多く残っているため、可能な限り新規の地方債の発行を抑制する必要がある。また、実質公債費比率については、令和7年度に公債費のピークを迎える予定であることから、引き続きは比率は悪化する見込みである。</t>
    <rPh sb="110" eb="112">
      <t>ジッシツ</t>
    </rPh>
    <rPh sb="112" eb="115">
      <t>コウサイヒ</t>
    </rPh>
    <rPh sb="115" eb="117">
      <t>ヒリツ</t>
    </rPh>
    <rPh sb="123" eb="125">
      <t>レイワ</t>
    </rPh>
    <rPh sb="126" eb="128">
      <t>ネンド</t>
    </rPh>
    <rPh sb="129" eb="132">
      <t>コウサイヒ</t>
    </rPh>
    <rPh sb="137" eb="138">
      <t>ムカ</t>
    </rPh>
    <rPh sb="140" eb="142">
      <t>ヨテイ</t>
    </rPh>
    <rPh sb="150" eb="151">
      <t>ヒ</t>
    </rPh>
    <rPh sb="152" eb="153">
      <t>ツヅ</t>
    </rPh>
    <rPh sb="155" eb="157">
      <t>ヒリツ</t>
    </rPh>
    <rPh sb="158" eb="160">
      <t>アッカ</t>
    </rPh>
    <rPh sb="162" eb="164">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</si>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</sst>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F7779D-ED8F-440B-9FC8-C0012BC69A0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EFDC-45F2-A086-6E1812A288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17722</c:v>
                </c:pt>
                <c:pt idx="1">
                  <c:v>63996</c:v>
                </c:pt>
                <c:pt idx="2">
                  <c:v>82444</c:v>
                </c:pt>
                <c:pt idx="3">
                  <c:v>145501</c:v>
                </c:pt>
                <c:pt idx="4">
                  <c:v>214327</c:v>
                </c:pt>
              </c:numCache>
            </c:numRef>
          </c:val>
          <c:smooth val="0"/>
          <c:extLst>
            <c:ext xmlns:c16="http://schemas.microsoft.com/office/drawing/2014/chart" uri="{C3380CC4-5D6E-409C-BE32-E72D297353CC}">
              <c16:uniqueId val="{00000001-EFDC-45F2-A086-6E1812A288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c:v>
                </c:pt>
                <c:pt idx="1">
                  <c:v>9.4499999999999993</c:v>
                </c:pt>
                <c:pt idx="2">
                  <c:v>16.21</c:v>
                </c:pt>
                <c:pt idx="3">
                  <c:v>11.55</c:v>
                </c:pt>
                <c:pt idx="4">
                  <c:v>9.31</c:v>
                </c:pt>
              </c:numCache>
            </c:numRef>
          </c:val>
          <c:extLst>
            <c:ext xmlns:c16="http://schemas.microsoft.com/office/drawing/2014/chart" uri="{C3380CC4-5D6E-409C-BE32-E72D297353CC}">
              <c16:uniqueId val="{00000000-14A2-4DFF-A680-D900357CF7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28.05</c:v>
                </c:pt>
                <c:pt idx="1">
                  <c:v>18.899999999999999</c:v>
                </c:pt>
                <c:pt idx="2">
                  <c:v>15.37</c:v>
                </c:pt>
                <c:pt idx="3">
                  <c:v>16.53</c:v>
                </c:pt>
                <c:pt idx="4">
                  <c:v>16.670000000000002</c:v>
                </c:pt>
              </c:numCache>
            </c:numRef>
          </c:val>
          <c:extLst>
            <c:ext xmlns:c16="http://schemas.microsoft.com/office/drawing/2014/chart" uri="{C3380CC4-5D6E-409C-BE32-E72D297353CC}">
              <c16:uniqueId val="{00000001-14A2-4DFF-A680-D900357CF7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-8.2899999999999991</c:v>
                </c:pt>
                <c:pt idx="2">
                  <c:v>3.31</c:v>
                </c:pt>
                <c:pt idx="3">
                  <c:v>-4.17</c:v>
                </c:pt>
                <c:pt idx="4">
                  <c:v>-0.22</c:v>
                </c:pt>
              </c:numCache>
            </c:numRef>
          </c:val>
          <c:smooth val="0"/>
          <c:extLst>
            <c:ext xmlns:c16="http://schemas.microsoft.com/office/drawing/2014/chart" uri="{C3380CC4-5D6E-409C-BE32-E72D297353CC}">
              <c16:uniqueId val="{00000002-14A2-4DFF-A680-D900357CF7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A2-408B-972F-49E51ECFF9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A2-408B-972F-49E51ECFF989}"/>
            </c:ext>
          </c:extLst>
        </c:ser>
        <c:ser>
          <c:idx val="2"/>
          <c:order val="2"/>
          <c:tx>
            <c:strRef>
              <c:f>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2.73</c:v>
                </c:pt>
                <c:pt idx="4">
                  <c:v>#N/A</c:v>
                </c:pt>
                <c:pt idx="5">
                  <c:v>0.03</c:v>
                </c:pt>
                <c:pt idx="6">
                  <c:v>#N/A</c:v>
                </c:pt>
                <c:pt idx="7">
                  <c:v>0.24</c:v>
                </c:pt>
                <c:pt idx="8">
                  <c:v>#N/A</c:v>
                </c:pt>
                <c:pt idx="9">
                  <c:v>0.04</c:v>
                </c:pt>
              </c:numCache>
            </c:numRef>
          </c:val>
          <c:extLst>
            <c:ext xmlns:c16="http://schemas.microsoft.com/office/drawing/2014/chart" uri="{C3380CC4-5D6E-409C-BE32-E72D297353CC}">
              <c16:uniqueId val="{00000002-3EA2-408B-972F-49E51ECFF989}"/>
            </c:ext>
          </c:extLst>
        </c:ser>
        <c:ser>
          <c:idx val="3"/>
          <c:order val="3"/>
          <c:tx>
            <c:strRef>
              <c:f>データシート!$A$30</c:f>
              <c:strCache>
                <c:ptCount val="1"/>
                <c:pt idx="0">
                  <c:v>御船町公共下水道事業特別会計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0.28999999999999998</c:v>
                </c:pt>
                <c:pt idx="4">
                  <c:v>#N/A</c:v>
                </c:pt>
                <c:pt idx="5">
                  <c:v>0.44</c:v>
                </c:pt>
                <c:pt idx="6">
                  <c:v>#N/A</c:v>
                </c:pt>
                <c:pt idx="7">
                  <c:v>3.38</c:v>
                </c:pt>
                <c:pt idx="8">
                  <c:v>#N/A</c:v>
                </c:pt>
                <c:pt idx="9">
                  <c:v>0.16</c:v>
                </c:pt>
              </c:numCache>
            </c:numRef>
          </c:val>
          <c:extLst>
            <c:ext xmlns:c16="http://schemas.microsoft.com/office/drawing/2014/chart" uri="{C3380CC4-5D6E-409C-BE32-E72D297353CC}">
              <c16:uniqueId val="{00000003-3EA2-408B-972F-49E51ECFF989}"/>
            </c:ext>
          </c:extLst>
        </c:ser>
        <c:ser>
          <c:idx val="4"/>
          <c:order val="4"/>
          <c:tx>
            <c:strRef>
              <c:f>データシート!$A$31</c:f>
              <c:strCache>
                <c:ptCount val="1"/>
                <c:pt idx="0">
                  <c:v>御船町後期高齢者医療事業特別会計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0.15</c:v>
                </c:pt>
                <c:pt idx="4">
                  <c:v>#N/A</c:v>
                </c:pt>
                <c:pt idx="5">
                  <c:v>0.21</c:v>
                </c:pt>
                <c:pt idx="6">
                  <c:v>#N/A</c:v>
                </c:pt>
                <c:pt idx="7">
                  <c:v>0.25</c:v>
                </c:pt>
                <c:pt idx="8">
                  <c:v>#N/A</c:v>
                </c:pt>
                <c:pt idx="9">
                  <c:v>0.26</c:v>
                </c:pt>
              </c:numCache>
            </c:numRef>
          </c:val>
          <c:extLst>
            <c:ext xmlns:c16="http://schemas.microsoft.com/office/drawing/2014/chart" uri="{C3380CC4-5D6E-409C-BE32-E72D297353CC}">
              <c16:uniqueId val="{00000004-3EA2-408B-972F-49E51ECFF989}"/>
            </c:ext>
          </c:extLst>
        </c:ser>
        <c:ser>
          <c:idx val="5"/>
          <c:order val="5"/>
          <c:tx>
            <c:strRef>
              <c:f>データシート!$A$32</c:f>
              <c:strCache>
                <c:ptCount val="1"/>
                <c:pt idx="0">
                  <c:v>御船町介護保険事業特別会計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1.88</c:v>
                </c:pt>
                <c:pt idx="2">
                  <c:v>#N/A</c:v>
                </c:pt>
                <c:pt idx="3">
                  <c:v>2.16</c:v>
                </c:pt>
                <c:pt idx="4">
                  <c:v>#N/A</c:v>
                </c:pt>
                <c:pt idx="5">
                  <c:v>1.79</c:v>
                </c:pt>
                <c:pt idx="6">
                  <c:v>#N/A</c:v>
                </c:pt>
                <c:pt idx="7">
                  <c:v>2.82</c:v>
                </c:pt>
                <c:pt idx="8">
                  <c:v>#N/A</c:v>
                </c:pt>
                <c:pt idx="9">
                  <c:v>2.65</c:v>
                </c:pt>
              </c:numCache>
            </c:numRef>
          </c:val>
          <c:extLst>
            <c:ext xmlns:c16="http://schemas.microsoft.com/office/drawing/2014/chart" uri="{C3380CC4-5D6E-409C-BE32-E72D297353CC}">
              <c16:uniqueId val="{00000005-3EA2-408B-972F-49E51ECFF989}"/>
            </c:ext>
          </c:extLst>
        </c:ser>
        <c:ser>
          <c:idx val="6"/>
          <c:order val="6"/>
          <c:tx>
            <c:strRef>
              <c:f>データシート!$A$33</c:f>
              <c:strCache>
                <c:ptCount val="1"/>
                <c:pt idx="0">
                  <c:v>御船町国民健康保険事業特別会計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2.33</c:v>
                </c:pt>
                <c:pt idx="2">
                  <c:v>#N/A</c:v>
                </c:pt>
                <c:pt idx="3">
                  <c:v>2.75</c:v>
                </c:pt>
                <c:pt idx="4">
                  <c:v>#N/A</c:v>
                </c:pt>
                <c:pt idx="5">
                  <c:v>5.5</c:v>
                </c:pt>
                <c:pt idx="6">
                  <c:v>#N/A</c:v>
                </c:pt>
                <c:pt idx="7">
                  <c:v>4.8899999999999997</c:v>
                </c:pt>
                <c:pt idx="8">
                  <c:v>#N/A</c:v>
                </c:pt>
                <c:pt idx="9">
                  <c:v>4.47</c:v>
                </c:pt>
              </c:numCache>
            </c:numRef>
          </c:val>
          <c:extLst>
            <c:ext xmlns:c16="http://schemas.microsoft.com/office/drawing/2014/chart" uri="{C3380CC4-5D6E-409C-BE32-E72D297353CC}">
              <c16:uniqueId val="{00000006-3EA2-408B-972F-49E51ECFF989}"/>
            </c:ext>
          </c:extLst>
        </c:ser>
        <c:ser>
          <c:idx val="7"/>
          <c:order val="7"/>
          <c:tx>
            <c:strRef>
              <c:f>データシート!$A$34</c:f>
              <c:strCache>
                <c:ptCount val="1"/>
                <c:pt idx="0">
                  <c:v>御船町水道事業会計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11.58</c:v>
                </c:pt>
                <c:pt idx="2">
                  <c:v>#N/A</c:v>
                </c:pt>
                <c:pt idx="3">
                  <c:v>10.89</c:v>
                </c:pt>
                <c:pt idx="4">
                  <c:v>#N/A</c:v>
                </c:pt>
                <c:pt idx="5">
                  <c:v>9.81</c:v>
                </c:pt>
                <c:pt idx="6">
                  <c:v>#N/A</c:v>
                </c:pt>
                <c:pt idx="7">
                  <c:v>5.54</c:v>
                </c:pt>
                <c:pt idx="8">
                  <c:v>#N/A</c:v>
                </c:pt>
                <c:pt idx="9">
                  <c:v>4.51</c:v>
                </c:pt>
              </c:numCache>
            </c:numRef>
          </c:val>
          <c:extLst>
            <c:ext xmlns:c16="http://schemas.microsoft.com/office/drawing/2014/chart" uri="{C3380CC4-5D6E-409C-BE32-E72D297353CC}">
              <c16:uniqueId val="{00000007-3EA2-408B-972F-49E51ECFF9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8.89</c:v>
                </c:pt>
                <c:pt idx="2">
                  <c:v>#N/A</c:v>
                </c:pt>
                <c:pt idx="3">
                  <c:v>9.39</c:v>
                </c:pt>
                <c:pt idx="4">
                  <c:v>#N/A</c:v>
                </c:pt>
                <c:pt idx="5">
                  <c:v>16.09</c:v>
                </c:pt>
                <c:pt idx="6">
                  <c:v>#N/A</c:v>
                </c:pt>
                <c:pt idx="7">
                  <c:v>11.75</c:v>
                </c:pt>
                <c:pt idx="8">
                  <c:v>#N/A</c:v>
                </c:pt>
                <c:pt idx="9">
                  <c:v>9.44</c:v>
                </c:pt>
              </c:numCache>
            </c:numRef>
          </c:val>
          <c:extLst>
            <c:ext xmlns:c16="http://schemas.microsoft.com/office/drawing/2014/chart" uri="{C3380CC4-5D6E-409C-BE32-E72D297353CC}">
              <c16:uniqueId val="{00000008-3EA2-408B-972F-49E51ECFF989}"/>
            </c:ext>
          </c:extLst>
        </c:ser>
        <c:ser>
          <c:idx val="9"/>
          <c:order val="9"/>
          <c:tx>
            <c:strRef>
              <c:f>データシート!$A$36</c:f>
              <c:strCache>
                <c:ptCount val="1"/>
                <c:pt idx="0">
                  <c:v>御船町情報通信基盤施設運営事業特別会計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0.11</c:v>
                </c:pt>
                <c:pt idx="2">
                  <c:v>#N/A</c:v>
                </c:pt>
                <c:pt idx="3">
                  <c:v>0.04</c:v>
                </c:pt>
                <c:pt idx="4">
                  <c:v>#N/A</c:v>
                </c:pt>
                <c:pt idx="5">
                  <c:v>0.1</c:v>
                </c:pt>
                <c:pt idx="6">
                  <c:v>0.2</c:v>
                </c:pt>
                <c:pt idx="7">
                  <c:v>#N/A</c:v>
                </c:pt>
                <c:pt idx="8">
                  <c:v>0.13</c:v>
                </c:pt>
                <c:pt idx="9">
                  <c:v>#N/A</c:v>
                </c:pt>
              </c:numCache>
            </c:numRef>
          </c:val>
          <c:extLst>
            <c:ext xmlns:c16="http://schemas.microsoft.com/office/drawing/2014/chart" uri="{C3380CC4-5D6E-409C-BE32-E72D297353CC}">
              <c16:uniqueId val="{00000009-3EA2-408B-972F-49E51ECFF9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582</c:v>
                </c:pt>
                <c:pt idx="5">
                  <c:v>615</c:v>
                </c:pt>
                <c:pt idx="8">
                  <c:v>633</c:v>
                </c:pt>
                <c:pt idx="11">
                  <c:v>619</c:v>
                </c:pt>
                <c:pt idx="14">
                  <c:v>859</c:v>
                </c:pt>
              </c:numCache>
            </c:numRef>
          </c:val>
          <c:extLst>
            <c:ext xmlns:c16="http://schemas.microsoft.com/office/drawing/2014/chart" uri="{C3380CC4-5D6E-409C-BE32-E72D297353CC}">
              <c16:uniqueId val="{00000000-9847-417F-BFD5-D1DBA55624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1</c:v>
                </c:pt>
                <c:pt idx="12">
                  <c:v>2</c:v>
                </c:pt>
              </c:numCache>
            </c:numRef>
          </c:val>
          <c:extLst>
            <c:ext xmlns:c16="http://schemas.microsoft.com/office/drawing/2014/chart" uri="{C3380CC4-5D6E-409C-BE32-E72D297353CC}">
              <c16:uniqueId val="{00000001-9847-417F-BFD5-D1DBA55624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47-417F-BFD5-D1DBA55624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9</c:v>
                </c:pt>
                <c:pt idx="6">
                  <c:v>34</c:v>
                </c:pt>
                <c:pt idx="9">
                  <c:v>39</c:v>
                </c:pt>
                <c:pt idx="12">
                  <c:v>41</c:v>
                </c:pt>
              </c:numCache>
            </c:numRef>
          </c:val>
          <c:extLst>
            <c:ext xmlns:c16="http://schemas.microsoft.com/office/drawing/2014/chart" uri="{C3380CC4-5D6E-409C-BE32-E72D297353CC}">
              <c16:uniqueId val="{00000003-9847-417F-BFD5-D1DBA55624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223</c:v>
                </c:pt>
                <c:pt idx="3">
                  <c:v>216</c:v>
                </c:pt>
                <c:pt idx="6">
                  <c:v>184</c:v>
                </c:pt>
                <c:pt idx="9">
                  <c:v>213</c:v>
                </c:pt>
                <c:pt idx="12">
                  <c:v>201</c:v>
                </c:pt>
              </c:numCache>
            </c:numRef>
          </c:val>
          <c:extLst>
            <c:ext xmlns:c16="http://schemas.microsoft.com/office/drawing/2014/chart" uri="{C3380CC4-5D6E-409C-BE32-E72D297353CC}">
              <c16:uniqueId val="{00000004-9847-417F-BFD5-D1DBA55624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47-417F-BFD5-D1DBA55624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47-417F-BFD5-D1DBA55624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577</c:v>
                </c:pt>
                <c:pt idx="3">
                  <c:v>600</c:v>
                </c:pt>
                <c:pt idx="6">
                  <c:v>680</c:v>
                </c:pt>
                <c:pt idx="9">
                  <c:v>709</c:v>
                </c:pt>
                <c:pt idx="12">
                  <c:v>975</c:v>
                </c:pt>
              </c:numCache>
            </c:numRef>
          </c:val>
          <c:extLst>
            <c:ext xmlns:c16="http://schemas.microsoft.com/office/drawing/2014/chart" uri="{C3380CC4-5D6E-409C-BE32-E72D297353CC}">
              <c16:uniqueId val="{00000007-9847-417F-BFD5-D1DBA55624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246</c:v>
                </c:pt>
                <c:pt idx="2">
                  <c:v>#N/A</c:v>
                </c:pt>
                <c:pt idx="3">
                  <c:v>#N/A</c:v>
                </c:pt>
                <c:pt idx="4">
                  <c:v>210</c:v>
                </c:pt>
                <c:pt idx="5">
                  <c:v>#N/A</c:v>
                </c:pt>
                <c:pt idx="6">
                  <c:v>#N/A</c:v>
                </c:pt>
                <c:pt idx="7">
                  <c:v>266</c:v>
                </c:pt>
                <c:pt idx="8">
                  <c:v>#N/A</c:v>
                </c:pt>
                <c:pt idx="9">
                  <c:v>#N/A</c:v>
                </c:pt>
                <c:pt idx="10">
                  <c:v>343</c:v>
                </c:pt>
                <c:pt idx="11">
                  <c:v>#N/A</c:v>
                </c:pt>
                <c:pt idx="12">
                  <c:v>#N/A</c:v>
                </c:pt>
                <c:pt idx="13">
                  <c:v>360</c:v>
                </c:pt>
                <c:pt idx="14">
                  <c:v>#N/A</c:v>
                </c:pt>
              </c:numCache>
            </c:numRef>
          </c:val>
          <c:smooth val="0"/>
          <c:extLst>
            <c:ext xmlns:c16="http://schemas.microsoft.com/office/drawing/2014/chart" uri="{C3380CC4-5D6E-409C-BE32-E72D297353CC}">
              <c16:uniqueId val="{00000008-9847-417F-BFD5-D1DBA55624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7087</c:v>
                </c:pt>
                <c:pt idx="5">
                  <c:v>9346</c:v>
                </c:pt>
                <c:pt idx="8">
                  <c:v>11525</c:v>
                </c:pt>
                <c:pt idx="11">
                  <c:v>12842</c:v>
                </c:pt>
                <c:pt idx="14">
                  <c:v>13418</c:v>
                </c:pt>
              </c:numCache>
            </c:numRef>
          </c:val>
          <c:extLst>
            <c:ext xmlns:c16="http://schemas.microsoft.com/office/drawing/2014/chart" uri="{C3380CC4-5D6E-409C-BE32-E72D297353CC}">
              <c16:uniqueId val="{00000000-A62C-49A9-A727-E240D0527A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c:v>
                </c:pt>
                <c:pt idx="5">
                  <c:v>87</c:v>
                </c:pt>
                <c:pt idx="8">
                  <c:v>75</c:v>
                </c:pt>
                <c:pt idx="11">
                  <c:v>133</c:v>
                </c:pt>
                <c:pt idx="14">
                  <c:v>812</c:v>
                </c:pt>
              </c:numCache>
            </c:numRef>
          </c:val>
          <c:extLst>
            <c:ext xmlns:c16="http://schemas.microsoft.com/office/drawing/2014/chart" uri="{C3380CC4-5D6E-409C-BE32-E72D297353CC}">
              <c16:uniqueId val="{00000001-A62C-49A9-A727-E240D0527A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1671</c:v>
                </c:pt>
                <c:pt idx="5">
                  <c:v>1225</c:v>
                </c:pt>
                <c:pt idx="8">
                  <c:v>1677</c:v>
                </c:pt>
                <c:pt idx="11">
                  <c:v>1887</c:v>
                </c:pt>
                <c:pt idx="14">
                  <c:v>2353</c:v>
                </c:pt>
              </c:numCache>
            </c:numRef>
          </c:val>
          <c:extLst>
            <c:ext xmlns:c16="http://schemas.microsoft.com/office/drawing/2014/chart" uri="{C3380CC4-5D6E-409C-BE32-E72D297353CC}">
              <c16:uniqueId val="{00000002-A62C-49A9-A727-E240D0527A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2C-49A9-A727-E240D0527A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2C-49A9-A727-E240D0527A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2C-49A9-A727-E240D0527A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1348</c:v>
                </c:pt>
                <c:pt idx="3">
                  <c:v>1157</c:v>
                </c:pt>
                <c:pt idx="6">
                  <c:v>1124</c:v>
                </c:pt>
                <c:pt idx="9">
                  <c:v>1037</c:v>
                </c:pt>
                <c:pt idx="12">
                  <c:v>1009</c:v>
                </c:pt>
              </c:numCache>
            </c:numRef>
          </c:val>
          <c:extLst>
            <c:ext xmlns:c16="http://schemas.microsoft.com/office/drawing/2014/chart" uri="{C3380CC4-5D6E-409C-BE32-E72D297353CC}">
              <c16:uniqueId val="{00000006-A62C-49A9-A727-E240D0527A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812</c:v>
                </c:pt>
                <c:pt idx="3">
                  <c:v>779</c:v>
                </c:pt>
                <c:pt idx="6">
                  <c:v>751</c:v>
                </c:pt>
                <c:pt idx="9">
                  <c:v>704</c:v>
                </c:pt>
                <c:pt idx="12">
                  <c:v>685</c:v>
                </c:pt>
              </c:numCache>
            </c:numRef>
          </c:val>
          <c:extLst>
            <c:ext xmlns:c16="http://schemas.microsoft.com/office/drawing/2014/chart" uri="{C3380CC4-5D6E-409C-BE32-E72D297353CC}">
              <c16:uniqueId val="{00000007-A62C-49A9-A727-E240D0527A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2876</c:v>
                </c:pt>
                <c:pt idx="3">
                  <c:v>2709</c:v>
                </c:pt>
                <c:pt idx="6">
                  <c:v>2581</c:v>
                </c:pt>
                <c:pt idx="9">
                  <c:v>2549</c:v>
                </c:pt>
                <c:pt idx="12">
                  <c:v>2425</c:v>
                </c:pt>
              </c:numCache>
            </c:numRef>
          </c:val>
          <c:extLst>
            <c:ext xmlns:c16="http://schemas.microsoft.com/office/drawing/2014/chart" uri="{C3380CC4-5D6E-409C-BE32-E72D297353CC}">
              <c16:uniqueId val="{00000008-A62C-49A9-A727-E240D0527A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2C-49A9-A727-E240D0527A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7538</c:v>
                </c:pt>
                <c:pt idx="3">
                  <c:v>10299</c:v>
                </c:pt>
                <c:pt idx="6">
                  <c:v>13026</c:v>
                </c:pt>
                <c:pt idx="9">
                  <c:v>14933</c:v>
                </c:pt>
                <c:pt idx="12">
                  <c:v>16370</c:v>
                </c:pt>
              </c:numCache>
            </c:numRef>
          </c:val>
          <c:extLst>
            <c:ext xmlns:c16="http://schemas.microsoft.com/office/drawing/2014/chart" uri="{C3380CC4-5D6E-409C-BE32-E72D297353CC}">
              <c16:uniqueId val="{0000000A-A62C-49A9-A727-E240D0527A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3709</c:v>
                </c:pt>
                <c:pt idx="2">
                  <c:v>#N/A</c:v>
                </c:pt>
                <c:pt idx="3">
                  <c:v>#N/A</c:v>
                </c:pt>
                <c:pt idx="4">
                  <c:v>4286</c:v>
                </c:pt>
                <c:pt idx="5">
                  <c:v>#N/A</c:v>
                </c:pt>
                <c:pt idx="6">
                  <c:v>#N/A</c:v>
                </c:pt>
                <c:pt idx="7">
                  <c:v>4205</c:v>
                </c:pt>
                <c:pt idx="8">
                  <c:v>#N/A</c:v>
                </c:pt>
                <c:pt idx="9">
                  <c:v>#N/A</c:v>
                </c:pt>
                <c:pt idx="10">
                  <c:v>4361</c:v>
                </c:pt>
                <c:pt idx="11">
                  <c:v>#N/A</c:v>
                </c:pt>
                <c:pt idx="12">
                  <c:v>#N/A</c:v>
                </c:pt>
                <c:pt idx="13">
                  <c:v>3905</c:v>
                </c:pt>
                <c:pt idx="14">
                  <c:v>#N/A</c:v>
                </c:pt>
              </c:numCache>
            </c:numRef>
          </c:val>
          <c:smooth val="0"/>
          <c:extLst>
            <c:ext xmlns:c16="http://schemas.microsoft.com/office/drawing/2014/chart" uri="{C3380CC4-5D6E-409C-BE32-E72D297353CC}">
              <c16:uniqueId val="{0000000B-A62C-49A9-A727-E240D0527A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704</c:v>
                </c:pt>
                <c:pt idx="1">
                  <c:v>741</c:v>
                </c:pt>
                <c:pt idx="2">
                  <c:v>801</c:v>
                </c:pt>
              </c:numCache>
            </c:numRef>
          </c:val>
          <c:extLst>
            <c:ext xmlns:c16="http://schemas.microsoft.com/office/drawing/2014/chart" uri="{C3380CC4-5D6E-409C-BE32-E72D297353CC}">
              <c16:uniqueId val="{00000000-37FE-4E79-8ABE-5049E449AB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133</c:v>
                </c:pt>
                <c:pt idx="1">
                  <c:v>133</c:v>
                </c:pt>
                <c:pt idx="2">
                  <c:v>268</c:v>
                </c:pt>
              </c:numCache>
            </c:numRef>
          </c:val>
          <c:extLst>
            <c:ext xmlns:c16="http://schemas.microsoft.com/office/drawing/2014/chart" uri="{C3380CC4-5D6E-409C-BE32-E72D297353CC}">
              <c16:uniqueId val="{00000001-37FE-4E79-8ABE-5049E449AB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679</c:v>
                </c:pt>
                <c:pt idx="1">
                  <c:v>833</c:v>
                </c:pt>
                <c:pt idx="2">
                  <c:v>1030</c:v>
                </c:pt>
              </c:numCache>
            </c:numRef>
          </c:val>
          <c:extLst>
            <c:ext xmlns:c16="http://schemas.microsoft.com/office/drawing/2014/chart" uri="{C3380CC4-5D6E-409C-BE32-E72D297353CC}">
              <c16:uniqueId val="{00000002-37FE-4E79-8ABE-5049E449AB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{9E323E45-514B-4190-AC07-5CE670513737}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E91-492F-B0D4-1F7DFDA715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{A13FB7A7-1439-4963-BB4E-187A0F21E284}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91-492F-B0D4-1F7DFDA715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{265BBBF7-C3A1-4575-934F-091741808319}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91-492F-B0D4-1F7DFDA715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{32627141-3E56-492E-92FA-4CFA66D50B63}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91-492F-B0D4-1F7DFDA715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{E5B51E04-6F98-4B2D-BD8F-DCD73703BFCE}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91-492F-B0D4-1F7DFDA7154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{955B5467-217E-4B3B-8CF1-B840DD7C6DC3}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E91-492F-B0D4-1F7DFDA7154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{837DAC44-2B80-4716-933C-8050DD1E69D8}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E91-492F-B0D4-1F7DFDA7154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{681F1D2E-9C13-41F7-914E-410F21FC294D}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E91-492F-B0D4-1F7DFDA7154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{693D41C2-9257-4B15-9374-68D341D1A73D}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E91-492F-B0D4-1F7DFDA715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62.3</c:v>
                </c:pt>
                <c:pt idx="16">
                  <c:v>59.8</c:v>
                </c:pt>
                <c:pt idx="24">
                  <c:v>58.6</c:v>
                </c:pt>
                <c:pt idx="32">
                  <c:v>59.7</c:v>
                </c:pt>
              </c:numCache>
            </c:numRef>
          </c:xVal>
          <c:yVal>
            <c:numRef>
              <c:f>公会計指標分析・財政指標組合せ分析表!$BP$51:$DC$51</c:f>
              <c:numCache>
                <c:formatCode>#,##0.0;"▲ "#,##0.0</c:formatCode>
                <c:ptCount val="40"/>
                <c:pt idx="0">
                  <c:v>93.9</c:v>
                </c:pt>
                <c:pt idx="8">
                  <c:v>107.9</c:v>
                </c:pt>
                <c:pt idx="16">
                  <c:v>106</c:v>
                </c:pt>
                <c:pt idx="24">
                  <c:v>112.2</c:v>
                </c:pt>
                <c:pt idx="32">
                  <c:v>98.6</c:v>
                </c:pt>
              </c:numCache>
            </c:numRef>
          </c:yVal>
          <c:smooth val="0"/>
          <c:extLst>
            <c:ext xmlns:c16="http://schemas.microsoft.com/office/drawing/2014/chart" uri="{C3380CC4-5D6E-409C-BE32-E72D297353CC}">
              <c16:uniqueId val="{00000009-CE91-492F-B0D4-1F7DFDA715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{029E744E-2EB7-489F-AA82-BCC1091D7B1E}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E91-492F-B0D4-1F7DFDA715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{94C17F60-87AB-4591-A08F-078CC58E391A}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91-492F-B0D4-1F7DFDA715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{A0BA6671-C7EB-4BAE-9B2E-34A220134ECB}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91-492F-B0D4-1F7DFDA715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{21B1E084-43DC-4F52-9007-ABD5582FD21D}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91-492F-B0D4-1F7DFDA715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{2AF9D238-5BC0-4CB2-BE15-218139CFCEDF}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91-492F-B0D4-1F7DFDA7154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{395C23F3-4940-404F-82A9-B0D0EB4328AF}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E91-492F-B0D4-1F7DFDA7154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{8B8684E0-80D7-481B-A6EB-5041EF7DC4F7}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E91-492F-B0D4-1F7DFDA71548}"/>
                </c:ext>
              </c:extLst>
            </c:dLbl>
            <c:dLbl>
              <c:idx val="24"/>
              <c:layout>
                <c:manualLayout>
                  <c:x val="-3.660772452845464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{E2434A79-8EA6-4251-8E83-1E427C3EF31E}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E91-492F-B0D4-1F7DFDA71548}"/>
                </c:ext>
              </c:extLst>
            </c:dLbl>
            <c:dLbl>
              <c:idx val="32"/>
              <c:layout>
                <c:manualLayout>
                  <c:x val="-2.755322659135182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{26E2CCD6-C4E6-4C6E-90BB-51EE9E364549}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E91-492F-B0D4-1F7DFDA71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CE91-492F-B0D4-1F7DFDA71548}"/>
            </c:ext>
          </c:extLst>
        </c:ser>
        <c:dLbls>
          <c:showLegendKey val="0"/>
          <c:showVal val="1"/>
          <c:showCatName val="0"/>
          <c:showSerName val="0"/>
          <c:showPercent val="0"/>
          <c:showBubbleSize val="0"/>
        </c:dLbls>
        <c:axId val="46179840"/>
        <c:axId val="46181760"/>
      </c:scatterChart>
      <c:valAx>
        <c:axId val="46179840"/>
        <c:scaling>
          <c:orientation val="minMax"/>
          <c:max val="63"/>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{56C059C7-2835-42F9-86CF-428840B27039}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10A-459D-900D-8CEDA5922F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{51411F68-12CB-46C3-958A-DC6B5CFEEEBD}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0A-459D-900D-8CEDA5922F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{86570CD1-74D2-4891-BE44-9D871A5B83AA}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0A-459D-900D-8CEDA5922F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{9B7CE5F4-2E30-41AA-A5C7-719AC81ABD8B}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0A-459D-900D-8CEDA5922F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{99B95615-D09A-46FB-A4EF-4C3720354EA0}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0A-459D-900D-8CEDA5922F7A}"/>
                </c:ext>
              </c:extLst>
            </c:dLbl>
            <c:dLbl>
              <c:idx val="8"/>
              <c:layout>
                <c:manualLayout>
                  <c:x val="-3.338901639419586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{4AE626A7-9A49-4ECB-9263-42FAF23420D4}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10A-459D-900D-8CEDA5922F7A}"/>
                </c:ext>
              </c:extLst>
            </c:dLbl>
            <c:dLbl>
              <c:idx val="16"/>
              <c:layout>
                <c:manualLayout>
                  <c:x val="-3.0006966844025401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{9C11134C-A7A6-4ECB-B669-15E72E594AF7}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10A-459D-900D-8CEDA5922F7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{3667ABBE-E156-4870-841A-7FF47C9E387B}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10A-459D-900D-8CEDA5922F7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{ADFACA50-B4CE-4054-92F4-8887154EF1EF}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10A-459D-900D-8CEDA5922F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5.9</c:v>
                </c:pt>
                <c:pt idx="16">
                  <c:v>6</c:v>
                </c:pt>
                <c:pt idx="24">
                  <c:v>6.9</c:v>
                </c:pt>
                <c:pt idx="32">
                  <c:v>8.1999999999999993</c:v>
                </c:pt>
              </c:numCache>
            </c:numRef>
          </c:xVal>
          <c:yVal>
            <c:numRef>
              <c:f>公会計指標分析・財政指標組合せ分析表!$BP$73:$DC$73</c:f>
              <c:numCache>
                <c:formatCode>#,##0.0;"▲ "#,##0.0</c:formatCode>
                <c:ptCount val="40"/>
                <c:pt idx="0">
                  <c:v>93.9</c:v>
                </c:pt>
                <c:pt idx="8">
                  <c:v>107.9</c:v>
                </c:pt>
                <c:pt idx="16">
                  <c:v>106</c:v>
                </c:pt>
                <c:pt idx="24">
                  <c:v>112.2</c:v>
                </c:pt>
                <c:pt idx="32">
                  <c:v>98.6</c:v>
                </c:pt>
              </c:numCache>
            </c:numRef>
          </c:yVal>
          <c:smooth val="0"/>
          <c:extLst>
            <c:ext xmlns:c16="http://schemas.microsoft.com/office/drawing/2014/chart" uri="{C3380CC4-5D6E-409C-BE32-E72D297353CC}">
              <c16:uniqueId val="{00000009-410A-459D-900D-8CEDA5922F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{ECB45FAB-5CAC-49DB-BAEE-E45AC76DA928}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10A-459D-900D-8CEDA5922F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{7D5F6286-DCEA-44A4-B95B-3492E4AE9F51}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0A-459D-900D-8CEDA5922F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{BB273FB3-FFEE-4B3A-8097-7D7B703F5FC5}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0A-459D-900D-8CEDA5922F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{59C27D9C-4EC2-48DD-B6E4-4EA5018419F9}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0A-459D-900D-8CEDA5922F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{A3A1AB24-582D-41E1-B84F-FC716671C41B}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0A-459D-900D-8CEDA5922F7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{37B5E6CF-62D8-4076-ABAA-1918FFE05854}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10A-459D-900D-8CEDA5922F7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{1C4E64B2-7A9B-4C48-A9BE-0213A78B343F}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10A-459D-900D-8CEDA5922F7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{B419A14F-28ED-4261-A6AC-6A172A065598}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10A-459D-900D-8CEDA5922F7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{30246F99-F7FA-4140-82CE-010A50F09695}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10A-459D-900D-8CEDA5922F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410A-459D-900D-8CEDA5922F7A}"/>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一般会計における元利償還金は、平成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年度から増加しており、</a:t>
          </a:r>
          <a:r>
            <a:rPr kumimoji="1" lang="ja-JP" altLang="en-US" sz="1100">
              <a:solidFill>
                <a:schemeClr val="dk1"/>
              </a:solidFill>
              <a:effectLst/>
              <a:latin typeface="+mn-lt"/>
              <a:ea typeface="+mn-ea"/>
              <a:cs typeface="+mn-cs"/>
            </a:rPr>
            <a:t>令和元年度は、災害復旧事業債の元金償還（</a:t>
          </a:r>
          <a:r>
            <a:rPr kumimoji="1" lang="en-US" altLang="ja-JP" sz="1100">
              <a:solidFill>
                <a:schemeClr val="dk1"/>
              </a:solidFill>
              <a:effectLst/>
              <a:latin typeface="+mn-lt"/>
              <a:ea typeface="+mn-ea"/>
              <a:cs typeface="+mn-cs"/>
            </a:rPr>
            <a:t>276,568</a:t>
          </a:r>
          <a:r>
            <a:rPr kumimoji="1" lang="ja-JP" altLang="en-US" sz="1100">
              <a:solidFill>
                <a:schemeClr val="dk1"/>
              </a:solidFill>
              <a:effectLst/>
              <a:latin typeface="+mn-lt"/>
              <a:ea typeface="+mn-ea"/>
              <a:cs typeface="+mn-cs"/>
            </a:rPr>
            <a:t>千円）が増加の主な要因である。</a:t>
          </a:r>
          <a:endParaRPr lang="ja-JP" altLang="ja-JP" sz="1400">
            <a:effectLst/>
          </a:endParaRPr>
        </a:p>
        <a:p>
          <a:r>
            <a:rPr kumimoji="1" lang="ja-JP" altLang="ja-JP" sz="1100">
              <a:solidFill>
                <a:schemeClr val="dk1"/>
              </a:solidFill>
              <a:effectLst/>
              <a:latin typeface="+mn-lt"/>
              <a:ea typeface="+mn-ea"/>
              <a:cs typeface="+mn-cs"/>
            </a:rPr>
            <a:t>　地方税の若干の伸びはあるものの、熊本地震関連の起債借入により、実質公債費比率は増加する見込みである。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活用なし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一般会計等に係る地方債の残高については、熊本地震に係る事業の執行に伴う借り入れを行い、平成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年度と比較して令和元年度は</a:t>
          </a:r>
          <a:r>
            <a:rPr kumimoji="1" lang="en-US" altLang="ja-JP" sz="1100">
              <a:solidFill>
                <a:schemeClr val="dk1"/>
              </a:solidFill>
              <a:effectLst/>
              <a:latin typeface="+mn-lt"/>
              <a:ea typeface="+mn-ea"/>
              <a:cs typeface="+mn-cs"/>
            </a:rPr>
            <a:t>146,003</a:t>
          </a:r>
          <a:r>
            <a:rPr kumimoji="1" lang="ja-JP" altLang="en-US" sz="1100">
              <a:solidFill>
                <a:schemeClr val="dk1"/>
              </a:solidFill>
              <a:effectLst/>
              <a:latin typeface="+mn-lt"/>
              <a:ea typeface="+mn-ea"/>
              <a:cs typeface="+mn-cs"/>
            </a:rPr>
            <a:t>千円増加した。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また、減債基金の残高が平成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年度と比較して令和元年度は</a:t>
          </a:r>
          <a:r>
            <a:rPr kumimoji="1" lang="en-US" altLang="ja-JP" sz="1100">
              <a:solidFill>
                <a:schemeClr val="dk1"/>
              </a:solidFill>
              <a:effectLst/>
              <a:latin typeface="+mn-lt"/>
              <a:ea typeface="+mn-ea"/>
              <a:cs typeface="+mn-cs"/>
            </a:rPr>
            <a:t>134,953</a:t>
          </a:r>
          <a:r>
            <a:rPr kumimoji="1" lang="ja-JP" altLang="en-US" sz="1100">
              <a:solidFill>
                <a:schemeClr val="dk1"/>
              </a:solidFill>
              <a:effectLst/>
              <a:latin typeface="+mn-lt"/>
              <a:ea typeface="+mn-ea"/>
              <a:cs typeface="+mn-cs"/>
            </a:rPr>
            <a:t>千円増加した。加えて、ふるさと応援基金の残高が平成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年度比較して令和元年度は</a:t>
          </a:r>
          <a:r>
            <a:rPr kumimoji="1" lang="en-US" altLang="ja-JP" sz="1100">
              <a:solidFill>
                <a:schemeClr val="dk1"/>
              </a:solidFill>
              <a:effectLst/>
              <a:latin typeface="+mn-lt"/>
              <a:ea typeface="+mn-ea"/>
              <a:cs typeface="+mn-cs"/>
            </a:rPr>
            <a:t>233,105</a:t>
          </a:r>
          <a:r>
            <a:rPr kumimoji="1" lang="ja-JP" altLang="en-US" sz="1100">
              <a:solidFill>
                <a:schemeClr val="dk1"/>
              </a:solidFill>
              <a:effectLst/>
              <a:latin typeface="+mn-lt"/>
              <a:ea typeface="+mn-ea"/>
              <a:cs typeface="+mn-cs"/>
            </a:rPr>
            <a:t>千円増加したため、充当可能財源が大幅に増加し、将来負担比率の分子が減少した。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今後、地方債の残高を増やさないためにも、事業の峻別を行い、地方債の発行に頼らない予算編成を行い、継続して将来負担比率を抑制できるよう努めていきたい。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と比較し基金が大幅に増額となった主な要因は、</a:t>
          </a:r>
          <a:r>
            <a:rPr kumimoji="1" lang="ja-JP" altLang="en-US" sz="1100">
              <a:solidFill>
                <a:schemeClr val="dk1"/>
              </a:solidFill>
              <a:effectLst/>
              <a:latin typeface="+mn-lt"/>
              <a:ea typeface="+mn-ea"/>
              <a:cs typeface="+mn-cs"/>
            </a:rPr>
            <a:t>ふるさと納税寄附額が増加したことに伴い、</a:t>
          </a: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残高が</a:t>
          </a:r>
          <a:r>
            <a:rPr kumimoji="1" lang="en-US" altLang="ja-JP" sz="1100">
              <a:solidFill>
                <a:schemeClr val="dk1"/>
              </a:solidFill>
              <a:effectLst/>
              <a:latin typeface="+mn-lt"/>
              <a:ea typeface="+mn-ea"/>
              <a:cs typeface="+mn-cs"/>
            </a:rPr>
            <a:t>233,105</a:t>
          </a:r>
          <a:r>
            <a:rPr kumimoji="1" lang="ja-JP" altLang="en-US" sz="1100">
              <a:solidFill>
                <a:schemeClr val="dk1"/>
              </a:solidFill>
              <a:effectLst/>
              <a:latin typeface="+mn-lt"/>
              <a:ea typeface="+mn-ea"/>
              <a:cs typeface="+mn-cs"/>
            </a:rPr>
            <a:t>千円増加したためである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年熊本地震復興基金については、熊本地震からの復旧・復興事業の財源であるため、事業実施に伴い減少していく。</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災害に備えた財政調整基金の積み立ても段階的に進めてい</a:t>
          </a:r>
          <a:r>
            <a:rPr kumimoji="1" lang="ja-JP" altLang="en-US" sz="1100">
              <a:solidFill>
                <a:schemeClr val="dk1"/>
              </a:solidFill>
              <a:effectLst/>
              <a:latin typeface="+mn-lt"/>
              <a:ea typeface="+mn-ea"/>
              <a:cs typeface="+mn-cs"/>
            </a:rPr>
            <a:t>くともに</a:t>
          </a:r>
          <a:r>
            <a:rPr kumimoji="1" lang="ja-JP" altLang="ja-JP" sz="1100">
              <a:solidFill>
                <a:schemeClr val="dk1"/>
              </a:solidFill>
              <a:effectLst/>
              <a:latin typeface="+mn-lt"/>
              <a:ea typeface="+mn-ea"/>
              <a:cs typeface="+mn-cs"/>
            </a:rPr>
            <a:t>、老朽化した公共施設の建替えに備え、公共施設等整備基金について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計画的な積み立てを行う。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年熊本地震で被災市町村が復興計画策定等を通じ、きめ細やかな事業を実施することを目的とする。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熊本地震からの復旧・復興事業に充てるため、</a:t>
          </a:r>
          <a:r>
            <a:rPr kumimoji="1" lang="en-US" altLang="ja-JP" sz="1100">
              <a:solidFill>
                <a:schemeClr val="dk1"/>
              </a:solidFill>
              <a:effectLst/>
              <a:latin typeface="+mn-lt"/>
              <a:ea typeface="+mn-ea"/>
              <a:cs typeface="+mn-cs"/>
            </a:rPr>
            <a:t>30,102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の取り崩しを行った。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自主財源の確保と地域活性化のため、平成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年からふるさと納税に力を入れており、</a:t>
          </a:r>
          <a:r>
            <a:rPr kumimoji="1" lang="en-US" altLang="ja-JP" sz="1100">
              <a:solidFill>
                <a:schemeClr val="dk1"/>
              </a:solidFill>
              <a:effectLst/>
              <a:latin typeface="+mn-lt"/>
              <a:ea typeface="+mn-ea"/>
              <a:cs typeface="+mn-cs"/>
            </a:rPr>
            <a:t>678,722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の積み立てを行った。</a:t>
          </a:r>
          <a:r>
            <a:rPr kumimoji="1" lang="ja-JP" altLang="en-US" sz="1100">
              <a:solidFill>
                <a:schemeClr val="dk1"/>
              </a:solidFill>
              <a:effectLst/>
              <a:latin typeface="+mn-lt"/>
              <a:ea typeface="+mn-ea"/>
              <a:cs typeface="+mn-cs"/>
            </a:rPr>
            <a:t>また、寄付者の意向に沿った事業に対し、</a:t>
          </a:r>
          <a:r>
            <a:rPr kumimoji="1" lang="en-US" altLang="ja-JP" sz="1100">
              <a:solidFill>
                <a:schemeClr val="dk1"/>
              </a:solidFill>
              <a:effectLst/>
              <a:latin typeface="+mn-lt"/>
              <a:ea typeface="+mn-ea"/>
              <a:cs typeface="+mn-cs"/>
            </a:rPr>
            <a:t>445,617</a:t>
          </a:r>
          <a:r>
            <a:rPr kumimoji="1" lang="ja-JP" altLang="en-US" sz="1100">
              <a:solidFill>
                <a:schemeClr val="dk1"/>
              </a:solidFill>
              <a:effectLst/>
              <a:latin typeface="+mn-lt"/>
              <a:ea typeface="+mn-ea"/>
              <a:cs typeface="+mn-cs"/>
            </a:rPr>
            <a:t>千円の取り崩しを行った。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熊本地震からの復旧・復興事業を進めるうえで、早期復興を図るために使用していく。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寄付者の意向に沿った形で、適宜事業に充当していきたい。</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年に発生した熊本地震からの復旧・復興事業で財政調整基金を</a:t>
          </a:r>
          <a:r>
            <a:rPr kumimoji="1" lang="en-US" altLang="ja-JP" sz="1100">
              <a:solidFill>
                <a:schemeClr val="dk1"/>
              </a:solidFill>
              <a:effectLst/>
              <a:latin typeface="+mn-lt"/>
              <a:ea typeface="+mn-ea"/>
              <a:cs typeface="+mn-cs"/>
            </a:rPr>
            <a:t>200,363</a:t>
          </a:r>
          <a:r>
            <a:rPr kumimoji="1" lang="ja-JP" altLang="ja-JP" sz="1100">
              <a:solidFill>
                <a:schemeClr val="dk1"/>
              </a:solidFill>
              <a:effectLst/>
              <a:latin typeface="+mn-lt"/>
              <a:ea typeface="+mn-ea"/>
              <a:cs typeface="+mn-cs"/>
            </a:rPr>
            <a:t>千円取り崩したが、前年度繰越金から</a:t>
          </a:r>
          <a:r>
            <a:rPr kumimoji="1" lang="en-US" altLang="ja-JP" sz="1100">
              <a:solidFill>
                <a:schemeClr val="dk1"/>
              </a:solidFill>
              <a:effectLst/>
              <a:latin typeface="+mn-lt"/>
              <a:ea typeface="+mn-ea"/>
              <a:cs typeface="+mn-cs"/>
            </a:rPr>
            <a:t>260,068</a:t>
          </a:r>
          <a:r>
            <a:rPr kumimoji="1" lang="ja-JP" altLang="ja-JP" sz="1100">
              <a:solidFill>
                <a:schemeClr val="dk1"/>
              </a:solidFill>
              <a:effectLst/>
              <a:latin typeface="+mn-lt"/>
              <a:ea typeface="+mn-ea"/>
              <a:cs typeface="+mn-cs"/>
            </a:rPr>
            <a:t>千円積立てたため、</a:t>
          </a:r>
          <a:r>
            <a:rPr kumimoji="1" lang="en-US" altLang="ja-JP" sz="1100">
              <a:solidFill>
                <a:schemeClr val="dk1"/>
              </a:solidFill>
              <a:effectLst/>
              <a:latin typeface="+mn-lt"/>
              <a:ea typeface="+mn-ea"/>
              <a:cs typeface="+mn-cs"/>
            </a:rPr>
            <a:t>59,705</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今後の大規模災害に備え、熊本地震前までの基金残高である約</a:t>
          </a:r>
          <a:r>
            <a:rPr kumimoji="1" lang="en-US" altLang="ja-JP" sz="1100">
              <a:solidFill>
                <a:schemeClr val="dk1"/>
              </a:solidFill>
              <a:effectLst/>
              <a:latin typeface="+mn-lt"/>
              <a:ea typeface="+mn-ea"/>
              <a:cs typeface="+mn-cs"/>
            </a:rPr>
            <a:t>1,200,000</a:t>
          </a:r>
          <a:r>
            <a:rPr kumimoji="1" lang="ja-JP" altLang="en-US" sz="1100">
              <a:solidFill>
                <a:schemeClr val="dk1"/>
              </a:solidFill>
              <a:effectLst/>
              <a:latin typeface="+mn-lt"/>
              <a:ea typeface="+mn-ea"/>
              <a:cs typeface="+mn-cs"/>
            </a:rPr>
            <a:t>千円まで財政調整基金を積み立てたいと考えている。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熊本地震災害廃棄物処理基金補助金の交付に伴い、平成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年度と比較して令和元年度は基金残高が</a:t>
          </a:r>
          <a:r>
            <a:rPr kumimoji="1" lang="en-US" altLang="ja-JP" sz="1100">
              <a:solidFill>
                <a:schemeClr val="dk1"/>
              </a:solidFill>
              <a:effectLst/>
              <a:latin typeface="+mn-lt"/>
              <a:ea typeface="+mn-ea"/>
              <a:cs typeface="+mn-cs"/>
            </a:rPr>
            <a:t>134,953</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１３年度まで災害廃棄物処理事業に係る公債費が発生するため、毎年基金を取り崩し償還財源として活用する見込みである。また、その他の公債費についても可能な限り繰り上げ償還を行い、毎年発生する公債費を減少させていきたい。</a:t>
          </a:r>
          <a:endParaRPr kumimoji="1" lang="en-US" altLang="ja-JP" sz="1100">
            <a:solidFill>
              <a:schemeClr val="dk1"/>
            </a:solidFill>
            <a:effectLst/>
            <a:latin typeface="+mn-lt"/>
            <a:ea typeface="+mn-ea"/>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DE7B41-D91C-482E-BEE4-146E9E63E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3A9C04-E0E4-473A-80B9-A89B3D1B6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2B6F7D0-4B6A-4271-8BD3-583E8F2220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12F5E25-E728-4210-9D53-FF5C0E4E09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8ECFB71-AFB3-499D-BAE7-AFD4DB150C4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18955BF-AF2B-49CC-8916-3785E9C608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85B1DB2-C871-4A2F-95D8-A02628CD3EE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8D782F8-1879-4F5E-BE84-AA1E225EBC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20ECF4-4128-49FD-93F1-6BA8EC61C19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E10A15E-1DDE-40B9-B1EB-E95438C8D3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A1E2F1D-0AC0-45B0-99DA-EF92953B32E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CA2E60-4205-4B2B-9F85-3845AFCE49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16,892
16,809
99.03
14,997,080
14,346,156
447,168
4,803,276
16,370,365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F7C4EEA-602B-4FB5-BFE5-82ED6A7E67A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A437C5D-17E5-477E-8848-506FDBA74C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656E324-CCBD-4FBE-AFBE-0FBDD4B610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BD77A87-A5C2-4B41-9A85-291D6D3C774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F6AA47D-1FA9-4FB5-BB5F-FD1316ECEA4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476E169-D6AE-4725-B836-950C739BAFB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CCC1850-3227-4FEE-90B9-DFDEA79EB7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7CFACAA-7439-4457-B296-4C55D5EACF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0127B9B-9F94-4522-A067-326E750A6F1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9D21BE-D615-4CE2-A9E4-D6021DFD93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5AF9B86-0AF2-4E0F-986C-8716CD79C8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5C1C20-8012-4F87-B472-CC44E5805D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82DC402-3839-4D58-92C0-635DCADABA3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8AC0D11-18BA-4FEF-864B-CAFC5A680D0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A7BB43F-1A97-4CFF-9D8F-43BB449FAF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1876BA-F21E-4F1D-8BE3-6F904BDE255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002DCB1-166B-418E-9508-24E2657672A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1B0E2D6-A646-4220-BFFC-43CC5D04E52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09E6A9C-1E52-4E5A-ACCE-11D166D8AFA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D556CB8-2CC6-4BC5-BC4B-9D0A6E958A2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7F7EE91-1975-4EBF-B78F-EB5719EF45B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B4D8154-55C0-4EB8-A066-5EF8614B992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965B412-B0F9-4651-B2D8-726FD40985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EF9AEB1-A2BE-4B60-9EFD-7BA696634AA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55EBFDF-CE43-4CBC-87AC-31ADA64DB35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FD2815A-0ACD-4B62-9919-C3203895CA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5E07A14-D842-4BAB-B1FF-B47A4E984D8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001A20-6800-46AA-B9C7-323126A4919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EEBE0B9-C9E6-486C-9059-88F583D387F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BE140A-AE05-425A-B363-58599E03A3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0433D59-4BD1-4794-AF3D-31980958518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D96C5A2-D4FF-43DD-9A07-9656B1FFD34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BD291E6-0D9B-4437-907D-23959030AC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BFA87E3-933C-4BA4-8AD8-F7BE6D1692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07B22CD-093C-42FA-A372-7F2815822E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熊本地震に係る災害復旧事業により、本町の減価償却率は平成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年度と比較すると回復傾向である。しかしながら、施設全体でみると減価償却率が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％程度と高い水準にあるため、各施設について、個別施設計画に基づき、長寿命化や集約などを検討しなければならない。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B316278-ED0A-4F73-99E9-DC884E277C7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7BE1169-EC87-4D5A-928B-8935DF80288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ED63A36-13FE-4BF1-8213-94BC1FF5E43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3506581-1633-41D3-971E-1AA2304047F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FDA0C49-CF71-4430-A255-D3FF4B82871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BF33757-E565-4161-A21E-5DB942F35A5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E8D52FA-F88F-4BD1-9118-B308ECBC28E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B1F9A1E-9DCC-4728-9FF3-39E5087A549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F112CF8-6E19-428D-9EDA-1E09DC041F5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4FD1679-FAE8-4D19-8034-8417C3AA807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B44D186-C954-46F8-AC38-8952D9A4FCC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3CA88C8-E397-4309-B509-3CE372FE204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3BCFB13-4AB3-4BFC-92D8-5394B6FBAD4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A2238EF-E704-459C-B153-DE9C9ED93F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343E03-B303-4FFC-BF50-1CAAEBC7D81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10729E2-84F9-4A08-BA73-A20C9792D27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822BE848-9480-45B4-98D2-BD1DE490AC99}"/>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686816B9-C10E-4BF8-8DC9-3813418F4C54}"/>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8AF1637E-00AE-4C79-9133-A82238465020}"/>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C157105C-36DA-48E9-964D-5E0C8CF7C92D}"/>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BE5C524B-4FDA-445D-8179-97F55F7FD20A}"/>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id="{0EA4BB12-AC52-4C46-A8B6-D45EA4A01D8A}"/>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6E6BC9D2-83A1-433B-936E-157BC17264BB}"/>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6AC0E721-00ED-440B-A86D-E99407017859}"/>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BB0C5DFA-9B1A-49F8-9104-EFCFBA4A93EC}"/>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7B222D48-BE1B-4126-BDC6-039EC007E696}"/>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id="{DA78530E-036C-4613-84F4-4A3A372891AA}"/>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098B715-F325-44AC-8199-454C5700C5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BD3851A-ECFA-46FF-8C88-E7450B830D6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9A66732-96AA-4975-9CB4-9EF139DBDC5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3DBF733-C5A0-4DBE-9D88-8A822CC7BA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855CCED-9944-4AF1-90BC-5613736E20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81" name="楕円 80">
          <a:extLst>
            <a:ext uri="{FF2B5EF4-FFF2-40B4-BE49-F238E27FC236}">
              <a16:creationId xmlns:a16="http://schemas.microsoft.com/office/drawing/2014/main" id="{B1481DFF-BBCB-4915-8551-87CB81B613D7}"/>
            </a:ext>
          </a:extLst>
        </xdr:cNvPr>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82" name="有形固定資産減価償却率該当値テキスト">
          <a:extLst>
            <a:ext uri="{FF2B5EF4-FFF2-40B4-BE49-F238E27FC236}">
              <a16:creationId xmlns:a16="http://schemas.microsoft.com/office/drawing/2014/main" id="{1E950F81-D32C-4D98-B7AE-84616187B39D}"/>
            </a:ext>
          </a:extLst>
        </xdr:cNvPr>
        <xdr:cNvSpPr txBox="1"/>
      </xdr:nvSpPr>
      <xdr:spPr>
        <a:xfrm>
          <a:off x="48133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83" name="楕円 82">
          <a:extLst>
            <a:ext uri="{FF2B5EF4-FFF2-40B4-BE49-F238E27FC236}">
              <a16:creationId xmlns:a16="http://schemas.microsoft.com/office/drawing/2014/main" id="{F70B2747-2E87-4F4F-9EE0-6765F268D1C6}"/>
            </a:ext>
          </a:extLst>
        </xdr:cNvPr>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106680</xdr:rowOff>
    </xdr:to>
    <xdr:cxnSp macro="">
      <xdr:nvCxnSpPr>
        <xdr:cNvPr id="84" name="直線コネクタ 83">
          <a:extLst>
            <a:ext uri="{FF2B5EF4-FFF2-40B4-BE49-F238E27FC236}">
              <a16:creationId xmlns:a16="http://schemas.microsoft.com/office/drawing/2014/main" id="{F0F87D67-FC27-4318-9F52-B2C7E5D3D081}"/>
            </a:ext>
          </a:extLst>
        </xdr:cNvPr>
        <xdr:cNvCxnSpPr/>
      </xdr:nvCxnSpPr>
      <xdr:spPr>
        <a:xfrm>
          <a:off x="4051300" y="598212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5" name="楕円 84">
          <a:extLst>
            <a:ext uri="{FF2B5EF4-FFF2-40B4-BE49-F238E27FC236}">
              <a16:creationId xmlns:a16="http://schemas.microsoft.com/office/drawing/2014/main" id="{3F2CAE51-E473-4082-996B-D0064FA538C3}"/>
            </a:ext>
          </a:extLst>
        </xdr:cNvPr>
        <xdr:cNvSpPr/>
      </xdr:nvSpPr>
      <xdr:spPr>
        <a:xfrm>
          <a:off x="3238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110278</xdr:rowOff>
    </xdr:to>
    <xdr:cxnSp macro="">
      <xdr:nvCxnSpPr>
        <xdr:cNvPr id="86" name="直線コネクタ 85">
          <a:extLst>
            <a:ext uri="{FF2B5EF4-FFF2-40B4-BE49-F238E27FC236}">
              <a16:creationId xmlns:a16="http://schemas.microsoft.com/office/drawing/2014/main" id="{919BC2B7-B4B6-4717-8FAF-2ABC11D0AC9D}"/>
            </a:ext>
          </a:extLst>
        </xdr:cNvPr>
        <xdr:cNvCxnSpPr/>
      </xdr:nvCxnSpPr>
      <xdr:spPr>
        <a:xfrm flipV="1">
          <a:off x="3289300" y="59821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87" name="楕円 86">
          <a:extLst>
            <a:ext uri="{FF2B5EF4-FFF2-40B4-BE49-F238E27FC236}">
              <a16:creationId xmlns:a16="http://schemas.microsoft.com/office/drawing/2014/main" id="{20B8BC93-9D84-4D21-921C-D3A6F966C288}"/>
            </a:ext>
          </a:extLst>
        </xdr:cNvPr>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31</xdr:row>
      <xdr:rowOff>28787</xdr:rowOff>
    </xdr:to>
    <xdr:cxnSp macro="">
      <xdr:nvCxnSpPr>
        <xdr:cNvPr id="88" name="直線コネクタ 87">
          <a:extLst>
            <a:ext uri="{FF2B5EF4-FFF2-40B4-BE49-F238E27FC236}">
              <a16:creationId xmlns:a16="http://schemas.microsoft.com/office/drawing/2014/main" id="{A88BB74E-EBB2-41B4-8C5B-DD0F9650DB1D}"/>
            </a:ext>
          </a:extLst>
        </xdr:cNvPr>
        <xdr:cNvCxnSpPr/>
      </xdr:nvCxnSpPr>
      <xdr:spPr>
        <a:xfrm flipV="1">
          <a:off x="2527300" y="6025303"/>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89" name="楕円 88">
          <a:extLst>
            <a:ext uri="{FF2B5EF4-FFF2-40B4-BE49-F238E27FC236}">
              <a16:creationId xmlns:a16="http://schemas.microsoft.com/office/drawing/2014/main" id="{3550A7B2-531B-490B-AF0A-298985444F98}"/>
            </a:ext>
          </a:extLst>
        </xdr:cNvPr>
        <xdr:cNvSpPr/>
      </xdr:nvSpPr>
      <xdr:spPr>
        <a:xfrm>
          <a:off x="1714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xdr:rowOff>
    </xdr:from>
    <xdr:to>
      <xdr:col>11</xdr:col>
      <xdr:colOff>136525</xdr:colOff>
      <xdr:row>31</xdr:row>
      <xdr:rowOff>28787</xdr:rowOff>
    </xdr:to>
    <xdr:cxnSp macro="">
      <xdr:nvCxnSpPr>
        <xdr:cNvPr id="90" name="直線コネクタ 89">
          <a:extLst>
            <a:ext uri="{FF2B5EF4-FFF2-40B4-BE49-F238E27FC236}">
              <a16:creationId xmlns:a16="http://schemas.microsoft.com/office/drawing/2014/main" id="{A26174BB-2863-434C-A36D-DA00766EE03F}"/>
            </a:ext>
          </a:extLst>
        </xdr:cNvPr>
        <xdr:cNvCxnSpPr/>
      </xdr:nvCxnSpPr>
      <xdr:spPr>
        <a:xfrm>
          <a:off x="1765300" y="609007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a:extLst>
            <a:ext uri="{FF2B5EF4-FFF2-40B4-BE49-F238E27FC236}">
              <a16:creationId xmlns:a16="http://schemas.microsoft.com/office/drawing/2014/main" id="{C17A0C95-B242-4D9F-9799-5131D5623BD3}"/>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a:extLst>
            <a:ext uri="{FF2B5EF4-FFF2-40B4-BE49-F238E27FC236}">
              <a16:creationId xmlns:a16="http://schemas.microsoft.com/office/drawing/2014/main" id="{9D238872-F709-4FC5-B2AC-95BDBEA7DA55}"/>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3" name="n_3aveValue有形固定資産減価償却率">
          <a:extLst>
            <a:ext uri="{FF2B5EF4-FFF2-40B4-BE49-F238E27FC236}">
              <a16:creationId xmlns:a16="http://schemas.microsoft.com/office/drawing/2014/main" id="{F4BCFA9B-8021-4718-9796-5683C46C4DD0}"/>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a:extLst>
            <a:ext uri="{FF2B5EF4-FFF2-40B4-BE49-F238E27FC236}">
              <a16:creationId xmlns:a16="http://schemas.microsoft.com/office/drawing/2014/main" id="{CCC6B7A8-59BE-406A-B577-3B6FBC17F895}"/>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95" name="n_1mainValue有形固定資産減価償却率">
          <a:extLst>
            <a:ext uri="{FF2B5EF4-FFF2-40B4-BE49-F238E27FC236}">
              <a16:creationId xmlns:a16="http://schemas.microsoft.com/office/drawing/2014/main" id="{66D11473-5FDE-435B-81B4-B100EE9F395D}"/>
            </a:ext>
          </a:extLst>
        </xdr:cNvPr>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6" name="n_2mainValue有形固定資産減価償却率">
          <a:extLst>
            <a:ext uri="{FF2B5EF4-FFF2-40B4-BE49-F238E27FC236}">
              <a16:creationId xmlns:a16="http://schemas.microsoft.com/office/drawing/2014/main" id="{08B59626-9D45-4AE4-8CFD-AE8C834090B1}"/>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97" name="n_3mainValue有形固定資産減価償却率">
          <a:extLst>
            <a:ext uri="{FF2B5EF4-FFF2-40B4-BE49-F238E27FC236}">
              <a16:creationId xmlns:a16="http://schemas.microsoft.com/office/drawing/2014/main" id="{6C96A9CD-2467-419C-8576-1E390CD838F7}"/>
            </a:ext>
          </a:extLst>
        </xdr:cNvPr>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98" name="n_4mainValue有形固定資産減価償却率">
          <a:extLst>
            <a:ext uri="{FF2B5EF4-FFF2-40B4-BE49-F238E27FC236}">
              <a16:creationId xmlns:a16="http://schemas.microsoft.com/office/drawing/2014/main" id="{B959285A-9432-43F5-B744-2FC40A1ABA68}"/>
            </a:ext>
          </a:extLst>
        </xdr:cNvPr>
        <xdr:cNvSpPr txBox="1"/>
      </xdr:nvSpPr>
      <xdr:spPr>
        <a:xfrm>
          <a:off x="1562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DAA3E80-7F47-4751-8C1A-E32CB0FCFC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AB76393-0040-4CCC-B908-A58321B0D5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199744CE-FB2E-4AE7-A000-891E5F6184F4}"/>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9FF076B-D2EC-48C3-A83E-990E254BEB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6CF3C4A-D5B2-4585-B3C4-0DA9C55F8BF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DE7B9FB-ACAB-453A-94E5-95FE0384E28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424EEDE-029F-46A7-A50C-AB54B28921C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0B3701B-D15F-429C-A83B-6AC56C0FA1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011E1BB-3F4D-4230-AF88-2829877F61C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C8F491A-E472-4B3F-B04C-660D1B7018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DDFCC9F-8185-465C-96D7-4579E1D1DD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6B60D4E-C38B-4E7C-A095-3F795D834B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93FDCF0-F6BE-4B34-85AB-C0B927787EF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年度に発生した熊本地震からの災害復旧に</a:t>
          </a:r>
          <a:r>
            <a:rPr kumimoji="1" lang="ja-JP" altLang="en-US" sz="1050">
              <a:solidFill>
                <a:schemeClr val="dk1"/>
              </a:solidFill>
              <a:effectLst/>
              <a:latin typeface="+mn-lt"/>
              <a:ea typeface="+mn-ea"/>
              <a:cs typeface="+mn-cs"/>
            </a:rPr>
            <a:t>伴う</a:t>
          </a:r>
          <a:r>
            <a:rPr kumimoji="1" lang="ja-JP" altLang="ja-JP" sz="1050">
              <a:solidFill>
                <a:schemeClr val="dk1"/>
              </a:solidFill>
              <a:effectLst/>
              <a:latin typeface="+mn-lt"/>
              <a:ea typeface="+mn-ea"/>
              <a:cs typeface="+mn-cs"/>
            </a:rPr>
            <a:t>地方債残高が増大</a:t>
          </a:r>
          <a:r>
            <a:rPr kumimoji="1" lang="ja-JP" altLang="en-US" sz="1050">
              <a:solidFill>
                <a:schemeClr val="dk1"/>
              </a:solidFill>
              <a:effectLst/>
              <a:latin typeface="+mn-lt"/>
              <a:ea typeface="+mn-ea"/>
              <a:cs typeface="+mn-cs"/>
            </a:rPr>
            <a:t>しており、</a:t>
          </a:r>
          <a:r>
            <a:rPr kumimoji="1" lang="ja-JP" altLang="ja-JP" sz="1050">
              <a:solidFill>
                <a:schemeClr val="dk1"/>
              </a:solidFill>
              <a:effectLst/>
              <a:latin typeface="+mn-lt"/>
              <a:ea typeface="+mn-ea"/>
              <a:cs typeface="+mn-cs"/>
            </a:rPr>
            <a:t>債務償還可能比率が全国平均及び熊本県平均を大きく上回っている。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今後、移住定住対策や企業誘致活動</a:t>
          </a:r>
          <a:r>
            <a:rPr kumimoji="1" lang="ja-JP" altLang="en-US" sz="1050">
              <a:solidFill>
                <a:schemeClr val="dk1"/>
              </a:solidFill>
              <a:effectLst/>
              <a:latin typeface="+mn-lt"/>
              <a:ea typeface="+mn-ea"/>
              <a:cs typeface="+mn-cs"/>
            </a:rPr>
            <a:t>をさらに推進し</a:t>
          </a:r>
          <a:r>
            <a:rPr kumimoji="1" lang="ja-JP" altLang="ja-JP" sz="1050">
              <a:solidFill>
                <a:schemeClr val="dk1"/>
              </a:solidFill>
              <a:effectLst/>
              <a:latin typeface="+mn-lt"/>
              <a:ea typeface="+mn-ea"/>
              <a:cs typeface="+mn-cs"/>
            </a:rPr>
            <a:t>、人口減少に歯止めをかけ、</a:t>
          </a:r>
          <a:r>
            <a:rPr kumimoji="1" lang="ja-JP" altLang="en-US" sz="1050">
              <a:solidFill>
                <a:schemeClr val="dk1"/>
              </a:solidFill>
              <a:effectLst/>
              <a:latin typeface="+mn-lt"/>
              <a:ea typeface="+mn-ea"/>
              <a:cs typeface="+mn-cs"/>
            </a:rPr>
            <a:t>自主財源の</a:t>
          </a:r>
          <a:r>
            <a:rPr kumimoji="1" lang="ja-JP" altLang="ja-JP" sz="1050">
              <a:solidFill>
                <a:schemeClr val="dk1"/>
              </a:solidFill>
              <a:effectLst/>
              <a:latin typeface="+mn-lt"/>
              <a:ea typeface="+mn-ea"/>
              <a:cs typeface="+mn-cs"/>
            </a:rPr>
            <a:t>確保に努めるとともに、事業等を峻別し、</a:t>
          </a:r>
          <a:r>
            <a:rPr kumimoji="1" lang="ja-JP" altLang="en-US" sz="1050">
              <a:solidFill>
                <a:schemeClr val="dk1"/>
              </a:solidFill>
              <a:effectLst/>
              <a:latin typeface="+mn-lt"/>
              <a:ea typeface="+mn-ea"/>
              <a:cs typeface="+mn-cs"/>
            </a:rPr>
            <a:t>歳出削減に努めることで</a:t>
          </a:r>
          <a:r>
            <a:rPr kumimoji="1" lang="ja-JP" altLang="ja-JP" sz="1050">
              <a:solidFill>
                <a:schemeClr val="dk1"/>
              </a:solidFill>
              <a:effectLst/>
              <a:latin typeface="+mn-lt"/>
              <a:ea typeface="+mn-ea"/>
              <a:cs typeface="+mn-cs"/>
            </a:rPr>
            <a:t>無駄のない財政運営を行っていく。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E0FE5BD-CCE3-45BB-A9A6-C9CE95F9DD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05CB4D8-B013-4363-9E15-AB928758C70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6C6E159-CFD7-4AD3-8C1A-738372BE350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9A71B453-F0BF-4B96-9767-FA5FA9E8F39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91328532-024C-4CCC-B682-AED74D81353C}"/>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2DB27F7B-CEB5-4C80-9FAB-8F51A15609C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BE5132F1-25ED-4290-B8AF-4DC4A5C8AE3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9C70A4DC-8E84-4F42-A47D-0F4940FFAEA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A6F4FAA-BF27-4F73-87B8-6B9F0C0D915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9A84A54C-55A5-4D3D-9021-7777254871D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1B434951-7B26-4E6D-A884-0130417E360F}"/>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64EBBDA-2784-4A9D-9465-5E9892E2F90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DB24B61-8102-450B-9712-761039EE2A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id="{DACC253B-B249-4B34-9C1C-ABFDF17EB508}"/>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id="{68486A28-E291-4777-BD8E-C5523C74D2D5}"/>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id="{B9D84906-E9EA-4C61-B227-9DAB9ED9F037}"/>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B04DDDE6-A857-4CF1-B2F6-370BCAF49835}"/>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8DBA13E7-9C08-446E-B46A-20AC103C9CF9}"/>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a:extLst>
            <a:ext uri="{FF2B5EF4-FFF2-40B4-BE49-F238E27FC236}">
              <a16:creationId xmlns:a16="http://schemas.microsoft.com/office/drawing/2014/main" id="{928B203C-485C-4691-A524-38581BAA1CD0}"/>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id="{7ADD5A6A-99FA-48D6-80BB-AF69EE3C579D}"/>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id="{F6950418-39DC-4C70-95D9-186F1E711287}"/>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id="{A00AE7F0-2D26-4FCB-A727-D781D977C2EA}"/>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id="{CAC1C628-3CEC-41B7-B844-EF8423305A97}"/>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a:extLst>
            <a:ext uri="{FF2B5EF4-FFF2-40B4-BE49-F238E27FC236}">
              <a16:creationId xmlns:a16="http://schemas.microsoft.com/office/drawing/2014/main" id="{3FF222C6-E074-4C19-9B0F-F6470348E7CD}"/>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E9CA133-DAA0-4B6C-9D8E-C0EC546682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66ED8F7-B208-4681-B633-E29E330D30A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9B08A95-87C2-40C9-AD87-CA16513743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22B3FFC-3180-463A-BFDA-8F46720A025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8F4EAC6-DA9C-4903-B71A-06A085A049D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159720</xdr:rowOff>
    </xdr:from>
    <xdr:to>
      <xdr:col>76</xdr:col>
      <xdr:colOff>73025</xdr:colOff>
      <xdr:row>33</xdr:row>
      <xdr:rowOff>89870</xdr:rowOff>
    </xdr:to>
    <xdr:sp macro="" textlink="">
      <xdr:nvSpPr>
        <xdr:cNvPr id="141" name="楕円 140">
          <a:extLst>
            <a:ext uri="{FF2B5EF4-FFF2-40B4-BE49-F238E27FC236}">
              <a16:creationId xmlns:a16="http://schemas.microsoft.com/office/drawing/2014/main" id="{96185535-4C75-45DD-A316-BE3D21D0C845}"/>
            </a:ext>
          </a:extLst>
        </xdr:cNvPr>
        <xdr:cNvSpPr/>
      </xdr:nvSpPr>
      <xdr:spPr>
        <a:xfrm>
          <a:off x="147447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138147</xdr:rowOff>
    </xdr:from>
    <xdr:ext cx="560923" cy="259045"/>
    <xdr:sp macro="" textlink="">
      <xdr:nvSpPr>
        <xdr:cNvPr id="142" name="債務償還比率該当値テキスト">
          <a:extLst>
            <a:ext uri="{FF2B5EF4-FFF2-40B4-BE49-F238E27FC236}">
              <a16:creationId xmlns:a16="http://schemas.microsoft.com/office/drawing/2014/main" id="{C2FD2EB4-9D85-4BFC-8A4F-543F60A03F1A}"/>
            </a:ext>
          </a:extLst>
        </xdr:cNvPr>
        <xdr:cNvSpPr txBox="1"/>
      </xdr:nvSpPr>
      <xdr:spPr>
        <a:xfrm>
          <a:off x="14846300" y="63960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88077</xdr:rowOff>
    </xdr:from>
    <xdr:to>
      <xdr:col>72</xdr:col>
      <xdr:colOff>123825</xdr:colOff>
      <xdr:row>35</xdr:row>
      <xdr:rowOff>18227</xdr:rowOff>
    </xdr:to>
    <xdr:sp macro="" textlink="">
      <xdr:nvSpPr>
        <xdr:cNvPr id="143" name="楕円 142">
          <a:extLst>
            <a:ext uri="{FF2B5EF4-FFF2-40B4-BE49-F238E27FC236}">
              <a16:creationId xmlns:a16="http://schemas.microsoft.com/office/drawing/2014/main" id="{6D815273-A923-498C-B9DC-EFB5EC9C6B0D}"/>
            </a:ext>
          </a:extLst>
        </xdr:cNvPr>
        <xdr:cNvSpPr/>
      </xdr:nvSpPr>
      <xdr:spPr>
        <a:xfrm>
          <a:off x="14033500" y="6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39070</xdr:rowOff>
    </xdr:from>
    <xdr:to>
      <xdr:col>76</xdr:col>
      <xdr:colOff>22225</xdr:colOff>
      <xdr:row>34</xdr:row>
      <xdr:rowOff>138877</xdr:rowOff>
    </xdr:to>
    <xdr:cxnSp macro="">
      <xdr:nvCxnSpPr>
        <xdr:cNvPr id="144" name="直線コネクタ 143">
          <a:extLst>
            <a:ext uri="{FF2B5EF4-FFF2-40B4-BE49-F238E27FC236}">
              <a16:creationId xmlns:a16="http://schemas.microsoft.com/office/drawing/2014/main" id="{106344EA-E208-49D2-AA14-54BBA0DC11E9}"/>
            </a:ext>
          </a:extLst>
        </xdr:cNvPr>
        <xdr:cNvCxnSpPr/>
      </xdr:nvCxnSpPr>
      <xdr:spPr>
        <a:xfrm flipV="1">
          <a:off x="14084300" y="6468445"/>
          <a:ext cx="7112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76444</xdr:rowOff>
    </xdr:from>
    <xdr:to>
      <xdr:col>68</xdr:col>
      <xdr:colOff>123825</xdr:colOff>
      <xdr:row>34</xdr:row>
      <xdr:rowOff>6594</xdr:rowOff>
    </xdr:to>
    <xdr:sp macro="" textlink="">
      <xdr:nvSpPr>
        <xdr:cNvPr id="145" name="楕円 144">
          <a:extLst>
            <a:ext uri="{FF2B5EF4-FFF2-40B4-BE49-F238E27FC236}">
              <a16:creationId xmlns:a16="http://schemas.microsoft.com/office/drawing/2014/main" id="{9F9E619C-7FC7-411D-9536-23B96F9027FB}"/>
            </a:ext>
          </a:extLst>
        </xdr:cNvPr>
        <xdr:cNvSpPr/>
      </xdr:nvSpPr>
      <xdr:spPr>
        <a:xfrm>
          <a:off x="13271500" y="65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127244</xdr:rowOff>
    </xdr:from>
    <xdr:to>
      <xdr:col>72</xdr:col>
      <xdr:colOff>73025</xdr:colOff>
      <xdr:row>34</xdr:row>
      <xdr:rowOff>138877</xdr:rowOff>
    </xdr:to>
    <xdr:cxnSp macro="">
      <xdr:nvCxnSpPr>
        <xdr:cNvPr id="146" name="直線コネクタ 145">
          <a:extLst>
            <a:ext uri="{FF2B5EF4-FFF2-40B4-BE49-F238E27FC236}">
              <a16:creationId xmlns:a16="http://schemas.microsoft.com/office/drawing/2014/main" id="{EB84957F-ABD6-410D-B431-189462407853}"/>
            </a:ext>
          </a:extLst>
        </xdr:cNvPr>
        <xdr:cNvCxnSpPr/>
      </xdr:nvCxnSpPr>
      <xdr:spPr>
        <a:xfrm>
          <a:off x="13322300" y="6556619"/>
          <a:ext cx="762000" cy="1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109718</xdr:rowOff>
    </xdr:from>
    <xdr:to>
      <xdr:col>64</xdr:col>
      <xdr:colOff>123825</xdr:colOff>
      <xdr:row>33</xdr:row>
      <xdr:rowOff>39868</xdr:rowOff>
    </xdr:to>
    <xdr:sp macro="" textlink="">
      <xdr:nvSpPr>
        <xdr:cNvPr id="147" name="楕円 146">
          <a:extLst>
            <a:ext uri="{FF2B5EF4-FFF2-40B4-BE49-F238E27FC236}">
              <a16:creationId xmlns:a16="http://schemas.microsoft.com/office/drawing/2014/main" id="{9E6CD42A-EC01-48B8-89DD-FCEAA6D1E739}"/>
            </a:ext>
          </a:extLst>
        </xdr:cNvPr>
        <xdr:cNvSpPr/>
      </xdr:nvSpPr>
      <xdr:spPr>
        <a:xfrm>
          <a:off x="12509500" y="6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160518</xdr:rowOff>
    </xdr:from>
    <xdr:to>
      <xdr:col>68</xdr:col>
      <xdr:colOff>73025</xdr:colOff>
      <xdr:row>33</xdr:row>
      <xdr:rowOff>127244</xdr:rowOff>
    </xdr:to>
    <xdr:cxnSp macro="">
      <xdr:nvCxnSpPr>
        <xdr:cNvPr id="148" name="直線コネクタ 147">
          <a:extLst>
            <a:ext uri="{FF2B5EF4-FFF2-40B4-BE49-F238E27FC236}">
              <a16:creationId xmlns:a16="http://schemas.microsoft.com/office/drawing/2014/main" id="{71A17E2A-DA18-4951-878B-3AB2F5366024}"/>
            </a:ext>
          </a:extLst>
        </xdr:cNvPr>
        <xdr:cNvCxnSpPr/>
      </xdr:nvCxnSpPr>
      <xdr:spPr>
        <a:xfrm>
          <a:off x="12560300" y="6418443"/>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93015</xdr:rowOff>
    </xdr:from>
    <xdr:to>
      <xdr:col>60</xdr:col>
      <xdr:colOff>123825</xdr:colOff>
      <xdr:row>31</xdr:row>
      <xdr:rowOff>23165</xdr:rowOff>
    </xdr:to>
    <xdr:sp macro="" textlink="">
      <xdr:nvSpPr>
        <xdr:cNvPr id="149" name="楕円 148">
          <a:extLst>
            <a:ext uri="{FF2B5EF4-FFF2-40B4-BE49-F238E27FC236}">
              <a16:creationId xmlns:a16="http://schemas.microsoft.com/office/drawing/2014/main" id="{36CE9BC5-3029-49A2-8E74-BD49A4EA3885}"/>
            </a:ext>
          </a:extLst>
        </xdr:cNvPr>
        <xdr:cNvSpPr/>
      </xdr:nvSpPr>
      <xdr:spPr>
        <a:xfrm>
          <a:off x="11747500" y="6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143815</xdr:rowOff>
    </xdr:from>
    <xdr:to>
      <xdr:col>64</xdr:col>
      <xdr:colOff>73025</xdr:colOff>
      <xdr:row>32</xdr:row>
      <xdr:rowOff>160518</xdr:rowOff>
    </xdr:to>
    <xdr:cxnSp macro="">
      <xdr:nvCxnSpPr>
        <xdr:cNvPr id="150" name="直線コネクタ 149">
          <a:extLst>
            <a:ext uri="{FF2B5EF4-FFF2-40B4-BE49-F238E27FC236}">
              <a16:creationId xmlns:a16="http://schemas.microsoft.com/office/drawing/2014/main" id="{3F8BF8A2-6D36-47EF-9AA0-6192C2B5F8A9}"/>
            </a:ext>
          </a:extLst>
        </xdr:cNvPr>
        <xdr:cNvCxnSpPr/>
      </xdr:nvCxnSpPr>
      <xdr:spPr>
        <a:xfrm>
          <a:off x="11798300" y="6058840"/>
          <a:ext cx="762000" cy="3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a:extLst>
            <a:ext uri="{FF2B5EF4-FFF2-40B4-BE49-F238E27FC236}">
              <a16:creationId xmlns:a16="http://schemas.microsoft.com/office/drawing/2014/main" id="{B5E04A19-7085-4EA0-9999-5CB748AEBF19}"/>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a:extLst>
            <a:ext uri="{FF2B5EF4-FFF2-40B4-BE49-F238E27FC236}">
              <a16:creationId xmlns:a16="http://schemas.microsoft.com/office/drawing/2014/main" id="{020B5131-9B42-4DC1-AFCD-C9A431E3FC01}"/>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id="{5F2623CD-42F7-42A5-AEA0-F9C5E05331D9}"/>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a:extLst>
            <a:ext uri="{FF2B5EF4-FFF2-40B4-BE49-F238E27FC236}">
              <a16:creationId xmlns:a16="http://schemas.microsoft.com/office/drawing/2014/main" id="{D6053CD3-A269-4828-B536-6B808801CC70}"/>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9354</xdr:rowOff>
    </xdr:from>
    <xdr:ext cx="560923" cy="259045"/>
    <xdr:sp macro="" textlink="">
      <xdr:nvSpPr>
        <xdr:cNvPr id="155" name="n_1mainValue債務償還比率">
          <a:extLst>
            <a:ext uri="{FF2B5EF4-FFF2-40B4-BE49-F238E27FC236}">
              <a16:creationId xmlns:a16="http://schemas.microsoft.com/office/drawing/2014/main" id="{4C1820B8-6AEB-412B-B25C-A2CD7B5295C9}"/>
            </a:ext>
          </a:extLst>
        </xdr:cNvPr>
        <xdr:cNvSpPr txBox="1"/>
      </xdr:nvSpPr>
      <xdr:spPr>
        <a:xfrm>
          <a:off x="13791138" y="67816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169171</xdr:rowOff>
    </xdr:from>
    <xdr:ext cx="560923" cy="259045"/>
    <xdr:sp macro="" textlink="">
      <xdr:nvSpPr>
        <xdr:cNvPr id="156" name="n_2mainValue債務償還比率">
          <a:extLst>
            <a:ext uri="{FF2B5EF4-FFF2-40B4-BE49-F238E27FC236}">
              <a16:creationId xmlns:a16="http://schemas.microsoft.com/office/drawing/2014/main" id="{24A66071-0FBE-404A-A67F-AD7F9A61C449}"/>
            </a:ext>
          </a:extLst>
        </xdr:cNvPr>
        <xdr:cNvSpPr txBox="1"/>
      </xdr:nvSpPr>
      <xdr:spPr>
        <a:xfrm>
          <a:off x="13041838" y="65985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30995</xdr:rowOff>
    </xdr:from>
    <xdr:ext cx="560923" cy="259045"/>
    <xdr:sp macro="" textlink="">
      <xdr:nvSpPr>
        <xdr:cNvPr id="157" name="n_3mainValue債務償還比率">
          <a:extLst>
            <a:ext uri="{FF2B5EF4-FFF2-40B4-BE49-F238E27FC236}">
              <a16:creationId xmlns:a16="http://schemas.microsoft.com/office/drawing/2014/main" id="{07E46622-E871-40C7-BF5F-5921ED65C422}"/>
            </a:ext>
          </a:extLst>
        </xdr:cNvPr>
        <xdr:cNvSpPr txBox="1"/>
      </xdr:nvSpPr>
      <xdr:spPr>
        <a:xfrm>
          <a:off x="12279838" y="64603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14292</xdr:rowOff>
    </xdr:from>
    <xdr:ext cx="469744" cy="259045"/>
    <xdr:sp macro="" textlink="">
      <xdr:nvSpPr>
        <xdr:cNvPr id="158" name="n_4mainValue債務償還比率">
          <a:extLst>
            <a:ext uri="{FF2B5EF4-FFF2-40B4-BE49-F238E27FC236}">
              <a16:creationId xmlns:a16="http://schemas.microsoft.com/office/drawing/2014/main" id="{D67E6223-60FE-441C-A4CD-7A45D2006456}"/>
            </a:ext>
          </a:extLst>
        </xdr:cNvPr>
        <xdr:cNvSpPr txBox="1"/>
      </xdr:nvSpPr>
      <xdr:spPr>
        <a:xfrm>
          <a:off x="11563427" y="610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7F0CC83-45FF-466C-AA01-EAE292438B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95B0EA0-9B9D-4D73-9A88-77ED2B2D614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9B022A7-C636-49D1-96E2-2B04CFC2213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AFA244C6-C99E-4055-9660-FF77539ED75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966BF3C5-40B2-4AA9-B73E-8A6CD9C294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BDF2398-16CD-4D74-899C-85E19DC535D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1D1E8B-D826-4451-8C72-859FF6C9C1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A9C89E-5936-47DF-A073-15801E8C00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E5F5B4-E73A-404D-B936-C35DB2AF2F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3C490A-51DF-4B8D-A24A-D936326643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6B7B6E-3548-4CB2-92F4-7FBEFD7E83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2EA407-E350-437B-9078-0BD97BB76F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9E2F85-7E05-496A-B10B-1F7836BD6C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2BB603-EA27-44B6-A90A-81374C3160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2FBF42-6A12-4547-9523-282917FBD3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42CAEC-BCCE-4E19-8A85-8A53BF1682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16,892
16,809
99.03
14,997,080
14,346,156
447,168
4,803,276
16,370,365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1E0271-3569-44B1-BCC6-0E0FFEA944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FA82CF-2163-4B45-9BC1-718510A6D5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605773-5281-4D34-8E1A-A04AC794A5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AD442A-259D-416C-9A9D-6890F92504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9F2D79-FA52-42D1-82BA-13289BB0C8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279E23-0082-4BA2-A9C6-DCEFA795FDB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FA1762-7700-4661-BF63-1DB12E11F2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2BDDCD-8311-4BDD-83F4-38C1A3C1EB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807943-BED4-4216-BA1B-50E104A772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EE53CD-1939-4662-AC52-1E50ACB686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DEEFF2-D4A0-47B7-A930-9D34CC242A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210A2D-A8FC-498D-AE95-38CFCB0983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B44545-C9C4-48C5-932D-BF1DE6AE1D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9432E8-271F-4DF0-9E70-C612B26B35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8C3EF0-F9B1-4FC1-AFD4-EF5156E5DC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E63492-9FDC-4B73-B1A1-4005F81B47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21DEE4-3741-48EB-A22C-52A655CC99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F599D4-779A-4A3F-A41B-C88AC06817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A850A4-01F9-42EE-A6A0-EBA0C59A3B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D4BA95-69C5-485F-9200-4F75E97F59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3EA54B-F469-4F43-BB8D-E7F6F8697B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DB1A37-D857-48F2-8AF6-A039BC6EC6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98A5EB-173B-4E6D-95AC-4CC2C30CCA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11B437-B8E8-428D-A921-46ECA10266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926E66-CA92-4F62-8D98-718999EE95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DA5051-DE0C-4858-85C8-2B902E36C6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45E188-5792-4E09-B0DC-7E2C49C3A6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3BA321-E4D1-42B8-BBF6-F067148B0C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AEE0EE-F757-4E09-A149-15ECACEAE1A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345028-7562-43A9-8784-1D694DB547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E88CC6-2888-4C45-89C9-5981568AF5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D85F7C-DDDD-48ED-ADA6-2ED257FD0C2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3F1A5EC-F760-4021-8325-7F4378B9BC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B51B417-6525-4E47-959E-C0519B17CF5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FCE090A-3557-4C20-BE7B-E746B7D3764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7B8B74-02BB-4F15-BC6C-C7E3A20928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F138C45-32EA-4172-94E9-A5A149F8915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0D6A8EE-D807-400A-BA57-296EDC516D6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4E84660-ADDB-45FF-9638-7CCB3627920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77CDDB2-0F4C-49FE-9A1D-863AF1C08D5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4BDC054-4209-422C-9C23-BF6035C8A7B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973BDE9-AF05-46AE-8D6B-85159A41385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B199E6-4C12-4E4F-8C7D-FFDF44E4CA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4F067B8-4560-4531-87A4-E1F9F262002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9E04E2E-4A0B-44FC-9D47-6983CFD5BE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EE632BB7-145C-47A2-8D84-D791B64B0F3B}"/>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8ABEC480-A048-4B26-85B8-EF51E29B4785}"/>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C390F57F-EBF9-4061-8F17-DEE08701C2E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5C590C98-C71C-4400-9182-05BEE1326DEA}"/>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77FE3429-2921-4BD9-8E06-4942E4C732FE}"/>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id="{AFAD20B5-F74F-4450-A240-5376B9BE0DBC}"/>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99790D60-34BB-4379-B71C-532A22B77F7A}"/>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D8538183-BD3D-4968-88AB-9D822957FFCB}"/>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7E2E0032-4CCE-4C49-97E9-FEF01DA49F2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47D83261-9928-4B9D-B9E5-724CE303579C}"/>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11E9E8FD-C599-4B92-A69F-0CB0A09065EA}"/>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2D335AE-A478-436B-81DE-02466B7931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20E1D43-1E24-4B09-A97F-F6A310989B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F2EDFA-0EA9-4D01-8786-F1C1AD872A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34AD47-4B16-4D5A-988C-A1E0ABA1E5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0A30BAB-F2DB-44A1-B6AA-6491D8FD4F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3536CC7C-B67D-4100-92B9-114F7B167525}"/>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C3AAF436-F471-4AFC-92ED-59D5BCF29453}"/>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1DDE3A63-1B9C-4832-B0FA-003F408AE4D9}"/>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C9BE3554-54B5-4669-A3CB-C0BE4632EB6E}"/>
            </a:ext>
          </a:extLst>
        </xdr:cNvPr>
        <xdr:cNvCxnSpPr/>
      </xdr:nvCxnSpPr>
      <xdr:spPr>
        <a:xfrm>
          <a:off x="3797300" y="65665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7" name="楕円 76">
          <a:extLst>
            <a:ext uri="{FF2B5EF4-FFF2-40B4-BE49-F238E27FC236}">
              <a16:creationId xmlns:a16="http://schemas.microsoft.com/office/drawing/2014/main" id="{A28DF009-8300-4073-8F03-0096C3EFD28E}"/>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4E3E1FC9-0EB1-4196-A93F-0E9196B0D3F1}"/>
            </a:ext>
          </a:extLst>
        </xdr:cNvPr>
        <xdr:cNvCxnSpPr/>
      </xdr:nvCxnSpPr>
      <xdr:spPr>
        <a:xfrm>
          <a:off x="2908300" y="65589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9" name="楕円 78">
          <a:extLst>
            <a:ext uri="{FF2B5EF4-FFF2-40B4-BE49-F238E27FC236}">
              <a16:creationId xmlns:a16="http://schemas.microsoft.com/office/drawing/2014/main" id="{BF95E778-CD0E-499C-99B6-64EB66D7960C}"/>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43815</xdr:rowOff>
    </xdr:to>
    <xdr:cxnSp macro="">
      <xdr:nvCxnSpPr>
        <xdr:cNvPr id="80" name="直線コネクタ 79">
          <a:extLst>
            <a:ext uri="{FF2B5EF4-FFF2-40B4-BE49-F238E27FC236}">
              <a16:creationId xmlns:a16="http://schemas.microsoft.com/office/drawing/2014/main" id="{30968622-DAFA-4F4A-85A8-24FEE4CC1EAC}"/>
            </a:ext>
          </a:extLst>
        </xdr:cNvPr>
        <xdr:cNvCxnSpPr/>
      </xdr:nvCxnSpPr>
      <xdr:spPr>
        <a:xfrm>
          <a:off x="2019300" y="6557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a:extLst>
            <a:ext uri="{FF2B5EF4-FFF2-40B4-BE49-F238E27FC236}">
              <a16:creationId xmlns:a16="http://schemas.microsoft.com/office/drawing/2014/main" id="{0FEE5790-4BDE-40ED-A4EF-638459F35B0F}"/>
            </a:ext>
          </a:extLst>
        </xdr:cNvPr>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41910</xdr:rowOff>
    </xdr:to>
    <xdr:cxnSp macro="">
      <xdr:nvCxnSpPr>
        <xdr:cNvPr id="82" name="直線コネクタ 81">
          <a:extLst>
            <a:ext uri="{FF2B5EF4-FFF2-40B4-BE49-F238E27FC236}">
              <a16:creationId xmlns:a16="http://schemas.microsoft.com/office/drawing/2014/main" id="{517CB9CC-DC27-4568-A825-A5C1BE389DD0}"/>
            </a:ext>
          </a:extLst>
        </xdr:cNvPr>
        <xdr:cNvCxnSpPr/>
      </xdr:nvCxnSpPr>
      <xdr:spPr>
        <a:xfrm>
          <a:off x="1130300" y="65246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a:extLst>
            <a:ext uri="{FF2B5EF4-FFF2-40B4-BE49-F238E27FC236}">
              <a16:creationId xmlns:a16="http://schemas.microsoft.com/office/drawing/2014/main" id="{EA7A1904-34B1-43B4-A187-066684F4ED83}"/>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a:extLst>
            <a:ext uri="{FF2B5EF4-FFF2-40B4-BE49-F238E27FC236}">
              <a16:creationId xmlns:a16="http://schemas.microsoft.com/office/drawing/2014/main" id="{9C694E1F-B8A8-4C74-B16F-B97A1208CF9B}"/>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C9045211-2E93-4B58-AB78-F2614A5EB8BB}"/>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a:extLst>
            <a:ext uri="{FF2B5EF4-FFF2-40B4-BE49-F238E27FC236}">
              <a16:creationId xmlns:a16="http://schemas.microsoft.com/office/drawing/2014/main" id="{1BD0E112-94D3-4D4A-8EA1-87456E2EF10B}"/>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7A38FE07-B8DD-4367-AA25-B40DFAC5E223}"/>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8" name="n_2mainValue【道路】&#10;有形固定資産減価償却率">
          <a:extLst>
            <a:ext uri="{FF2B5EF4-FFF2-40B4-BE49-F238E27FC236}">
              <a16:creationId xmlns:a16="http://schemas.microsoft.com/office/drawing/2014/main" id="{6DFF8CDA-23AE-4CDB-A887-57026FDBAE7C}"/>
            </a:ext>
          </a:extLst>
        </xdr:cNvPr>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9" name="n_3mainValue【道路】&#10;有形固定資産減価償却率">
          <a:extLst>
            <a:ext uri="{FF2B5EF4-FFF2-40B4-BE49-F238E27FC236}">
              <a16:creationId xmlns:a16="http://schemas.microsoft.com/office/drawing/2014/main" id="{725D61EC-A228-4365-84C7-429C6E2AD3D5}"/>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67EE6B79-ACDE-4C33-95F5-A940C666DCAC}"/>
            </a:ext>
          </a:extLst>
        </xdr:cNvPr>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60E7266-6889-4284-8542-FC8A3E9876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ABA68AC-1A6A-416E-9106-24F6DD735E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D416C9D-26D2-4F41-8923-FF79D9B1B1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C46E94A-728E-4136-AA7C-AD9B87E203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6BB50C1-8DD2-4923-A4CE-F82980C07E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37E2472-77B0-4D26-B6C1-9B8AC6A0E8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9A5DB4C-7656-461A-83C8-2C4F0EA625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9C7C523-19BB-4B2B-9E8B-CAB64AA007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A439359-61E1-4C68-92E0-46B107BE57D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D59DE35-BCA4-445B-AC3E-D89D094761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2B9D483-F029-4703-BD83-CB01CA1B282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5D8322F-FABE-4C73-9728-A43B8845B95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BC03BE6-3215-4804-8959-C6DFF871B78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3CF35FC5-936B-4339-A739-DDA7B384F13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C7D48C7-E382-4EBE-BA35-5FFB22C0739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8E2F9023-055D-4076-838B-F7399103D578}"/>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7631778-1255-4DB6-8320-A4E5946C8EB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176A93F9-636F-4E8F-8BE7-C267633E97D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8A22A3E-DE11-4EFC-8352-2B6F3735E0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18A3D592-FF5C-4614-848C-1339A0B7ECE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09D739E-C140-4257-9636-B2422DB461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561EFC4A-7E1F-49B3-A495-24ADDBD9019A}"/>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2DBB35DB-F1CF-42AB-B5D3-FEFB45BB34FA}"/>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F1430BB2-1F5B-4016-9248-B390312DCCB3}"/>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27CC355A-FCF0-43D0-A8FF-4CA07BEC916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06581E2C-D696-4236-A4E2-92C710FDF0D4}"/>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AC062877-14F4-452D-AE0D-768C51FCFB78}"/>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1F7D0FBD-6594-49D7-87F0-4F6E36349005}"/>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99759ECD-63AD-4ABF-BD4A-3DC4404ED66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BDEBBCE9-6442-49DC-B580-E8383D27B2B7}"/>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14E19CE3-9AD0-4DF4-8932-B88D27D161D5}"/>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F61BE474-365F-4B3A-8C0C-F8086C0E0CFD}"/>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6BD6B2B-2C61-4A27-9A22-54FF396420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F7C53BE-6906-46DE-AF86-E9CDD2B660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5EE696-BC61-4A52-B581-AC52BE1C88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CB1BEB8-9880-4C74-8717-9F1EAC9C96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5D3C71-E989-44C4-A5BC-D129AC4432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68393</xdr:rowOff>
    </xdr:from>
    <xdr:to>
      <xdr:col>55</xdr:col>
      <xdr:colOff>50800</xdr:colOff>
      <xdr:row>41</xdr:row>
      <xdr:rowOff>169993</xdr:rowOff>
    </xdr:to>
    <xdr:sp macro="" textlink="">
      <xdr:nvSpPr>
        <xdr:cNvPr id="128" name="楕円 127">
          <a:extLst>
            <a:ext uri="{FF2B5EF4-FFF2-40B4-BE49-F238E27FC236}">
              <a16:creationId xmlns:a16="http://schemas.microsoft.com/office/drawing/2014/main" id="{DCEEB369-442B-4501-9056-0976FF1BE65D}"/>
            </a:ext>
          </a:extLst>
        </xdr:cNvPr>
        <xdr:cNvSpPr/>
      </xdr:nvSpPr>
      <xdr:spPr>
        <a:xfrm>
          <a:off x="10426700" y="70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a:extLst>
            <a:ext uri="{FF2B5EF4-FFF2-40B4-BE49-F238E27FC236}">
              <a16:creationId xmlns:a16="http://schemas.microsoft.com/office/drawing/2014/main" id="{3298ECE2-65E9-4364-B11D-DB8A8C6F3DC1}"/>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68475</xdr:rowOff>
    </xdr:from>
    <xdr:to>
      <xdr:col>50</xdr:col>
      <xdr:colOff>165100</xdr:colOff>
      <xdr:row>41</xdr:row>
      <xdr:rowOff>170075</xdr:rowOff>
    </xdr:to>
    <xdr:sp macro="" textlink="">
      <xdr:nvSpPr>
        <xdr:cNvPr id="130" name="楕円 129">
          <a:extLst>
            <a:ext uri="{FF2B5EF4-FFF2-40B4-BE49-F238E27FC236}">
              <a16:creationId xmlns:a16="http://schemas.microsoft.com/office/drawing/2014/main" id="{0355C363-F8CE-4FD3-8A0E-ABBC4D46F5EF}"/>
            </a:ext>
          </a:extLst>
        </xdr:cNvPr>
        <xdr:cNvSpPr/>
      </xdr:nvSpPr>
      <xdr:spPr>
        <a:xfrm>
          <a:off x="9588500" y="70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119193</xdr:rowOff>
    </xdr:from>
    <xdr:to>
      <xdr:col>55</xdr:col>
      <xdr:colOff>0</xdr:colOff>
      <xdr:row>41</xdr:row>
      <xdr:rowOff>119275</xdr:rowOff>
    </xdr:to>
    <xdr:cxnSp macro="">
      <xdr:nvCxnSpPr>
        <xdr:cNvPr id="131" name="直線コネクタ 130">
          <a:extLst>
            <a:ext uri="{FF2B5EF4-FFF2-40B4-BE49-F238E27FC236}">
              <a16:creationId xmlns:a16="http://schemas.microsoft.com/office/drawing/2014/main" id="{EB37527D-B65D-492F-89AA-1BDDDBF98677}"/>
            </a:ext>
          </a:extLst>
        </xdr:cNvPr>
        <xdr:cNvCxnSpPr/>
      </xdr:nvCxnSpPr>
      <xdr:spPr>
        <a:xfrm flipV="1">
          <a:off x="9639300" y="7148643"/>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68685</xdr:rowOff>
    </xdr:from>
    <xdr:to>
      <xdr:col>46</xdr:col>
      <xdr:colOff>38100</xdr:colOff>
      <xdr:row>41</xdr:row>
      <xdr:rowOff>170285</xdr:rowOff>
    </xdr:to>
    <xdr:sp macro="" textlink="">
      <xdr:nvSpPr>
        <xdr:cNvPr id="132" name="楕円 131">
          <a:extLst>
            <a:ext uri="{FF2B5EF4-FFF2-40B4-BE49-F238E27FC236}">
              <a16:creationId xmlns:a16="http://schemas.microsoft.com/office/drawing/2014/main" id="{FC7CB970-8E7B-412B-B5B3-E62AC54C09F7}"/>
            </a:ext>
          </a:extLst>
        </xdr:cNvPr>
        <xdr:cNvSpPr/>
      </xdr:nvSpPr>
      <xdr:spPr>
        <a:xfrm>
          <a:off x="8699500" y="7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119275</xdr:rowOff>
    </xdr:from>
    <xdr:to>
      <xdr:col>50</xdr:col>
      <xdr:colOff>114300</xdr:colOff>
      <xdr:row>41</xdr:row>
      <xdr:rowOff>119485</xdr:rowOff>
    </xdr:to>
    <xdr:cxnSp macro="">
      <xdr:nvCxnSpPr>
        <xdr:cNvPr id="133" name="直線コネクタ 132">
          <a:extLst>
            <a:ext uri="{FF2B5EF4-FFF2-40B4-BE49-F238E27FC236}">
              <a16:creationId xmlns:a16="http://schemas.microsoft.com/office/drawing/2014/main" id="{1122C186-C64B-4468-9293-238CE07787C2}"/>
            </a:ext>
          </a:extLst>
        </xdr:cNvPr>
        <xdr:cNvCxnSpPr/>
      </xdr:nvCxnSpPr>
      <xdr:spPr>
        <a:xfrm flipV="1">
          <a:off x="8750300" y="714872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67274</xdr:rowOff>
    </xdr:from>
    <xdr:to>
      <xdr:col>41</xdr:col>
      <xdr:colOff>101600</xdr:colOff>
      <xdr:row>41</xdr:row>
      <xdr:rowOff>168874</xdr:rowOff>
    </xdr:to>
    <xdr:sp macro="" textlink="">
      <xdr:nvSpPr>
        <xdr:cNvPr id="134" name="楕円 133">
          <a:extLst>
            <a:ext uri="{FF2B5EF4-FFF2-40B4-BE49-F238E27FC236}">
              <a16:creationId xmlns:a16="http://schemas.microsoft.com/office/drawing/2014/main" id="{6C188442-210C-4A8F-A4CC-588C315EE776}"/>
            </a:ext>
          </a:extLst>
        </xdr:cNvPr>
        <xdr:cNvSpPr/>
      </xdr:nvSpPr>
      <xdr:spPr>
        <a:xfrm>
          <a:off x="7810500" y="70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118074</xdr:rowOff>
    </xdr:from>
    <xdr:to>
      <xdr:col>45</xdr:col>
      <xdr:colOff>177800</xdr:colOff>
      <xdr:row>41</xdr:row>
      <xdr:rowOff>119485</xdr:rowOff>
    </xdr:to>
    <xdr:cxnSp macro="">
      <xdr:nvCxnSpPr>
        <xdr:cNvPr id="135" name="直線コネクタ 134">
          <a:extLst>
            <a:ext uri="{FF2B5EF4-FFF2-40B4-BE49-F238E27FC236}">
              <a16:creationId xmlns:a16="http://schemas.microsoft.com/office/drawing/2014/main" id="{16EAD876-E59C-497D-A1B4-54A8728B794A}"/>
            </a:ext>
          </a:extLst>
        </xdr:cNvPr>
        <xdr:cNvCxnSpPr/>
      </xdr:nvCxnSpPr>
      <xdr:spPr>
        <a:xfrm>
          <a:off x="7861300" y="7147524"/>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68594</xdr:rowOff>
    </xdr:from>
    <xdr:to>
      <xdr:col>36</xdr:col>
      <xdr:colOff>165100</xdr:colOff>
      <xdr:row>41</xdr:row>
      <xdr:rowOff>170194</xdr:rowOff>
    </xdr:to>
    <xdr:sp macro="" textlink="">
      <xdr:nvSpPr>
        <xdr:cNvPr id="136" name="楕円 135">
          <a:extLst>
            <a:ext uri="{FF2B5EF4-FFF2-40B4-BE49-F238E27FC236}">
              <a16:creationId xmlns:a16="http://schemas.microsoft.com/office/drawing/2014/main" id="{D7FAC94A-7DF1-4C7A-A23A-2CC72A58482A}"/>
            </a:ext>
          </a:extLst>
        </xdr:cNvPr>
        <xdr:cNvSpPr/>
      </xdr:nvSpPr>
      <xdr:spPr>
        <a:xfrm>
          <a:off x="6921500" y="70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118074</xdr:rowOff>
    </xdr:from>
    <xdr:to>
      <xdr:col>41</xdr:col>
      <xdr:colOff>50800</xdr:colOff>
      <xdr:row>41</xdr:row>
      <xdr:rowOff>119394</xdr:rowOff>
    </xdr:to>
    <xdr:cxnSp macro="">
      <xdr:nvCxnSpPr>
        <xdr:cNvPr id="137" name="直線コネクタ 136">
          <a:extLst>
            <a:ext uri="{FF2B5EF4-FFF2-40B4-BE49-F238E27FC236}">
              <a16:creationId xmlns:a16="http://schemas.microsoft.com/office/drawing/2014/main" id="{7AB4AB31-6008-465A-BE02-EA26F604144B}"/>
            </a:ext>
          </a:extLst>
        </xdr:cNvPr>
        <xdr:cNvCxnSpPr/>
      </xdr:nvCxnSpPr>
      <xdr:spPr>
        <a:xfrm flipV="1">
          <a:off x="6972300" y="7147524"/>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DEBEEEBF-BA64-4412-91AE-FF5A20D58071}"/>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EB947E9D-3BF9-42C9-A73C-12F7502FAE2F}"/>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B22031D8-7C8F-403D-B078-B8AB5D1F7DBF}"/>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95313472-C8D2-49D3-A5AF-DF8296269196}"/>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161202</xdr:rowOff>
    </xdr:from>
    <xdr:ext cx="534377" cy="259045"/>
    <xdr:sp macro="" textlink="">
      <xdr:nvSpPr>
        <xdr:cNvPr id="142" name="n_1mainValue【道路】&#10;一人当たり延長">
          <a:extLst>
            <a:ext uri="{FF2B5EF4-FFF2-40B4-BE49-F238E27FC236}">
              <a16:creationId xmlns:a16="http://schemas.microsoft.com/office/drawing/2014/main" id="{97CCDC79-C5E5-4ECB-B052-1B5BBA5A5963}"/>
            </a:ext>
          </a:extLst>
        </xdr:cNvPr>
        <xdr:cNvSpPr txBox="1"/>
      </xdr:nvSpPr>
      <xdr:spPr>
        <a:xfrm>
          <a:off x="9359411" y="71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161412</xdr:rowOff>
    </xdr:from>
    <xdr:ext cx="534377" cy="259045"/>
    <xdr:sp macro="" textlink="">
      <xdr:nvSpPr>
        <xdr:cNvPr id="143" name="n_2mainValue【道路】&#10;一人当たり延長">
          <a:extLst>
            <a:ext uri="{FF2B5EF4-FFF2-40B4-BE49-F238E27FC236}">
              <a16:creationId xmlns:a16="http://schemas.microsoft.com/office/drawing/2014/main" id="{37E52126-9AAB-4F26-AF87-CA5D4AF6E166}"/>
            </a:ext>
          </a:extLst>
        </xdr:cNvPr>
        <xdr:cNvSpPr txBox="1"/>
      </xdr:nvSpPr>
      <xdr:spPr>
        <a:xfrm>
          <a:off x="8483111" y="71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160001</xdr:rowOff>
    </xdr:from>
    <xdr:ext cx="534377" cy="259045"/>
    <xdr:sp macro="" textlink="">
      <xdr:nvSpPr>
        <xdr:cNvPr id="144" name="n_3mainValue【道路】&#10;一人当たり延長">
          <a:extLst>
            <a:ext uri="{FF2B5EF4-FFF2-40B4-BE49-F238E27FC236}">
              <a16:creationId xmlns:a16="http://schemas.microsoft.com/office/drawing/2014/main" id="{C18850C5-7772-41F8-8377-35E522BA17EC}"/>
            </a:ext>
          </a:extLst>
        </xdr:cNvPr>
        <xdr:cNvSpPr txBox="1"/>
      </xdr:nvSpPr>
      <xdr:spPr>
        <a:xfrm>
          <a:off x="7594111" y="71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161321</xdr:rowOff>
    </xdr:from>
    <xdr:ext cx="534377" cy="259045"/>
    <xdr:sp macro="" textlink="">
      <xdr:nvSpPr>
        <xdr:cNvPr id="145" name="n_4mainValue【道路】&#10;一人当たり延長">
          <a:extLst>
            <a:ext uri="{FF2B5EF4-FFF2-40B4-BE49-F238E27FC236}">
              <a16:creationId xmlns:a16="http://schemas.microsoft.com/office/drawing/2014/main" id="{B9B1964B-D609-4184-A305-05126DEEAD7B}"/>
            </a:ext>
          </a:extLst>
        </xdr:cNvPr>
        <xdr:cNvSpPr txBox="1"/>
      </xdr:nvSpPr>
      <xdr:spPr>
        <a:xfrm>
          <a:off x="6705111" y="71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E620B38-0D14-41B2-B266-E10DCE08D5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916D665-D472-4BAB-8DF2-81882F71A0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18D2A56-069C-4389-8D48-3D953C9EA5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BFC6F52-B6D7-4118-8979-A125BBE611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4DE490A-1FFA-4F17-A820-3F5D40B27A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8E11B59-7422-4AC2-A142-5B063485CC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81BC29D-99B4-4CD9-B0D9-AB50523D33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5F754C7-C446-4505-95BF-270ED45500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DE00539-7B56-4BB5-93F6-9BDA9C69DA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62318B7-351F-4382-BA09-D90910801B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D08A0B9-D1B9-468F-A7F8-284A3D768A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FCB2431-B0E9-4090-A4EC-4FFCE6557B4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67AC9BD-5B3A-41EC-BEC4-74A66D2B0C3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DC629F4-A7B6-44DB-9FF8-06BA6A6176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DCE9FE1-90ED-4DEE-9134-6C36CFF909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C62B29D-EEE9-4DDD-AAC1-8AABD1C0EC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35145F9-127F-45A7-933C-579641F76A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E612BB2-E8AF-46D1-BD91-58D5832573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003F54F-D777-4A10-937E-33E175E58A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934FFB5-374B-4C72-9B55-883A78247D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41AADF3-0A68-4F15-8D1D-3CDD0EF411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F516AC74-963B-4C04-B73C-701C883F4F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8210839-4B04-462A-8EC8-F9ABB9D3C21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10D1BFB-05EB-4DA8-BE21-DB19E668FD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D8650A8-E40B-4812-ABD0-925A38088E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CE512CAE-D215-490E-81D3-75B33E6007C2}"/>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49D9FA6-60B3-497C-B19F-A73F01829CCC}"/>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70E63D7B-441B-43C1-AA8E-0E54910213DF}"/>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E303E87-84E9-4F06-ACA0-69306B6E1922}"/>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9023DF7D-FF26-4DFA-9D5C-E9643853C29B}"/>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A2F604A-F79B-4D0D-AA43-C1D8D24D47E6}"/>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36495FF9-1731-4034-B7E7-ECEA7452B9D3}"/>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89C88C95-EE9D-4E98-B193-5E71F8F2D5F5}"/>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D75B9EFF-C253-429E-8B5F-AB740068FC74}"/>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DADD1928-EBF8-414B-8D4D-091867901118}"/>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36B73785-1645-4517-BC2F-5E9713F548E1}"/>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6F80023-3B87-4702-9D2B-22C58D7D8F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A5C4722-7BBF-4090-82AD-4BF0FBF3BB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8D80347-E562-4847-938D-FE0FF05554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D50C281-1D6D-4D59-ACBD-F33C3AD497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8340254-3E5A-4F51-A7B9-4C1B74D4FB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7" name="楕円 186">
          <a:extLst>
            <a:ext uri="{FF2B5EF4-FFF2-40B4-BE49-F238E27FC236}">
              <a16:creationId xmlns:a16="http://schemas.microsoft.com/office/drawing/2014/main" id="{6BF04522-892A-4471-8DFE-6F1E8DBA240D}"/>
            </a:ext>
          </a:extLst>
        </xdr:cNvPr>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4D7BC19-2F51-441B-8A4E-704CF6542334}"/>
            </a:ext>
          </a:extLst>
        </xdr:cNvPr>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89" name="楕円 188">
          <a:extLst>
            <a:ext uri="{FF2B5EF4-FFF2-40B4-BE49-F238E27FC236}">
              <a16:creationId xmlns:a16="http://schemas.microsoft.com/office/drawing/2014/main" id="{36E1009D-490B-42A8-9EF4-10B33E123928}"/>
            </a:ext>
          </a:extLst>
        </xdr:cNvPr>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75112</xdr:rowOff>
    </xdr:to>
    <xdr:cxnSp macro="">
      <xdr:nvCxnSpPr>
        <xdr:cNvPr id="190" name="直線コネクタ 189">
          <a:extLst>
            <a:ext uri="{FF2B5EF4-FFF2-40B4-BE49-F238E27FC236}">
              <a16:creationId xmlns:a16="http://schemas.microsoft.com/office/drawing/2014/main" id="{C08FA7D6-51F2-45AB-945B-26F69CB15AD4}"/>
            </a:ext>
          </a:extLst>
        </xdr:cNvPr>
        <xdr:cNvCxnSpPr/>
      </xdr:nvCxnSpPr>
      <xdr:spPr>
        <a:xfrm>
          <a:off x="3797300" y="103359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146776</xdr:rowOff>
    </xdr:from>
    <xdr:to>
      <xdr:col>15</xdr:col>
      <xdr:colOff>101600</xdr:colOff>
      <xdr:row>60</xdr:row>
      <xdr:rowOff>76926</xdr:rowOff>
    </xdr:to>
    <xdr:sp macro="" textlink="">
      <xdr:nvSpPr>
        <xdr:cNvPr id="191" name="楕円 190">
          <a:extLst>
            <a:ext uri="{FF2B5EF4-FFF2-40B4-BE49-F238E27FC236}">
              <a16:creationId xmlns:a16="http://schemas.microsoft.com/office/drawing/2014/main" id="{F371F9D3-2F65-4E92-B25E-7D467AD3EFC3}"/>
            </a:ext>
          </a:extLst>
        </xdr:cNvPr>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48985</xdr:rowOff>
    </xdr:to>
    <xdr:cxnSp macro="">
      <xdr:nvCxnSpPr>
        <xdr:cNvPr id="192" name="直線コネクタ 191">
          <a:extLst>
            <a:ext uri="{FF2B5EF4-FFF2-40B4-BE49-F238E27FC236}">
              <a16:creationId xmlns:a16="http://schemas.microsoft.com/office/drawing/2014/main" id="{EB377EAA-3426-4A7C-A233-3AF202D1FB91}"/>
            </a:ext>
          </a:extLst>
        </xdr:cNvPr>
        <xdr:cNvCxnSpPr/>
      </xdr:nvCxnSpPr>
      <xdr:spPr>
        <a:xfrm>
          <a:off x="2908300" y="103131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3" name="楕円 192">
          <a:extLst>
            <a:ext uri="{FF2B5EF4-FFF2-40B4-BE49-F238E27FC236}">
              <a16:creationId xmlns:a16="http://schemas.microsoft.com/office/drawing/2014/main" id="{B4B49673-5D9D-4B7F-847D-C177313AE7F6}"/>
            </a:ext>
          </a:extLst>
        </xdr:cNvPr>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150223</xdr:rowOff>
    </xdr:to>
    <xdr:cxnSp macro="">
      <xdr:nvCxnSpPr>
        <xdr:cNvPr id="194" name="直線コネクタ 193">
          <a:extLst>
            <a:ext uri="{FF2B5EF4-FFF2-40B4-BE49-F238E27FC236}">
              <a16:creationId xmlns:a16="http://schemas.microsoft.com/office/drawing/2014/main" id="{7C812E59-0D27-4D63-9354-0C648D2B57E7}"/>
            </a:ext>
          </a:extLst>
        </xdr:cNvPr>
        <xdr:cNvCxnSpPr/>
      </xdr:nvCxnSpPr>
      <xdr:spPr>
        <a:xfrm flipV="1">
          <a:off x="2019300" y="103131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5" name="楕円 194">
          <a:extLst>
            <a:ext uri="{FF2B5EF4-FFF2-40B4-BE49-F238E27FC236}">
              <a16:creationId xmlns:a16="http://schemas.microsoft.com/office/drawing/2014/main" id="{BA5EE885-6DBE-404B-B26A-0F92DE1E704D}"/>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150223</xdr:rowOff>
    </xdr:to>
    <xdr:cxnSp macro="">
      <xdr:nvCxnSpPr>
        <xdr:cNvPr id="196" name="直線コネクタ 195">
          <a:extLst>
            <a:ext uri="{FF2B5EF4-FFF2-40B4-BE49-F238E27FC236}">
              <a16:creationId xmlns:a16="http://schemas.microsoft.com/office/drawing/2014/main" id="{82D7FCF0-4FDF-49D7-BD41-B8CB09182B9B}"/>
            </a:ext>
          </a:extLst>
        </xdr:cNvPr>
        <xdr:cNvCxnSpPr/>
      </xdr:nvCxnSpPr>
      <xdr:spPr>
        <a:xfrm>
          <a:off x="1130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BD06F862-E7E7-430C-83CE-03683AF18845}"/>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40DE597-BC76-4F77-B4CF-6C683E8F496D}"/>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3A8F96E-7EE0-4F78-89A3-91747FC9667A}"/>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BF31EBD-5C61-461B-948E-A1A15109151E}"/>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87FB189-D4EF-4087-A201-C222B9165C6A}"/>
            </a:ext>
          </a:extLst>
        </xdr:cNvPr>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93453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F8D8DBD-D54C-4AFE-BF89-DC16386D8808}"/>
            </a:ext>
          </a:extLst>
        </xdr:cNvPr>
        <xdr:cNvSpPr txBox="1"/>
      </xdr:nvSpPr>
      <xdr:spPr>
        <a:xfrm>
          <a:off x="2705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2DDB5EE-BEA2-4098-A77D-A1A25D78B5CF}"/>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AC5B76E-EA37-4358-AE21-8B2F39798AD3}"/>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1126CED-61C7-4B9B-96A2-F4FBA47091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1073D07-0913-40B4-A569-F2F0F361D2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F8FCCA3-3258-4A5A-88B9-247023DFDA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E25A993-EE7A-4A90-966C-1338108864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BE9480F-59A4-4E05-9666-52C27C29C8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018DD52-DC95-416A-9899-031C34C663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93ABEB5-81F6-4A81-8266-594B810E9D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B504171-04CC-453D-A903-9B3424367E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A137E73-4CF6-4C29-A6E3-CE37B65268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60A081E-49A8-45DE-ADDE-7F13F0B0D0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8348CB19-99E9-4EB6-BCE0-3363AD000A4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E065086B-3E41-4999-A1E3-6BB7CDA1688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60358842-E16D-4342-8B53-2B73A542AE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C7F4173D-27AC-4F27-8AC5-085F5614AE8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6ECF980A-C462-47D3-A9B9-8F88CFC6903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3B34BD30-AF0D-4D23-A518-500F2B70113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5F132C3B-2FC9-44AF-A373-F4FB911C565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5A6EADAE-5DB6-46E5-9F87-21258773359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38B6C77C-1E37-49BF-83D8-518447C7809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6CCF518A-5076-40D8-B23D-8F2A70EA88A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4EBB2F23-B526-4C46-96F3-DE2E0EBA3C2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8F44702B-54B0-4BCC-84AA-450BE9C6BE7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C84BE9E-DD65-4CE0-956D-5638EF5FE6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226CAF4-8C6D-4F1F-95FD-6BA96C3E231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E492468-5455-4032-A5FD-7C266D386D9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6CC43EB7-B1CC-4F40-B492-9373241C2222}"/>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B0179AB-0E5C-47FF-824F-49304AF58D99}"/>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C60BF334-CA05-4ED1-BF14-100FB88B2742}"/>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C2F3A5C-C2B6-420D-8F0B-EA01512AA43A}"/>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8734753D-E0D3-4771-BCF7-E749EA309738}"/>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B92D71C-C865-4A2E-B369-604CA397DB97}"/>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2318298D-FF5C-4B27-BD11-C834D4AB2EB9}"/>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378A5C12-889E-4D8D-8EF8-8D38474DF46D}"/>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BBA91A0F-72A6-445D-A8B2-1EF120C33494}"/>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50711B1B-A1C5-40D6-991E-FDA318890974}"/>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B915C2F9-0566-45B4-98D4-2DA5DF2AAEDC}"/>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18147EA-4316-4DE4-A8B7-9221671230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E2A8E7-6B5C-4706-A64B-8274E4670B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36A4AD9-F74E-4575-A08C-A32B580B35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ADDDD6-6BA3-402A-A6D2-C4B5B0BE3E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EFF65A5-029A-4C14-98A9-7F4DDFB811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135494</xdr:rowOff>
    </xdr:from>
    <xdr:to>
      <xdr:col>55</xdr:col>
      <xdr:colOff>50800</xdr:colOff>
      <xdr:row>64</xdr:row>
      <xdr:rowOff>65644</xdr:rowOff>
    </xdr:to>
    <xdr:sp macro="" textlink="">
      <xdr:nvSpPr>
        <xdr:cNvPr id="246" name="楕円 245">
          <a:extLst>
            <a:ext uri="{FF2B5EF4-FFF2-40B4-BE49-F238E27FC236}">
              <a16:creationId xmlns:a16="http://schemas.microsoft.com/office/drawing/2014/main" id="{3EEB882D-64C9-48CE-9AAF-30B79DC138CD}"/>
            </a:ext>
          </a:extLst>
        </xdr:cNvPr>
        <xdr:cNvSpPr/>
      </xdr:nvSpPr>
      <xdr:spPr>
        <a:xfrm>
          <a:off x="10426700" y="109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6EE3AA0-0EA3-40D1-BC89-0763C38ADA54}"/>
            </a:ext>
          </a:extLst>
        </xdr:cNvPr>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136317</xdr:rowOff>
    </xdr:from>
    <xdr:to>
      <xdr:col>50</xdr:col>
      <xdr:colOff>165100</xdr:colOff>
      <xdr:row>64</xdr:row>
      <xdr:rowOff>66467</xdr:rowOff>
    </xdr:to>
    <xdr:sp macro="" textlink="">
      <xdr:nvSpPr>
        <xdr:cNvPr id="248" name="楕円 247">
          <a:extLst>
            <a:ext uri="{FF2B5EF4-FFF2-40B4-BE49-F238E27FC236}">
              <a16:creationId xmlns:a16="http://schemas.microsoft.com/office/drawing/2014/main" id="{6805DB8A-42ED-4D70-8DFD-CFCDBC8F9A0C}"/>
            </a:ext>
          </a:extLst>
        </xdr:cNvPr>
        <xdr:cNvSpPr/>
      </xdr:nvSpPr>
      <xdr:spPr>
        <a:xfrm>
          <a:off x="9588500" y="109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14844</xdr:rowOff>
    </xdr:from>
    <xdr:to>
      <xdr:col>55</xdr:col>
      <xdr:colOff>0</xdr:colOff>
      <xdr:row>64</xdr:row>
      <xdr:rowOff>15667</xdr:rowOff>
    </xdr:to>
    <xdr:cxnSp macro="">
      <xdr:nvCxnSpPr>
        <xdr:cNvPr id="249" name="直線コネクタ 248">
          <a:extLst>
            <a:ext uri="{FF2B5EF4-FFF2-40B4-BE49-F238E27FC236}">
              <a16:creationId xmlns:a16="http://schemas.microsoft.com/office/drawing/2014/main" id="{3E2F8912-CF6B-4525-9DB4-6C41B8D79ABE}"/>
            </a:ext>
          </a:extLst>
        </xdr:cNvPr>
        <xdr:cNvCxnSpPr/>
      </xdr:nvCxnSpPr>
      <xdr:spPr>
        <a:xfrm flipV="1">
          <a:off x="9639300" y="10987644"/>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137804</xdr:rowOff>
    </xdr:from>
    <xdr:to>
      <xdr:col>46</xdr:col>
      <xdr:colOff>38100</xdr:colOff>
      <xdr:row>64</xdr:row>
      <xdr:rowOff>67954</xdr:rowOff>
    </xdr:to>
    <xdr:sp macro="" textlink="">
      <xdr:nvSpPr>
        <xdr:cNvPr id="250" name="楕円 249">
          <a:extLst>
            <a:ext uri="{FF2B5EF4-FFF2-40B4-BE49-F238E27FC236}">
              <a16:creationId xmlns:a16="http://schemas.microsoft.com/office/drawing/2014/main" id="{944FAE29-D0DB-4066-9DB9-EB8B1621233F}"/>
            </a:ext>
          </a:extLst>
        </xdr:cNvPr>
        <xdr:cNvSpPr/>
      </xdr:nvSpPr>
      <xdr:spPr>
        <a:xfrm>
          <a:off x="8699500" y="109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15667</xdr:rowOff>
    </xdr:from>
    <xdr:to>
      <xdr:col>50</xdr:col>
      <xdr:colOff>114300</xdr:colOff>
      <xdr:row>64</xdr:row>
      <xdr:rowOff>17154</xdr:rowOff>
    </xdr:to>
    <xdr:cxnSp macro="">
      <xdr:nvCxnSpPr>
        <xdr:cNvPr id="251" name="直線コネクタ 250">
          <a:extLst>
            <a:ext uri="{FF2B5EF4-FFF2-40B4-BE49-F238E27FC236}">
              <a16:creationId xmlns:a16="http://schemas.microsoft.com/office/drawing/2014/main" id="{11EE3D6C-A038-443E-9FCF-27A507508A82}"/>
            </a:ext>
          </a:extLst>
        </xdr:cNvPr>
        <xdr:cNvCxnSpPr/>
      </xdr:nvCxnSpPr>
      <xdr:spPr>
        <a:xfrm flipV="1">
          <a:off x="8750300" y="10988467"/>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164907</xdr:rowOff>
    </xdr:from>
    <xdr:to>
      <xdr:col>41</xdr:col>
      <xdr:colOff>101600</xdr:colOff>
      <xdr:row>64</xdr:row>
      <xdr:rowOff>95057</xdr:rowOff>
    </xdr:to>
    <xdr:sp macro="" textlink="">
      <xdr:nvSpPr>
        <xdr:cNvPr id="252" name="楕円 251">
          <a:extLst>
            <a:ext uri="{FF2B5EF4-FFF2-40B4-BE49-F238E27FC236}">
              <a16:creationId xmlns:a16="http://schemas.microsoft.com/office/drawing/2014/main" id="{33A9CB0D-0975-40F3-B8A4-39BAD3A2545A}"/>
            </a:ext>
          </a:extLst>
        </xdr:cNvPr>
        <xdr:cNvSpPr/>
      </xdr:nvSpPr>
      <xdr:spPr>
        <a:xfrm>
          <a:off x="7810500" y="109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17154</xdr:rowOff>
    </xdr:from>
    <xdr:to>
      <xdr:col>45</xdr:col>
      <xdr:colOff>177800</xdr:colOff>
      <xdr:row>64</xdr:row>
      <xdr:rowOff>44257</xdr:rowOff>
    </xdr:to>
    <xdr:cxnSp macro="">
      <xdr:nvCxnSpPr>
        <xdr:cNvPr id="253" name="直線コネクタ 252">
          <a:extLst>
            <a:ext uri="{FF2B5EF4-FFF2-40B4-BE49-F238E27FC236}">
              <a16:creationId xmlns:a16="http://schemas.microsoft.com/office/drawing/2014/main" id="{0985D129-4570-49AE-A068-7DCB11E45A76}"/>
            </a:ext>
          </a:extLst>
        </xdr:cNvPr>
        <xdr:cNvCxnSpPr/>
      </xdr:nvCxnSpPr>
      <xdr:spPr>
        <a:xfrm flipV="1">
          <a:off x="7861300" y="10989954"/>
          <a:ext cx="889000" cy="2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166852</xdr:rowOff>
    </xdr:from>
    <xdr:to>
      <xdr:col>36</xdr:col>
      <xdr:colOff>165100</xdr:colOff>
      <xdr:row>64</xdr:row>
      <xdr:rowOff>97002</xdr:rowOff>
    </xdr:to>
    <xdr:sp macro="" textlink="">
      <xdr:nvSpPr>
        <xdr:cNvPr id="254" name="楕円 253">
          <a:extLst>
            <a:ext uri="{FF2B5EF4-FFF2-40B4-BE49-F238E27FC236}">
              <a16:creationId xmlns:a16="http://schemas.microsoft.com/office/drawing/2014/main" id="{5FF4BE97-C8DF-48C0-AC0A-023311A1D0C7}"/>
            </a:ext>
          </a:extLst>
        </xdr:cNvPr>
        <xdr:cNvSpPr/>
      </xdr:nvSpPr>
      <xdr:spPr>
        <a:xfrm>
          <a:off x="6921500" y="109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44257</xdr:rowOff>
    </xdr:from>
    <xdr:to>
      <xdr:col>41</xdr:col>
      <xdr:colOff>50800</xdr:colOff>
      <xdr:row>64</xdr:row>
      <xdr:rowOff>46202</xdr:rowOff>
    </xdr:to>
    <xdr:cxnSp macro="">
      <xdr:nvCxnSpPr>
        <xdr:cNvPr id="255" name="直線コネクタ 254">
          <a:extLst>
            <a:ext uri="{FF2B5EF4-FFF2-40B4-BE49-F238E27FC236}">
              <a16:creationId xmlns:a16="http://schemas.microsoft.com/office/drawing/2014/main" id="{23D2B8D5-03C0-4EB7-9664-D9CECEC21DF5}"/>
            </a:ext>
          </a:extLst>
        </xdr:cNvPr>
        <xdr:cNvCxnSpPr/>
      </xdr:nvCxnSpPr>
      <xdr:spPr>
        <a:xfrm flipV="1">
          <a:off x="6972300" y="11017057"/>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3CBA2B1-848E-494A-AA02-10FDA1836F02}"/>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E9481A8-1B67-4345-BA24-D4018468A4C0}"/>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C3665D6-FF69-4F8C-B905-94F6C10EF329}"/>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F48145B-40D7-49E0-BC19-1F4CFEF546A4}"/>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57594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1BD430FA-BCC1-470F-8206-A9A931C52D6B}"/>
            </a:ext>
          </a:extLst>
        </xdr:cNvPr>
        <xdr:cNvSpPr txBox="1"/>
      </xdr:nvSpPr>
      <xdr:spPr>
        <a:xfrm>
          <a:off x="9327095" y="1103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59081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E1433AC-893D-46D9-9B1C-383ECB6C8E58}"/>
            </a:ext>
          </a:extLst>
        </xdr:cNvPr>
        <xdr:cNvSpPr txBox="1"/>
      </xdr:nvSpPr>
      <xdr:spPr>
        <a:xfrm>
          <a:off x="8450795" y="1103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86184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C6E48C26-A8B4-492F-8E42-BC0E1D4BF6E5}"/>
            </a:ext>
          </a:extLst>
        </xdr:cNvPr>
        <xdr:cNvSpPr txBox="1"/>
      </xdr:nvSpPr>
      <xdr:spPr>
        <a:xfrm>
          <a:off x="7561795" y="110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88129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85847B09-E434-4350-87CB-21FFB36CA78D}"/>
            </a:ext>
          </a:extLst>
        </xdr:cNvPr>
        <xdr:cNvSpPr txBox="1"/>
      </xdr:nvSpPr>
      <xdr:spPr>
        <a:xfrm>
          <a:off x="6672795" y="1106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6130850-C4CC-4BB7-BB42-D95199F0CC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A733653-B92C-4274-B451-DAC61343EB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D859B86-5C1C-4239-9DD1-146528150E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BBC25BB-3A63-4C9A-A78A-33A85C8BEC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2E4ACEC-C10E-4232-BEAA-DBDD615532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8C9B610-511E-44FA-A66B-14FAC4E5FB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6C21B8E-7CF4-43E3-BC39-B68C0942FF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DC18F8B-2331-4ED9-AB36-49133E13AE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E4C209D-0D25-4DE9-A445-CE88584E8A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6BBAE63-9B4E-4101-A009-535DEA04DF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0C6A561-C85E-40F0-905E-6379A95BE8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569B031A-44CB-4C23-91F3-186E39BCD09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113B06C-611C-44E1-B138-4AC51228CF2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A45FD4B-CC92-4D64-AEE7-0C212A4FD6E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279DCED-413E-4D6B-8AD9-D9CCED8BC9A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7C2FE96-E3C4-465A-B01B-5EFB236ED7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15EF5D0-BA7A-4927-8C8E-B564F79936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B0B8ADB4-0046-4CF2-B2A3-F71D12FEB9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B6C8661E-5D5C-41A8-8D02-9B14214651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AAF38EB-C5B7-463B-B8A5-D00B86E13E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8B8FBF9-8B70-4D4B-A370-0EC3BA32748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4375645-50AF-42FF-86ED-8C4DD86500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2249D63-3809-41DE-86A2-208FFBA8E7F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63D7F6C-0B32-4E5B-81EF-C8005D1075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AD65B35E-E1AB-414E-BD66-5F929E0D884C}"/>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7414D1A-C99D-4BCC-BC7D-E99BE362028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C8F84F64-C82A-4254-A628-F5CF1200A5E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377B6E4-2DD9-456F-8195-37DDFE118884}"/>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6B949694-CBF6-4E0A-AD19-45E02B15073B}"/>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EEF4DB6-3069-400C-8B16-33C5DC31A819}"/>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0950E7DF-892B-4479-B041-2A2AD9CDABEB}"/>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9461A62E-D2BE-4AC9-A399-7C4920039183}"/>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52E6CF0D-B608-4C2D-903D-BEB0D1690205}"/>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922E6CE6-68A2-47FA-AA7D-55AB2564B493}"/>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CFA62F28-B7CD-440A-9A1E-89875AADA563}"/>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4CD631B-EB9A-4C51-B6F9-742DD90C65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5A63C95-610C-4B61-A9DC-A7D019D5FF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C03A0FB-B7C6-4736-8A9A-F914F9326C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D660D38-3E75-46DE-93B7-051A89AB05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FF0FF0D-70C0-42D3-95D6-71CB6CD05D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141605</xdr:rowOff>
    </xdr:from>
    <xdr:to>
      <xdr:col>24</xdr:col>
      <xdr:colOff>114300</xdr:colOff>
      <xdr:row>84</xdr:row>
      <xdr:rowOff>71755</xdr:rowOff>
    </xdr:to>
    <xdr:sp macro="" textlink="">
      <xdr:nvSpPr>
        <xdr:cNvPr id="304" name="楕円 303">
          <a:extLst>
            <a:ext uri="{FF2B5EF4-FFF2-40B4-BE49-F238E27FC236}">
              <a16:creationId xmlns:a16="http://schemas.microsoft.com/office/drawing/2014/main" id="{2262FB61-F39C-4836-A1EF-E06577B94599}"/>
            </a:ext>
          </a:extLst>
        </xdr:cNvPr>
        <xdr:cNvSpPr/>
      </xdr:nvSpPr>
      <xdr:spPr>
        <a:xfrm>
          <a:off x="4584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120032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2EE7E16-5702-4929-AC53-786CB43AF22C}"/>
            </a:ext>
          </a:extLst>
        </xdr:cNvPr>
        <xdr:cNvSpPr txBox="1"/>
      </xdr:nvSpPr>
      <xdr:spPr>
        <a:xfrm>
          <a:off x="4673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6" name="楕円 305">
          <a:extLst>
            <a:ext uri="{FF2B5EF4-FFF2-40B4-BE49-F238E27FC236}">
              <a16:creationId xmlns:a16="http://schemas.microsoft.com/office/drawing/2014/main" id="{FB84AB91-A7F2-4644-972B-FE1172288A45}"/>
            </a:ext>
          </a:extLst>
        </xdr:cNvPr>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20955</xdr:rowOff>
    </xdr:to>
    <xdr:cxnSp macro="">
      <xdr:nvCxnSpPr>
        <xdr:cNvPr id="307" name="直線コネクタ 306">
          <a:extLst>
            <a:ext uri="{FF2B5EF4-FFF2-40B4-BE49-F238E27FC236}">
              <a16:creationId xmlns:a16="http://schemas.microsoft.com/office/drawing/2014/main" id="{6D2A4008-F1F8-411D-ADFD-AF6ECFA62E19}"/>
            </a:ext>
          </a:extLst>
        </xdr:cNvPr>
        <xdr:cNvCxnSpPr/>
      </xdr:nvCxnSpPr>
      <xdr:spPr>
        <a:xfrm>
          <a:off x="3797300" y="143903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38736</xdr:rowOff>
    </xdr:from>
    <xdr:to>
      <xdr:col>15</xdr:col>
      <xdr:colOff>101600</xdr:colOff>
      <xdr:row>84</xdr:row>
      <xdr:rowOff>140336</xdr:rowOff>
    </xdr:to>
    <xdr:sp macro="" textlink="">
      <xdr:nvSpPr>
        <xdr:cNvPr id="308" name="楕円 307">
          <a:extLst>
            <a:ext uri="{FF2B5EF4-FFF2-40B4-BE49-F238E27FC236}">
              <a16:creationId xmlns:a16="http://schemas.microsoft.com/office/drawing/2014/main" id="{6B20E108-FD83-4097-9692-1F8C4C610F86}"/>
            </a:ext>
          </a:extLst>
        </xdr:cNvPr>
        <xdr:cNvSpPr/>
      </xdr:nvSpPr>
      <xdr:spPr>
        <a:xfrm>
          <a:off x="2857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89536</xdr:rowOff>
    </xdr:to>
    <xdr:cxnSp macro="">
      <xdr:nvCxnSpPr>
        <xdr:cNvPr id="309" name="直線コネクタ 308">
          <a:extLst>
            <a:ext uri="{FF2B5EF4-FFF2-40B4-BE49-F238E27FC236}">
              <a16:creationId xmlns:a16="http://schemas.microsoft.com/office/drawing/2014/main" id="{0F139C88-0FC0-492A-97E9-08270690648A}"/>
            </a:ext>
          </a:extLst>
        </xdr:cNvPr>
        <xdr:cNvCxnSpPr/>
      </xdr:nvCxnSpPr>
      <xdr:spPr>
        <a:xfrm flipV="1">
          <a:off x="2908300" y="1439037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310" name="楕円 309">
          <a:extLst>
            <a:ext uri="{FF2B5EF4-FFF2-40B4-BE49-F238E27FC236}">
              <a16:creationId xmlns:a16="http://schemas.microsoft.com/office/drawing/2014/main" id="{D0069B9F-81B2-499E-992B-B36326FCC5B7}"/>
            </a:ext>
          </a:extLst>
        </xdr:cNvPr>
        <xdr:cNvSpPr/>
      </xdr:nvSpPr>
      <xdr:spPr>
        <a:xfrm>
          <a:off x="196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152400</xdr:rowOff>
    </xdr:to>
    <xdr:cxnSp macro="">
      <xdr:nvCxnSpPr>
        <xdr:cNvPr id="311" name="直線コネクタ 310">
          <a:extLst>
            <a:ext uri="{FF2B5EF4-FFF2-40B4-BE49-F238E27FC236}">
              <a16:creationId xmlns:a16="http://schemas.microsoft.com/office/drawing/2014/main" id="{F5B3A496-550C-4095-BAE2-F8FC83DE2A58}"/>
            </a:ext>
          </a:extLst>
        </xdr:cNvPr>
        <xdr:cNvCxnSpPr/>
      </xdr:nvCxnSpPr>
      <xdr:spPr>
        <a:xfrm flipV="1">
          <a:off x="2019300" y="144913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76836</xdr:rowOff>
    </xdr:from>
    <xdr:to>
      <xdr:col>6</xdr:col>
      <xdr:colOff>38100</xdr:colOff>
      <xdr:row>85</xdr:row>
      <xdr:rowOff>6986</xdr:rowOff>
    </xdr:to>
    <xdr:sp macro="" textlink="">
      <xdr:nvSpPr>
        <xdr:cNvPr id="312" name="楕円 311">
          <a:extLst>
            <a:ext uri="{FF2B5EF4-FFF2-40B4-BE49-F238E27FC236}">
              <a16:creationId xmlns:a16="http://schemas.microsoft.com/office/drawing/2014/main" id="{6CAB6BD9-79C1-48DA-9701-BEE0CBE222DE}"/>
            </a:ext>
          </a:extLst>
        </xdr:cNvPr>
        <xdr:cNvSpPr/>
      </xdr:nvSpPr>
      <xdr:spPr>
        <a:xfrm>
          <a:off x="1079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127636</xdr:rowOff>
    </xdr:from>
    <xdr:to>
      <xdr:col>10</xdr:col>
      <xdr:colOff>114300</xdr:colOff>
      <xdr:row>84</xdr:row>
      <xdr:rowOff>152400</xdr:rowOff>
    </xdr:to>
    <xdr:cxnSp macro="">
      <xdr:nvCxnSpPr>
        <xdr:cNvPr id="313" name="直線コネクタ 312">
          <a:extLst>
            <a:ext uri="{FF2B5EF4-FFF2-40B4-BE49-F238E27FC236}">
              <a16:creationId xmlns:a16="http://schemas.microsoft.com/office/drawing/2014/main" id="{73128BBE-FF50-4C71-AAE5-95EBF43C94EB}"/>
            </a:ext>
          </a:extLst>
        </xdr:cNvPr>
        <xdr:cNvCxnSpPr/>
      </xdr:nvCxnSpPr>
      <xdr:spPr>
        <a:xfrm>
          <a:off x="1130300" y="145294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050CDE5E-534E-4695-B3FB-E7D98B516DB4}"/>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C6908C1F-3559-4241-972B-5C4EE0A70883}"/>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A688745B-3521-43BD-A453-4B1C31CF8450}"/>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a:extLst>
            <a:ext uri="{FF2B5EF4-FFF2-40B4-BE49-F238E27FC236}">
              <a16:creationId xmlns:a16="http://schemas.microsoft.com/office/drawing/2014/main" id="{04058872-9D02-48F7-B380-9BF4FEAEBE9B}"/>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18" name="n_1mainValue【公営住宅】&#10;有形固定資産減価償却率">
          <a:extLst>
            <a:ext uri="{FF2B5EF4-FFF2-40B4-BE49-F238E27FC236}">
              <a16:creationId xmlns:a16="http://schemas.microsoft.com/office/drawing/2014/main" id="{0A9A81B0-BEBB-4B56-A42E-F52539AA00B2}"/>
            </a:ext>
          </a:extLst>
        </xdr:cNvPr>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131463</xdr:rowOff>
    </xdr:from>
    <xdr:ext cx="405111" cy="259045"/>
    <xdr:sp macro="" textlink="">
      <xdr:nvSpPr>
        <xdr:cNvPr id="319" name="n_2mainValue【公営住宅】&#10;有形固定資産減価償却率">
          <a:extLst>
            <a:ext uri="{FF2B5EF4-FFF2-40B4-BE49-F238E27FC236}">
              <a16:creationId xmlns:a16="http://schemas.microsoft.com/office/drawing/2014/main" id="{18EA88CE-77B3-4A82-AB88-6D677FAF5998}"/>
            </a:ext>
          </a:extLst>
        </xdr:cNvPr>
        <xdr:cNvSpPr txBox="1"/>
      </xdr:nvSpPr>
      <xdr:spPr>
        <a:xfrm>
          <a:off x="2705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320" name="n_3mainValue【公営住宅】&#10;有形固定資産減価償却率">
          <a:extLst>
            <a:ext uri="{FF2B5EF4-FFF2-40B4-BE49-F238E27FC236}">
              <a16:creationId xmlns:a16="http://schemas.microsoft.com/office/drawing/2014/main" id="{F4CFE0CF-0D95-41C4-A624-7D8E506FBC94}"/>
            </a:ext>
          </a:extLst>
        </xdr:cNvPr>
        <xdr:cNvSpPr txBox="1"/>
      </xdr:nvSpPr>
      <xdr:spPr>
        <a:xfrm>
          <a:off x="1816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169563</xdr:rowOff>
    </xdr:from>
    <xdr:ext cx="405111" cy="259045"/>
    <xdr:sp macro="" textlink="">
      <xdr:nvSpPr>
        <xdr:cNvPr id="321" name="n_4mainValue【公営住宅】&#10;有形固定資産減価償却率">
          <a:extLst>
            <a:ext uri="{FF2B5EF4-FFF2-40B4-BE49-F238E27FC236}">
              <a16:creationId xmlns:a16="http://schemas.microsoft.com/office/drawing/2014/main" id="{4B943F1B-A959-4782-A014-DC69A4F0DBE9}"/>
            </a:ext>
          </a:extLst>
        </xdr:cNvPr>
        <xdr:cNvSpPr txBox="1"/>
      </xdr:nvSpPr>
      <xdr:spPr>
        <a:xfrm>
          <a:off x="927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138A04B-1EC3-43C4-BDCB-100CFFF822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4E8CAB5-54E8-4E4C-AFF8-2609C0F1D9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C652FCC-1206-4FA0-9241-C0F09A86DC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4B8409D-3AE7-4BEF-9D8C-396A8FC985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9B0F4A4-70F7-4EF1-90F0-877534DDE5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698AC33-BA16-4CBA-9AD3-7728C94D0F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F5FBABE-012E-4106-BF78-3B28A87280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3DF2DE8-D725-40A9-8662-195303D1F5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1CA13F9-58AB-4CA0-BC66-D759A969C9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2082EF8-2527-43A4-8A00-58C2E324CD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5EC686A-5ECD-4491-88B4-DCCC9298276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44E094C-72CD-4A69-A4EB-564AECE648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9FF0530-7B0B-40FE-9DA6-B7CD6FA0F4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FE74CDD-1844-4A0C-A9CE-AB7AD018B48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978D072-D1A1-43F3-BBC3-475712B5639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E5E71F79-1BE7-430E-80BD-98E2C070C47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A952B64-0AE0-43E3-A62E-472A8174D4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F91E5D60-6216-443D-AD84-0A98A458A10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6D9999D-9748-4899-9ED2-CBB2866FC9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4AA0392F-F32E-47E8-9D02-F43F0391130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E039779-5CA6-4E1F-88A7-A1B05FE686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E9A9FB2-61E0-466F-A3AD-FF3A441971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1E2C9F9-BADB-4C8B-BBE4-8E9B30359A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C9826DDA-467E-44C8-B61A-6FDF1A272699}"/>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AC652C61-A656-4225-BDE5-D0E3C0DCF8E8}"/>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1E0100AE-F734-4D0A-AF30-8EFC97BBE76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A3B1324A-BE4B-458F-AF4E-9C565381F506}"/>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EBA12FC9-CBB9-4C7F-9600-3829B9AF51CC}"/>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a:extLst>
            <a:ext uri="{FF2B5EF4-FFF2-40B4-BE49-F238E27FC236}">
              <a16:creationId xmlns:a16="http://schemas.microsoft.com/office/drawing/2014/main" id="{A325E6C8-DC8E-4E87-9446-D17B2083C38F}"/>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DA34AE4B-F634-43C4-AA0A-DC1E41275BB8}"/>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06AE7A8C-719A-432E-92B5-5D70A553FA58}"/>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6728173C-BF06-4D6B-9DD0-0A7210FEEEB1}"/>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31CD05AD-CCB0-42BE-8100-501DCDCF1867}"/>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43127EE5-A9EF-4FE4-A9C7-3E3D110B0524}"/>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07388D3-E5BF-4D95-94F3-AEE4917FC9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C04EA02-B58C-40FA-8E33-0244832BF4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51C0BA6-73B6-42BF-A336-A1F677AD22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02071B8-FE7B-4D49-B48D-DDC710C68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C28B772-DF5C-4AFC-8CF6-2BB28B88B9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106553</xdr:rowOff>
    </xdr:from>
    <xdr:to>
      <xdr:col>55</xdr:col>
      <xdr:colOff>50800</xdr:colOff>
      <xdr:row>84</xdr:row>
      <xdr:rowOff>36703</xdr:rowOff>
    </xdr:to>
    <xdr:sp macro="" textlink="">
      <xdr:nvSpPr>
        <xdr:cNvPr id="361" name="楕円 360">
          <a:extLst>
            <a:ext uri="{FF2B5EF4-FFF2-40B4-BE49-F238E27FC236}">
              <a16:creationId xmlns:a16="http://schemas.microsoft.com/office/drawing/2014/main" id="{6277F7FE-C5AC-425F-84D2-33C6EFEC2337}"/>
            </a:ext>
          </a:extLst>
        </xdr:cNvPr>
        <xdr:cNvSpPr/>
      </xdr:nvSpPr>
      <xdr:spPr>
        <a:xfrm>
          <a:off x="10426700" y="14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129430</xdr:rowOff>
    </xdr:from>
    <xdr:ext cx="469744" cy="259045"/>
    <xdr:sp macro="" textlink="">
      <xdr:nvSpPr>
        <xdr:cNvPr id="362" name="【公営住宅】&#10;一人当たり面積該当値テキスト">
          <a:extLst>
            <a:ext uri="{FF2B5EF4-FFF2-40B4-BE49-F238E27FC236}">
              <a16:creationId xmlns:a16="http://schemas.microsoft.com/office/drawing/2014/main" id="{7B7713B4-C023-4D32-A141-ABC576F922E0}"/>
            </a:ext>
          </a:extLst>
        </xdr:cNvPr>
        <xdr:cNvSpPr txBox="1"/>
      </xdr:nvSpPr>
      <xdr:spPr>
        <a:xfrm>
          <a:off x="10515600"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109982</xdr:rowOff>
    </xdr:from>
    <xdr:to>
      <xdr:col>50</xdr:col>
      <xdr:colOff>165100</xdr:colOff>
      <xdr:row>84</xdr:row>
      <xdr:rowOff>40132</xdr:rowOff>
    </xdr:to>
    <xdr:sp macro="" textlink="">
      <xdr:nvSpPr>
        <xdr:cNvPr id="363" name="楕円 362">
          <a:extLst>
            <a:ext uri="{FF2B5EF4-FFF2-40B4-BE49-F238E27FC236}">
              <a16:creationId xmlns:a16="http://schemas.microsoft.com/office/drawing/2014/main" id="{C6C0EE1D-92EF-4D94-BA64-AA7A367A0186}"/>
            </a:ext>
          </a:extLst>
        </xdr:cNvPr>
        <xdr:cNvSpPr/>
      </xdr:nvSpPr>
      <xdr:spPr>
        <a:xfrm>
          <a:off x="95885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157353</xdr:rowOff>
    </xdr:from>
    <xdr:to>
      <xdr:col>55</xdr:col>
      <xdr:colOff>0</xdr:colOff>
      <xdr:row>83</xdr:row>
      <xdr:rowOff>160782</xdr:rowOff>
    </xdr:to>
    <xdr:cxnSp macro="">
      <xdr:nvCxnSpPr>
        <xdr:cNvPr id="364" name="直線コネクタ 363">
          <a:extLst>
            <a:ext uri="{FF2B5EF4-FFF2-40B4-BE49-F238E27FC236}">
              <a16:creationId xmlns:a16="http://schemas.microsoft.com/office/drawing/2014/main" id="{4D4DC5D3-16A1-40C7-91DD-AF877FD4FFA3}"/>
            </a:ext>
          </a:extLst>
        </xdr:cNvPr>
        <xdr:cNvCxnSpPr/>
      </xdr:nvCxnSpPr>
      <xdr:spPr>
        <a:xfrm flipV="1">
          <a:off x="9639300" y="143877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365" name="楕円 364">
          <a:extLst>
            <a:ext uri="{FF2B5EF4-FFF2-40B4-BE49-F238E27FC236}">
              <a16:creationId xmlns:a16="http://schemas.microsoft.com/office/drawing/2014/main" id="{CDAB7E33-7149-4958-809A-C97AC36184CA}"/>
            </a:ext>
          </a:extLst>
        </xdr:cNvPr>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83</xdr:row>
      <xdr:rowOff>160782</xdr:rowOff>
    </xdr:to>
    <xdr:cxnSp macro="">
      <xdr:nvCxnSpPr>
        <xdr:cNvPr id="366" name="直線コネクタ 365">
          <a:extLst>
            <a:ext uri="{FF2B5EF4-FFF2-40B4-BE49-F238E27FC236}">
              <a16:creationId xmlns:a16="http://schemas.microsoft.com/office/drawing/2014/main" id="{86BB1070-A8E4-477D-9007-3E98B5C34D65}"/>
            </a:ext>
          </a:extLst>
        </xdr:cNvPr>
        <xdr:cNvCxnSpPr/>
      </xdr:nvCxnSpPr>
      <xdr:spPr>
        <a:xfrm>
          <a:off x="8750300" y="14323313"/>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50546</xdr:rowOff>
    </xdr:from>
    <xdr:to>
      <xdr:col>41</xdr:col>
      <xdr:colOff>101600</xdr:colOff>
      <xdr:row>83</xdr:row>
      <xdr:rowOff>152146</xdr:rowOff>
    </xdr:to>
    <xdr:sp macro="" textlink="">
      <xdr:nvSpPr>
        <xdr:cNvPr id="367" name="楕円 366">
          <a:extLst>
            <a:ext uri="{FF2B5EF4-FFF2-40B4-BE49-F238E27FC236}">
              <a16:creationId xmlns:a16="http://schemas.microsoft.com/office/drawing/2014/main" id="{22B5387A-E7CC-42FD-8010-8DE6F32D9EE0}"/>
            </a:ext>
          </a:extLst>
        </xdr:cNvPr>
        <xdr:cNvSpPr/>
      </xdr:nvSpPr>
      <xdr:spPr>
        <a:xfrm>
          <a:off x="7810500" y="142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83</xdr:row>
      <xdr:rowOff>101346</xdr:rowOff>
    </xdr:to>
    <xdr:cxnSp macro="">
      <xdr:nvCxnSpPr>
        <xdr:cNvPr id="368" name="直線コネクタ 367">
          <a:extLst>
            <a:ext uri="{FF2B5EF4-FFF2-40B4-BE49-F238E27FC236}">
              <a16:creationId xmlns:a16="http://schemas.microsoft.com/office/drawing/2014/main" id="{D81543B5-39CF-4CED-AC51-78C532EB1766}"/>
            </a:ext>
          </a:extLst>
        </xdr:cNvPr>
        <xdr:cNvCxnSpPr/>
      </xdr:nvCxnSpPr>
      <xdr:spPr>
        <a:xfrm flipV="1">
          <a:off x="7861300" y="1432331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62357</xdr:rowOff>
    </xdr:from>
    <xdr:to>
      <xdr:col>36</xdr:col>
      <xdr:colOff>165100</xdr:colOff>
      <xdr:row>83</xdr:row>
      <xdr:rowOff>163957</xdr:rowOff>
    </xdr:to>
    <xdr:sp macro="" textlink="">
      <xdr:nvSpPr>
        <xdr:cNvPr id="369" name="楕円 368">
          <a:extLst>
            <a:ext uri="{FF2B5EF4-FFF2-40B4-BE49-F238E27FC236}">
              <a16:creationId xmlns:a16="http://schemas.microsoft.com/office/drawing/2014/main" id="{292CFE4B-F1B3-429F-80A5-441BCB24C5C0}"/>
            </a:ext>
          </a:extLst>
        </xdr:cNvPr>
        <xdr:cNvSpPr/>
      </xdr:nvSpPr>
      <xdr:spPr>
        <a:xfrm>
          <a:off x="6921500" y="142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101346</xdr:rowOff>
    </xdr:from>
    <xdr:to>
      <xdr:col>41</xdr:col>
      <xdr:colOff>50800</xdr:colOff>
      <xdr:row>83</xdr:row>
      <xdr:rowOff>113157</xdr:rowOff>
    </xdr:to>
    <xdr:cxnSp macro="">
      <xdr:nvCxnSpPr>
        <xdr:cNvPr id="370" name="直線コネクタ 369">
          <a:extLst>
            <a:ext uri="{FF2B5EF4-FFF2-40B4-BE49-F238E27FC236}">
              <a16:creationId xmlns:a16="http://schemas.microsoft.com/office/drawing/2014/main" id="{ECD22E56-359F-476B-A1E1-BA37BDA07361}"/>
            </a:ext>
          </a:extLst>
        </xdr:cNvPr>
        <xdr:cNvCxnSpPr/>
      </xdr:nvCxnSpPr>
      <xdr:spPr>
        <a:xfrm flipV="1">
          <a:off x="6972300" y="1433169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a:extLst>
            <a:ext uri="{FF2B5EF4-FFF2-40B4-BE49-F238E27FC236}">
              <a16:creationId xmlns:a16="http://schemas.microsoft.com/office/drawing/2014/main" id="{F0F2CF8C-AE08-401E-869C-F189162AC76B}"/>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a:extLst>
            <a:ext uri="{FF2B5EF4-FFF2-40B4-BE49-F238E27FC236}">
              <a16:creationId xmlns:a16="http://schemas.microsoft.com/office/drawing/2014/main" id="{DE2F3552-F939-4B62-9922-22C19E81C53B}"/>
            </a:ext>
          </a:extLst>
        </xdr:cNvPr>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73" name="n_3aveValue【公営住宅】&#10;一人当たり面積">
          <a:extLst>
            <a:ext uri="{FF2B5EF4-FFF2-40B4-BE49-F238E27FC236}">
              <a16:creationId xmlns:a16="http://schemas.microsoft.com/office/drawing/2014/main" id="{68F07F2D-A655-4360-818E-E642811164A4}"/>
            </a:ext>
          </a:extLst>
        </xdr:cNvPr>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24E38792-1C50-4751-B0C9-306673548FC3}"/>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56659</xdr:rowOff>
    </xdr:from>
    <xdr:ext cx="469744" cy="259045"/>
    <xdr:sp macro="" textlink="">
      <xdr:nvSpPr>
        <xdr:cNvPr id="375" name="n_1mainValue【公営住宅】&#10;一人当たり面積">
          <a:extLst>
            <a:ext uri="{FF2B5EF4-FFF2-40B4-BE49-F238E27FC236}">
              <a16:creationId xmlns:a16="http://schemas.microsoft.com/office/drawing/2014/main" id="{2C3D2120-9204-4C96-9E88-4660E1027998}"/>
            </a:ext>
          </a:extLst>
        </xdr:cNvPr>
        <xdr:cNvSpPr txBox="1"/>
      </xdr:nvSpPr>
      <xdr:spPr>
        <a:xfrm>
          <a:off x="9391727"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160290</xdr:rowOff>
    </xdr:from>
    <xdr:ext cx="469744" cy="259045"/>
    <xdr:sp macro="" textlink="">
      <xdr:nvSpPr>
        <xdr:cNvPr id="376" name="n_2mainValue【公営住宅】&#10;一人当たり面積">
          <a:extLst>
            <a:ext uri="{FF2B5EF4-FFF2-40B4-BE49-F238E27FC236}">
              <a16:creationId xmlns:a16="http://schemas.microsoft.com/office/drawing/2014/main" id="{79F4BB8F-2341-4275-BF91-1553C07E9ED6}"/>
            </a:ext>
          </a:extLst>
        </xdr:cNvPr>
        <xdr:cNvSpPr txBox="1"/>
      </xdr:nvSpPr>
      <xdr:spPr>
        <a:xfrm>
          <a:off x="8515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168673</xdr:rowOff>
    </xdr:from>
    <xdr:ext cx="469744" cy="259045"/>
    <xdr:sp macro="" textlink="">
      <xdr:nvSpPr>
        <xdr:cNvPr id="377" name="n_3mainValue【公営住宅】&#10;一人当たり面積">
          <a:extLst>
            <a:ext uri="{FF2B5EF4-FFF2-40B4-BE49-F238E27FC236}">
              <a16:creationId xmlns:a16="http://schemas.microsoft.com/office/drawing/2014/main" id="{91F2F108-B980-4E2E-BECF-7069897E564E}"/>
            </a:ext>
          </a:extLst>
        </xdr:cNvPr>
        <xdr:cNvSpPr txBox="1"/>
      </xdr:nvSpPr>
      <xdr:spPr>
        <a:xfrm>
          <a:off x="76264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155084</xdr:rowOff>
    </xdr:from>
    <xdr:ext cx="469744" cy="259045"/>
    <xdr:sp macro="" textlink="">
      <xdr:nvSpPr>
        <xdr:cNvPr id="378" name="n_4mainValue【公営住宅】&#10;一人当たり面積">
          <a:extLst>
            <a:ext uri="{FF2B5EF4-FFF2-40B4-BE49-F238E27FC236}">
              <a16:creationId xmlns:a16="http://schemas.microsoft.com/office/drawing/2014/main" id="{CF03A264-232D-4DBF-9F73-9FEFB872C72A}"/>
            </a:ext>
          </a:extLst>
        </xdr:cNvPr>
        <xdr:cNvSpPr txBox="1"/>
      </xdr:nvSpPr>
      <xdr:spPr>
        <a:xfrm>
          <a:off x="6737427" y="143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71CD584-F3F5-4574-9EC5-AF8BE7709D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95BB0F2-576D-42F2-A610-A21571D627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C5297B0-3A83-4853-A81F-9B192E4727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2DE9D44-1DF2-433C-A658-38F748A86D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57C28B7-8F28-4E1C-8EA9-1824837578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BF9B290-7749-472F-9815-4E0748F0D7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1A4202A-3B58-43A2-B887-2DE6A68C0F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5F99360-7031-42AC-A985-1D5DEC76E0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ABC6F0C-4A00-43A7-B8C7-D1367D036D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80FEB21-CB25-4C33-8C4B-B9A3E9EA2A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1EAADF6-ECF7-450C-95DA-E9BE7CDD44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71E1749-38F4-44AD-A5C0-A0A6D57B34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6BA55C9-2DB9-4E71-B287-8F0C8D0490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A18EB976-B645-470E-A878-BB0AF81E4F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4EB6A6A4-7E97-4BDF-BA24-29125BEFEE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7B907FA-0609-457E-9011-BC0E675DA91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6DC045A-D87A-4194-BEF3-D049666593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9EA33DE-AB57-410F-8DD4-89E64E02F5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D6A48F7-3290-4E84-9302-6FC57943CB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488E7A7-CA94-4E7B-80FA-BF0DAFE0BE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A62C6BC-5F91-4248-8150-D9777258FF1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6A71C5DD-5197-4EFF-86EA-73ED3B4464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2D78659-3BC3-4F0C-84DD-F7F9476738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DB2EB91-A751-4694-8D4C-F60BDE4540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B719649-6192-463A-A2CB-29F26ACED6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A28A3ED7-996E-4968-BFFA-264B8F47E2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C510357-EA05-4127-8224-FA574CC21D8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441A4579-95BB-4D56-A74C-8D57A44757C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3A331F6C-3BB1-4D58-959E-D298E6BA94D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3F934ECE-E60F-4FB0-A629-D444738B78E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A84D850D-BDB7-4990-8AEE-255CD59ECA9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0AFA5E8-1709-48CF-A96A-CF31ADEDEF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E14F682D-296A-4B1C-BEF1-3A31F46CF9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1FD0271-221C-4176-98EA-6EC1A60663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1ED97E7F-67EA-4A7A-841A-5BAD7C8F1AF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099C6EF-546D-4FE0-A9C8-6BDEE46356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3A9FADAD-DDED-4A56-8F92-78A4FF9EB97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6E73D0F-81FA-43C2-9D3D-D22044B0F3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347637F8-69ED-4820-AB14-2EFA013709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C99CEAE2-F5A5-4FC4-88FD-1F69014A87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9885EA06-E279-440D-AB83-1BD61EAB06B5}"/>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7EE58FEC-50E4-4705-8106-B992A51C2FD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3BBD6E18-4CAD-419D-A548-D8CF813F4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81BFD77D-B467-4176-B98B-C0A5ED514843}"/>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C186F09F-B1FB-45BC-A1C1-FC8241DC2E11}"/>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43202141-E8DB-45E3-9807-4902006A10BE}"/>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0F346E81-F084-463F-97A7-D2C1BCE5F82C}"/>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56450891-280F-42B9-8579-6E1CDF8460D3}"/>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CCD18AD1-10F9-4860-BE9D-7DCDF09446B3}"/>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2FCA77E3-2015-4C0F-9177-5B12CF522B64}"/>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2B60A964-A16C-45EF-9F55-92C51E64DFB4}"/>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5AB9CB2-B9A6-44AD-A4D1-C477B622B0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9A2CB12-7587-4A59-AD5D-651137870B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8C8BFC1-B821-468F-A5E3-71D1C69900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26488AD-9D15-4CC1-A703-77980B30EA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496315A-08B8-4649-8C3E-5C399CE205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35" name="楕円 434">
          <a:extLst>
            <a:ext uri="{FF2B5EF4-FFF2-40B4-BE49-F238E27FC236}">
              <a16:creationId xmlns:a16="http://schemas.microsoft.com/office/drawing/2014/main" id="{5EF1D98C-BE6A-4621-95E4-26C27120C938}"/>
            </a:ext>
          </a:extLst>
        </xdr:cNvPr>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20F4805-B6AE-4E22-A9A0-37B698CAC1CC}"/>
            </a:ext>
          </a:extLst>
        </xdr:cNvPr>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101600</xdr:rowOff>
    </xdr:from>
    <xdr:to>
      <xdr:col>81</xdr:col>
      <xdr:colOff>101600</xdr:colOff>
      <xdr:row>40</xdr:row>
      <xdr:rowOff>31750</xdr:rowOff>
    </xdr:to>
    <xdr:sp macro="" textlink="">
      <xdr:nvSpPr>
        <xdr:cNvPr id="437" name="楕円 436">
          <a:extLst>
            <a:ext uri="{FF2B5EF4-FFF2-40B4-BE49-F238E27FC236}">
              <a16:creationId xmlns:a16="http://schemas.microsoft.com/office/drawing/2014/main" id="{0DF8B078-73F5-4576-8F8C-89644ABBF6A5}"/>
            </a:ext>
          </a:extLst>
        </xdr:cNvPr>
        <xdr:cNvSpPr/>
      </xdr:nvSpPr>
      <xdr:spPr>
        <a:xfrm>
          <a:off x="1543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39</xdr:row>
      <xdr:rowOff>152400</xdr:rowOff>
    </xdr:to>
    <xdr:cxnSp macro="">
      <xdr:nvCxnSpPr>
        <xdr:cNvPr id="438" name="直線コネクタ 437">
          <a:extLst>
            <a:ext uri="{FF2B5EF4-FFF2-40B4-BE49-F238E27FC236}">
              <a16:creationId xmlns:a16="http://schemas.microsoft.com/office/drawing/2014/main" id="{5042065D-775E-43AD-A132-BFE29FF969F2}"/>
            </a:ext>
          </a:extLst>
        </xdr:cNvPr>
        <xdr:cNvCxnSpPr/>
      </xdr:nvCxnSpPr>
      <xdr:spPr>
        <a:xfrm flipV="1">
          <a:off x="15481300" y="6555105"/>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39" name="楕円 438">
          <a:extLst>
            <a:ext uri="{FF2B5EF4-FFF2-40B4-BE49-F238E27FC236}">
              <a16:creationId xmlns:a16="http://schemas.microsoft.com/office/drawing/2014/main" id="{F2DC8E3F-A2B0-4AA1-8471-A58F5D2E698C}"/>
            </a:ext>
          </a:extLst>
        </xdr:cNvPr>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152400</xdr:rowOff>
    </xdr:to>
    <xdr:cxnSp macro="">
      <xdr:nvCxnSpPr>
        <xdr:cNvPr id="440" name="直線コネクタ 439">
          <a:extLst>
            <a:ext uri="{FF2B5EF4-FFF2-40B4-BE49-F238E27FC236}">
              <a16:creationId xmlns:a16="http://schemas.microsoft.com/office/drawing/2014/main" id="{2ED1A297-703F-4A81-A8F5-8E9D6D4ABDF9}"/>
            </a:ext>
          </a:extLst>
        </xdr:cNvPr>
        <xdr:cNvCxnSpPr/>
      </xdr:nvCxnSpPr>
      <xdr:spPr>
        <a:xfrm>
          <a:off x="14592300" y="6797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441" name="楕円 440">
          <a:extLst>
            <a:ext uri="{FF2B5EF4-FFF2-40B4-BE49-F238E27FC236}">
              <a16:creationId xmlns:a16="http://schemas.microsoft.com/office/drawing/2014/main" id="{CF279412-DB7E-41C6-BB55-E6BB7352AEA1}"/>
            </a:ext>
          </a:extLst>
        </xdr:cNvPr>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110490</xdr:rowOff>
    </xdr:to>
    <xdr:cxnSp macro="">
      <xdr:nvCxnSpPr>
        <xdr:cNvPr id="442" name="直線コネクタ 441">
          <a:extLst>
            <a:ext uri="{FF2B5EF4-FFF2-40B4-BE49-F238E27FC236}">
              <a16:creationId xmlns:a16="http://schemas.microsoft.com/office/drawing/2014/main" id="{4F406C68-245F-433D-B86B-384D61B548BF}"/>
            </a:ext>
          </a:extLst>
        </xdr:cNvPr>
        <xdr:cNvCxnSpPr/>
      </xdr:nvCxnSpPr>
      <xdr:spPr>
        <a:xfrm>
          <a:off x="13703300" y="66998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99695</xdr:rowOff>
    </xdr:from>
    <xdr:to>
      <xdr:col>67</xdr:col>
      <xdr:colOff>101600</xdr:colOff>
      <xdr:row>40</xdr:row>
      <xdr:rowOff>29845</xdr:rowOff>
    </xdr:to>
    <xdr:sp macro="" textlink="">
      <xdr:nvSpPr>
        <xdr:cNvPr id="443" name="楕円 442">
          <a:extLst>
            <a:ext uri="{FF2B5EF4-FFF2-40B4-BE49-F238E27FC236}">
              <a16:creationId xmlns:a16="http://schemas.microsoft.com/office/drawing/2014/main" id="{2E1040AE-8BD4-4E54-BCB4-F380DE81E787}"/>
            </a:ext>
          </a:extLst>
        </xdr:cNvPr>
        <xdr:cNvSpPr/>
      </xdr:nvSpPr>
      <xdr:spPr>
        <a:xfrm>
          <a:off x="12763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xdr:rowOff>
    </xdr:from>
    <xdr:to>
      <xdr:col>71</xdr:col>
      <xdr:colOff>177800</xdr:colOff>
      <xdr:row>39</xdr:row>
      <xdr:rowOff>150495</xdr:rowOff>
    </xdr:to>
    <xdr:cxnSp macro="">
      <xdr:nvCxnSpPr>
        <xdr:cNvPr id="444" name="直線コネクタ 443">
          <a:extLst>
            <a:ext uri="{FF2B5EF4-FFF2-40B4-BE49-F238E27FC236}">
              <a16:creationId xmlns:a16="http://schemas.microsoft.com/office/drawing/2014/main" id="{CC833171-227B-475C-B8CB-71D56C8A35A8}"/>
            </a:ext>
          </a:extLst>
        </xdr:cNvPr>
        <xdr:cNvCxnSpPr/>
      </xdr:nvCxnSpPr>
      <xdr:spPr>
        <a:xfrm flipV="1">
          <a:off x="12814300" y="66998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A3FDE7D-9041-4C56-8AE7-7C54FD4A69A4}"/>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EE81412-1D24-48C3-A9BA-DDC6EB66EBA1}"/>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68E50D2D-FB2D-40F8-9FD2-6A2BF7DEA9E5}"/>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97D12861-E012-439D-B8BF-8D0B6F41F76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22877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28C3A5FB-BDD8-403F-8FF6-0628712F40D6}"/>
            </a:ext>
          </a:extLst>
        </xdr:cNvPr>
        <xdr:cNvSpPr txBox="1"/>
      </xdr:nvSpPr>
      <xdr:spPr>
        <a:xfrm>
          <a:off x="15266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C083721F-D74A-4C09-A8BF-56BB89361819}"/>
            </a:ext>
          </a:extLst>
        </xdr:cNvPr>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F7DDE06F-D9CC-44DB-B977-EB1C29CF6835}"/>
            </a:ext>
          </a:extLst>
        </xdr:cNvPr>
        <xdr:cNvSpPr txBox="1"/>
      </xdr:nvSpPr>
      <xdr:spPr>
        <a:xfrm>
          <a:off x="13500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20972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3342FC99-7FBC-4BB6-B7CE-92D021C108F6}"/>
            </a:ext>
          </a:extLst>
        </xdr:cNvPr>
        <xdr:cNvSpPr txBox="1"/>
      </xdr:nvSpPr>
      <xdr:spPr>
        <a:xfrm>
          <a:off x="12611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BAE74830-4132-4B9E-8CA2-9F1A5EC2E8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0913F7C-DF30-4AC2-AF3D-71C132631D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1F198A6-9644-4F2A-8CDE-EBFEC85E7B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913AFFF-30F3-4888-9C25-CEB530E2C2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9782E345-72E9-421B-8809-C3DD512C49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1F391298-2D38-4776-8F34-89E527F13C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151E6A95-41A9-4A45-B61C-51357D0036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5EBF06F6-AA78-4FAD-8532-D7A28E853C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E16C1B3-6F8F-42BE-BA28-F9E86C33E4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F7700768-FF17-44C7-91D5-759DBDFDCF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75098075-0995-4220-9A30-CC78C7C61B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3EF7E1D-2BFB-43D7-B33A-46A86044371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E46F5DF4-6551-4BFD-B70F-5A0BE3F32AA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22D73824-3AC2-4A22-B76D-C1BC67EDAB3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86E07966-85FD-411F-9A61-25C9DE1AB27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CEF58B9D-C43E-4173-97B7-76D93DE61B2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E6D66EC5-671C-497D-BF51-CC965BA2623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651DCFB7-5CF6-475C-8E6A-EC2B8CFC768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799FE58-5F73-48BF-BAE0-79063F89AB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DFF9C81-7082-41A4-A367-D32F7A607E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D99D052E-46EE-4C1F-9731-8B81A9B761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EDE733A4-AF31-4CB8-A659-8C5C75DA0C69}"/>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8DFE57B-AE38-46D7-89D5-67A23B5BA967}"/>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19546287-4FEE-4786-AA1B-65A9DDF21954}"/>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7173935-DE5B-4E5B-9F0D-B207CAD2005B}"/>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5B9D98F4-52C5-4303-B94C-37EDBD41F018}"/>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E7F1678A-7E38-466B-B17B-B19C9FA6577E}"/>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B3CD60B1-96D7-4C5C-B1B9-EECE0217DB15}"/>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4B81AD74-E74A-4CC9-9406-2FDB137E88C4}"/>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F1C28141-83E6-4FF0-BE21-E9605DD572D1}"/>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82661955-6B89-4ECB-B888-0722225BF34C}"/>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8F9E66A5-90C9-46E5-BA5D-3CA46ADCD6EB}"/>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AAD72D1-9A99-4D15-B3AD-E54739FD7F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FD6E376-AF23-4A9B-B267-799672F306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1D08253-976D-4A28-9DF1-08F43E90591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FD12CE1-3AFB-400E-9032-B292A42616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CC4C440-9A19-4CB6-AC39-3110AFDE32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90" name="楕円 489">
          <a:extLst>
            <a:ext uri="{FF2B5EF4-FFF2-40B4-BE49-F238E27FC236}">
              <a16:creationId xmlns:a16="http://schemas.microsoft.com/office/drawing/2014/main" id="{752B094C-3D4C-47A2-982E-C23E04DBC6B3}"/>
            </a:ext>
          </a:extLst>
        </xdr:cNvPr>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15F959B-E194-488C-93A9-8FCAE9B95D7D}"/>
            </a:ext>
          </a:extLst>
        </xdr:cNvPr>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119126</xdr:rowOff>
    </xdr:from>
    <xdr:to>
      <xdr:col>112</xdr:col>
      <xdr:colOff>38100</xdr:colOff>
      <xdr:row>39</xdr:row>
      <xdr:rowOff>49276</xdr:rowOff>
    </xdr:to>
    <xdr:sp macro="" textlink="">
      <xdr:nvSpPr>
        <xdr:cNvPr id="492" name="楕円 491">
          <a:extLst>
            <a:ext uri="{FF2B5EF4-FFF2-40B4-BE49-F238E27FC236}">
              <a16:creationId xmlns:a16="http://schemas.microsoft.com/office/drawing/2014/main" id="{F088B287-EDE8-4C5C-9597-7DA542BEF29A}"/>
            </a:ext>
          </a:extLst>
        </xdr:cNvPr>
        <xdr:cNvSpPr/>
      </xdr:nvSpPr>
      <xdr:spPr>
        <a:xfrm>
          <a:off x="21272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169926</xdr:rowOff>
    </xdr:from>
    <xdr:to>
      <xdr:col>116</xdr:col>
      <xdr:colOff>63500</xdr:colOff>
      <xdr:row>40</xdr:row>
      <xdr:rowOff>67056</xdr:rowOff>
    </xdr:to>
    <xdr:cxnSp macro="">
      <xdr:nvCxnSpPr>
        <xdr:cNvPr id="493" name="直線コネクタ 492">
          <a:extLst>
            <a:ext uri="{FF2B5EF4-FFF2-40B4-BE49-F238E27FC236}">
              <a16:creationId xmlns:a16="http://schemas.microsoft.com/office/drawing/2014/main" id="{56D38CD0-FB49-4617-918B-2322C6327522}"/>
            </a:ext>
          </a:extLst>
        </xdr:cNvPr>
        <xdr:cNvCxnSpPr/>
      </xdr:nvCxnSpPr>
      <xdr:spPr>
        <a:xfrm>
          <a:off x="21323300" y="6685026"/>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494" name="楕円 493">
          <a:extLst>
            <a:ext uri="{FF2B5EF4-FFF2-40B4-BE49-F238E27FC236}">
              <a16:creationId xmlns:a16="http://schemas.microsoft.com/office/drawing/2014/main" id="{E727539A-3B93-4177-B68B-EA3E3A9E8C17}"/>
            </a:ext>
          </a:extLst>
        </xdr:cNvPr>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160782</xdr:rowOff>
    </xdr:from>
    <xdr:to>
      <xdr:col>111</xdr:col>
      <xdr:colOff>177800</xdr:colOff>
      <xdr:row>38</xdr:row>
      <xdr:rowOff>169926</xdr:rowOff>
    </xdr:to>
    <xdr:cxnSp macro="">
      <xdr:nvCxnSpPr>
        <xdr:cNvPr id="495" name="直線コネクタ 494">
          <a:extLst>
            <a:ext uri="{FF2B5EF4-FFF2-40B4-BE49-F238E27FC236}">
              <a16:creationId xmlns:a16="http://schemas.microsoft.com/office/drawing/2014/main" id="{EA4BD28F-BFAE-47E4-8822-C63B3C27927D}"/>
            </a:ext>
          </a:extLst>
        </xdr:cNvPr>
        <xdr:cNvCxnSpPr/>
      </xdr:nvCxnSpPr>
      <xdr:spPr>
        <a:xfrm>
          <a:off x="20434300" y="66758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96" name="楕円 495">
          <a:extLst>
            <a:ext uri="{FF2B5EF4-FFF2-40B4-BE49-F238E27FC236}">
              <a16:creationId xmlns:a16="http://schemas.microsoft.com/office/drawing/2014/main" id="{BC2FA99C-2E52-416F-8D6F-396F03302159}"/>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160782</xdr:rowOff>
    </xdr:from>
    <xdr:to>
      <xdr:col>107</xdr:col>
      <xdr:colOff>50800</xdr:colOff>
      <xdr:row>39</xdr:row>
      <xdr:rowOff>119634</xdr:rowOff>
    </xdr:to>
    <xdr:cxnSp macro="">
      <xdr:nvCxnSpPr>
        <xdr:cNvPr id="497" name="直線コネクタ 496">
          <a:extLst>
            <a:ext uri="{FF2B5EF4-FFF2-40B4-BE49-F238E27FC236}">
              <a16:creationId xmlns:a16="http://schemas.microsoft.com/office/drawing/2014/main" id="{85FF1436-C5A7-46AA-B9B3-7864A12CFCBB}"/>
            </a:ext>
          </a:extLst>
        </xdr:cNvPr>
        <xdr:cNvCxnSpPr/>
      </xdr:nvCxnSpPr>
      <xdr:spPr>
        <a:xfrm flipV="1">
          <a:off x="19545300" y="66758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121412</xdr:rowOff>
    </xdr:from>
    <xdr:to>
      <xdr:col>98</xdr:col>
      <xdr:colOff>38100</xdr:colOff>
      <xdr:row>40</xdr:row>
      <xdr:rowOff>51562</xdr:rowOff>
    </xdr:to>
    <xdr:sp macro="" textlink="">
      <xdr:nvSpPr>
        <xdr:cNvPr id="498" name="楕円 497">
          <a:extLst>
            <a:ext uri="{FF2B5EF4-FFF2-40B4-BE49-F238E27FC236}">
              <a16:creationId xmlns:a16="http://schemas.microsoft.com/office/drawing/2014/main" id="{9BAFF28B-25A6-423D-9A31-7D13160642E8}"/>
            </a:ext>
          </a:extLst>
        </xdr:cNvPr>
        <xdr:cNvSpPr/>
      </xdr:nvSpPr>
      <xdr:spPr>
        <a:xfrm>
          <a:off x="18605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40</xdr:row>
      <xdr:rowOff>762</xdr:rowOff>
    </xdr:to>
    <xdr:cxnSp macro="">
      <xdr:nvCxnSpPr>
        <xdr:cNvPr id="499" name="直線コネクタ 498">
          <a:extLst>
            <a:ext uri="{FF2B5EF4-FFF2-40B4-BE49-F238E27FC236}">
              <a16:creationId xmlns:a16="http://schemas.microsoft.com/office/drawing/2014/main" id="{094E9910-1B2D-4678-9544-4C297943EDC0}"/>
            </a:ext>
          </a:extLst>
        </xdr:cNvPr>
        <xdr:cNvCxnSpPr/>
      </xdr:nvCxnSpPr>
      <xdr:spPr>
        <a:xfrm flipV="1">
          <a:off x="18656300" y="68061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0F9265C-8448-4722-BBCD-9C3A0B292066}"/>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C37E0A7-211B-4106-A9A2-E6114F1F0482}"/>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D3FCCEB-4FFB-4537-BAFD-CCE36FF2A22C}"/>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7786EC5-1F18-4FAE-B4F3-C58776983C1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65803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AF29484-D99D-4C9C-A1BB-F9A0AF5BFBE1}"/>
            </a:ext>
          </a:extLst>
        </xdr:cNvPr>
        <xdr:cNvSpPr txBox="1"/>
      </xdr:nvSpPr>
      <xdr:spPr>
        <a:xfrm>
          <a:off x="210757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671F982B-E2A9-477F-9519-5C2F4B58B9AB}"/>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E05CDB1C-5AD9-442F-8ADD-703618ECABCB}"/>
            </a:ext>
          </a:extLst>
        </xdr:cNvPr>
        <xdr:cNvSpPr txBox="1"/>
      </xdr:nvSpPr>
      <xdr:spPr>
        <a:xfrm>
          <a:off x="19310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42689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7FEDE260-0B7E-4CD0-AE2E-03316A65C8EC}"/>
            </a:ext>
          </a:extLst>
        </xdr:cNvPr>
        <xdr:cNvSpPr txBox="1"/>
      </xdr:nvSpPr>
      <xdr:spPr>
        <a:xfrm>
          <a:off x="18421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CDF25E7-4950-406F-9156-0CD62DFD7D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CBE7920-1D1C-4AC9-BAE8-24AC4EB810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F9F4718-1454-4BE3-BCDA-7818237F22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99903AB-6F50-4840-A065-63AA700531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FFF833F-A3A1-4D2A-9D41-78AF7AFBE5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26F4EE8-8A6D-4CB7-95A9-7FDD0DC74C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17972B4-532D-43CC-B860-40FDD33E64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04A9228-A738-4AE4-ADF4-3CF2026198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2F34B44-5189-4946-9A49-AEEB058155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A31ADEB-692D-4C1A-9BFB-10D2B788C2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930BCE84-E35A-4547-8110-8B3C4561A08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8D0F8511-1E2E-4162-B33E-AA153AA2E29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FE8BAB74-CAE3-4C7B-A189-4249CD043AB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C6753DE-178B-439A-98C9-BDCE1FEE1BD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994E7AAF-469A-483A-B746-B9645B470CB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4985251B-BE14-4F06-881E-5BDB97E4123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211D5BE3-211F-4C7E-A431-02D97C07096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621BAF-874D-4966-A41C-B7596E6D2D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7B4E013-8EFD-46DA-8930-47B4BF23C6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EC35B412-50C6-4700-BCE1-1E594499D7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167614AF-FE4B-451F-A549-E89EF922C86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2986003-F3B6-4D09-93E3-2F6D8E9701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5E23B2BA-8080-4F77-9501-BFA183EBB06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158B4ED7-3151-4A5B-81F8-0316F61386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709B6DE5-4F39-4342-805C-B3D1457DA613}"/>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D3B6E34-3500-4B1F-98D1-2AA505347EF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99411EDF-E8C8-4F18-A349-67EF2B208BB5}"/>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D10387AC-91D0-4EA6-BDE3-52BA4B329728}"/>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BA7F2269-0339-44C7-9CA3-33576675686F}"/>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F756C66-BC75-428E-861E-1A25B7D83DB4}"/>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B4E7245F-C431-4CB7-95C4-5B84D6A9465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D07F3D89-7DA4-4042-B8C4-7200FA304A53}"/>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36E8F06B-8A95-4C95-9C38-F6CA10C030A4}"/>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0F9CC45C-1D18-4128-8153-47A3BD8AE568}"/>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id="{E24B953F-FB74-4AE7-B62E-0B4534C54B2B}"/>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58AFFB2-9D9E-4266-A217-C60D525711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0796A07-5D8C-45D1-95B2-B9A1892C6B6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75E3AB4-B624-445C-BEFB-6FBF9F7244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801BCF4-A1A7-4BFB-8C04-7FE268EAA1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A0336F7-D256-4BBD-9A8A-5B8E44D2C1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48" name="楕円 547">
          <a:extLst>
            <a:ext uri="{FF2B5EF4-FFF2-40B4-BE49-F238E27FC236}">
              <a16:creationId xmlns:a16="http://schemas.microsoft.com/office/drawing/2014/main" id="{E1EAD9C8-62B9-4CA6-95C7-D50ECC62BE00}"/>
            </a:ext>
          </a:extLst>
        </xdr:cNvPr>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A1F35C4-A37F-4A2E-BEB6-9909E634DF69}"/>
            </a:ext>
          </a:extLst>
        </xdr:cNvPr>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50" name="楕円 549">
          <a:extLst>
            <a:ext uri="{FF2B5EF4-FFF2-40B4-BE49-F238E27FC236}">
              <a16:creationId xmlns:a16="http://schemas.microsoft.com/office/drawing/2014/main" id="{990545A8-8EC6-4594-B8EB-17AA3E0468E6}"/>
            </a:ext>
          </a:extLst>
        </xdr:cNvPr>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81915</xdr:rowOff>
    </xdr:to>
    <xdr:cxnSp macro="">
      <xdr:nvCxnSpPr>
        <xdr:cNvPr id="551" name="直線コネクタ 550">
          <a:extLst>
            <a:ext uri="{FF2B5EF4-FFF2-40B4-BE49-F238E27FC236}">
              <a16:creationId xmlns:a16="http://schemas.microsoft.com/office/drawing/2014/main" id="{72694E3D-6130-4FA7-81C5-681CE3E9F02F}"/>
            </a:ext>
          </a:extLst>
        </xdr:cNvPr>
        <xdr:cNvCxnSpPr/>
      </xdr:nvCxnSpPr>
      <xdr:spPr>
        <a:xfrm>
          <a:off x="15481300" y="101593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52" name="楕円 551">
          <a:extLst>
            <a:ext uri="{FF2B5EF4-FFF2-40B4-BE49-F238E27FC236}">
              <a16:creationId xmlns:a16="http://schemas.microsoft.com/office/drawing/2014/main" id="{ADE2B8C0-41C2-42FD-A13A-65D459963110}"/>
            </a:ext>
          </a:extLst>
        </xdr:cNvPr>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43815</xdr:rowOff>
    </xdr:to>
    <xdr:cxnSp macro="">
      <xdr:nvCxnSpPr>
        <xdr:cNvPr id="553" name="直線コネクタ 552">
          <a:extLst>
            <a:ext uri="{FF2B5EF4-FFF2-40B4-BE49-F238E27FC236}">
              <a16:creationId xmlns:a16="http://schemas.microsoft.com/office/drawing/2014/main" id="{92A373D3-ED8D-4268-8DA8-2A1D450C6601}"/>
            </a:ext>
          </a:extLst>
        </xdr:cNvPr>
        <xdr:cNvCxnSpPr/>
      </xdr:nvCxnSpPr>
      <xdr:spPr>
        <a:xfrm>
          <a:off x="14592300" y="10123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xdr:nvSpPr>
        <xdr:cNvPr id="554" name="楕円 553">
          <a:extLst>
            <a:ext uri="{FF2B5EF4-FFF2-40B4-BE49-F238E27FC236}">
              <a16:creationId xmlns:a16="http://schemas.microsoft.com/office/drawing/2014/main" id="{11F35458-0E36-4637-89E4-E60EB2725E6C}"/>
            </a:ext>
          </a:extLst>
        </xdr:cNvPr>
        <xdr:cNvSpPr/>
      </xdr:nvSpPr>
      <xdr:spPr>
        <a:xfrm>
          <a:off x="13652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89535</xdr:rowOff>
    </xdr:to>
    <xdr:cxnSp macro="">
      <xdr:nvCxnSpPr>
        <xdr:cNvPr id="555" name="直線コネクタ 554">
          <a:extLst>
            <a:ext uri="{FF2B5EF4-FFF2-40B4-BE49-F238E27FC236}">
              <a16:creationId xmlns:a16="http://schemas.microsoft.com/office/drawing/2014/main" id="{0898EC7D-553C-4772-A606-92C066915155}"/>
            </a:ext>
          </a:extLst>
        </xdr:cNvPr>
        <xdr:cNvCxnSpPr/>
      </xdr:nvCxnSpPr>
      <xdr:spPr>
        <a:xfrm flipV="1">
          <a:off x="13703300" y="1012317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6" name="楕円 555">
          <a:extLst>
            <a:ext uri="{FF2B5EF4-FFF2-40B4-BE49-F238E27FC236}">
              <a16:creationId xmlns:a16="http://schemas.microsoft.com/office/drawing/2014/main" id="{66B90C54-8B4C-4164-BF5A-56BB674D33AA}"/>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95250</xdr:rowOff>
    </xdr:to>
    <xdr:cxnSp macro="">
      <xdr:nvCxnSpPr>
        <xdr:cNvPr id="557" name="直線コネクタ 556">
          <a:extLst>
            <a:ext uri="{FF2B5EF4-FFF2-40B4-BE49-F238E27FC236}">
              <a16:creationId xmlns:a16="http://schemas.microsoft.com/office/drawing/2014/main" id="{CDFCF4E6-3D17-46E5-88E9-171988960F8E}"/>
            </a:ext>
          </a:extLst>
        </xdr:cNvPr>
        <xdr:cNvCxnSpPr/>
      </xdr:nvCxnSpPr>
      <xdr:spPr>
        <a:xfrm flipV="1">
          <a:off x="12814300" y="10205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9B8065F7-4B5F-4194-934C-8107F27CD3B8}"/>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9" name="n_2aveValue【学校施設】&#10;有形固定資産減価償却率">
          <a:extLst>
            <a:ext uri="{FF2B5EF4-FFF2-40B4-BE49-F238E27FC236}">
              <a16:creationId xmlns:a16="http://schemas.microsoft.com/office/drawing/2014/main" id="{8EA0A665-8ED5-4B7F-94F6-1CB156F70097}"/>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0" name="n_3aveValue【学校施設】&#10;有形固定資産減価償却率">
          <a:extLst>
            <a:ext uri="{FF2B5EF4-FFF2-40B4-BE49-F238E27FC236}">
              <a16:creationId xmlns:a16="http://schemas.microsoft.com/office/drawing/2014/main" id="{FA577E12-496D-4060-991E-65CC27A3697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561" name="n_4aveValue【学校施設】&#10;有形固定資産減価償却率">
          <a:extLst>
            <a:ext uri="{FF2B5EF4-FFF2-40B4-BE49-F238E27FC236}">
              <a16:creationId xmlns:a16="http://schemas.microsoft.com/office/drawing/2014/main" id="{6E32E85F-7203-47F1-BE2E-4048291BEA83}"/>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562" name="n_1mainValue【学校施設】&#10;有形固定資産減価償却率">
          <a:extLst>
            <a:ext uri="{FF2B5EF4-FFF2-40B4-BE49-F238E27FC236}">
              <a16:creationId xmlns:a16="http://schemas.microsoft.com/office/drawing/2014/main" id="{082EF667-569A-4F54-944F-C698EF91E761}"/>
            </a:ext>
          </a:extLst>
        </xdr:cNvPr>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563" name="n_2mainValue【学校施設】&#10;有形固定資産減価償却率">
          <a:extLst>
            <a:ext uri="{FF2B5EF4-FFF2-40B4-BE49-F238E27FC236}">
              <a16:creationId xmlns:a16="http://schemas.microsoft.com/office/drawing/2014/main" id="{2D4FD2E6-8BBC-41B3-ABD2-963639D5F6C0}"/>
            </a:ext>
          </a:extLst>
        </xdr:cNvPr>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156862</xdr:rowOff>
    </xdr:from>
    <xdr:ext cx="405111" cy="259045"/>
    <xdr:sp macro="" textlink="">
      <xdr:nvSpPr>
        <xdr:cNvPr id="564" name="n_3mainValue【学校施設】&#10;有形固定資産減価償却率">
          <a:extLst>
            <a:ext uri="{FF2B5EF4-FFF2-40B4-BE49-F238E27FC236}">
              <a16:creationId xmlns:a16="http://schemas.microsoft.com/office/drawing/2014/main" id="{0B67C3A4-8551-44D6-A72B-894CAC3AB664}"/>
            </a:ext>
          </a:extLst>
        </xdr:cNvPr>
        <xdr:cNvSpPr txBox="1"/>
      </xdr:nvSpPr>
      <xdr:spPr>
        <a:xfrm>
          <a:off x="13500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65" name="n_4mainValue【学校施設】&#10;有形固定資産減価償却率">
          <a:extLst>
            <a:ext uri="{FF2B5EF4-FFF2-40B4-BE49-F238E27FC236}">
              <a16:creationId xmlns:a16="http://schemas.microsoft.com/office/drawing/2014/main" id="{ED3A3D20-EE74-4C3C-96DE-0DC8A08302A4}"/>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9CB5F9F4-BD39-40FB-AEE8-525D03E1EF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7ECAB0D-F599-4BA3-91C5-0C0216800A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8B1A340-0EC6-4709-81F7-80DCB784D8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AAD7875B-74B8-47FF-B21A-120C918F05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81D80854-DB69-4FAD-B07D-1B4DEBA8A1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0E427F4-1380-4C55-BF5D-90C7F810BD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1E5832E4-E6F5-4E59-A778-FE32A16A85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2271078B-88EF-49B8-A84F-E60FE2D69B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987E218-F1DA-42F0-A4AD-D903929135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03A66C8-CD09-4CB8-B167-8FA57C2949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11B0A2DF-068C-4603-B435-0EDB6329B72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AC210576-B25D-411A-97C3-99887BDC272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668154D4-2F58-4D8E-9D94-A96268195DF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6B3F7D0A-05D4-4449-B618-1CC1D7EFADC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655E2B84-C2B8-4127-8DA9-87B0F9C7E4C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AB066239-2260-4E1D-ADD8-52BC6E493E4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992E5AD0-AE43-4803-801B-39C8DA43FAE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C486E4D5-C200-49D1-AAA4-EE0B6B4B519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4950CF4B-A027-4C40-9F25-24F81C9A232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829327F6-5F73-41C2-A740-F5F150D78B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90E29CAA-FD6F-4751-906A-B0680C7FE7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6786233E-99CD-4A69-8147-E3786D18E33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F718B00D-EFA2-402F-A205-AC10EFDF2181}"/>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758459E3-36BE-48FD-8DC4-01E1DBD3D6EB}"/>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DE0BEE54-E729-4B85-B745-0512DC097EDC}"/>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2391A244-4D61-4C74-B558-0A50F733A65F}"/>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D23BB842-0D12-47C6-AB40-E1664FFF3ED5}"/>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id="{21DDF4C7-8C3F-4E96-9A4E-4F99841A1860}"/>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E9038383-A0A5-4B23-AB65-CE492F20F663}"/>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B902BF80-9458-4B07-B2CD-7465528C794E}"/>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15E104A7-9CC4-4FE9-8627-D31F664C292F}"/>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9C30901A-1B3F-4A50-8F52-DB0F4DD9FAC8}"/>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id="{9E943AAD-F85B-4566-A531-F331034549C3}"/>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65FEE56-DA46-4E41-A93F-FDC5FC5AE1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E3E932E-08E6-48EF-A28A-BCB25ABBD3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BC3A832-A0E5-458E-BAF4-CA7EFEDD21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F13F2EA-4B91-4BD0-807B-D8B98BAC2C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9D9F8B2-AD6A-4AF7-B349-69C38B3C0E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604" name="楕円 603">
          <a:extLst>
            <a:ext uri="{FF2B5EF4-FFF2-40B4-BE49-F238E27FC236}">
              <a16:creationId xmlns:a16="http://schemas.microsoft.com/office/drawing/2014/main" id="{2CB2CC71-CF7B-459F-86D3-B5D55E5EE22B}"/>
            </a:ext>
          </a:extLst>
        </xdr:cNvPr>
        <xdr:cNvSpPr/>
      </xdr:nvSpPr>
      <xdr:spPr>
        <a:xfrm>
          <a:off x="22110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85361</xdr:rowOff>
    </xdr:from>
    <xdr:ext cx="469744" cy="259045"/>
    <xdr:sp macro="" textlink="">
      <xdr:nvSpPr>
        <xdr:cNvPr id="605" name="【学校施設】&#10;一人当たり面積該当値テキスト">
          <a:extLst>
            <a:ext uri="{FF2B5EF4-FFF2-40B4-BE49-F238E27FC236}">
              <a16:creationId xmlns:a16="http://schemas.microsoft.com/office/drawing/2014/main" id="{08B5690D-DF11-4968-BE22-369580052CFC}"/>
            </a:ext>
          </a:extLst>
        </xdr:cNvPr>
        <xdr:cNvSpPr txBox="1"/>
      </xdr:nvSpPr>
      <xdr:spPr>
        <a:xfrm>
          <a:off x="22199600"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606" name="楕円 605">
          <a:extLst>
            <a:ext uri="{FF2B5EF4-FFF2-40B4-BE49-F238E27FC236}">
              <a16:creationId xmlns:a16="http://schemas.microsoft.com/office/drawing/2014/main" id="{C50CB397-D37A-4AAE-AA86-F26D44593F92}"/>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162306</xdr:rowOff>
    </xdr:to>
    <xdr:cxnSp macro="">
      <xdr:nvCxnSpPr>
        <xdr:cNvPr id="607" name="直線コネクタ 606">
          <a:extLst>
            <a:ext uri="{FF2B5EF4-FFF2-40B4-BE49-F238E27FC236}">
              <a16:creationId xmlns:a16="http://schemas.microsoft.com/office/drawing/2014/main" id="{017C5D65-1467-4931-8376-74BF5477DFAB}"/>
            </a:ext>
          </a:extLst>
        </xdr:cNvPr>
        <xdr:cNvCxnSpPr/>
      </xdr:nvCxnSpPr>
      <xdr:spPr>
        <a:xfrm flipV="1">
          <a:off x="21323300" y="107876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117907</xdr:rowOff>
    </xdr:from>
    <xdr:to>
      <xdr:col>107</xdr:col>
      <xdr:colOff>101600</xdr:colOff>
      <xdr:row>63</xdr:row>
      <xdr:rowOff>48057</xdr:rowOff>
    </xdr:to>
    <xdr:sp macro="" textlink="">
      <xdr:nvSpPr>
        <xdr:cNvPr id="608" name="楕円 607">
          <a:extLst>
            <a:ext uri="{FF2B5EF4-FFF2-40B4-BE49-F238E27FC236}">
              <a16:creationId xmlns:a16="http://schemas.microsoft.com/office/drawing/2014/main" id="{98244BD0-E6D7-43D1-907D-31C0FACA1301}"/>
            </a:ext>
          </a:extLst>
        </xdr:cNvPr>
        <xdr:cNvSpPr/>
      </xdr:nvSpPr>
      <xdr:spPr>
        <a:xfrm>
          <a:off x="20383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168707</xdr:rowOff>
    </xdr:to>
    <xdr:cxnSp macro="">
      <xdr:nvCxnSpPr>
        <xdr:cNvPr id="609" name="直線コネクタ 608">
          <a:extLst>
            <a:ext uri="{FF2B5EF4-FFF2-40B4-BE49-F238E27FC236}">
              <a16:creationId xmlns:a16="http://schemas.microsoft.com/office/drawing/2014/main" id="{4C159049-3987-40D2-8240-42C628D7E3AD}"/>
            </a:ext>
          </a:extLst>
        </xdr:cNvPr>
        <xdr:cNvCxnSpPr/>
      </xdr:nvCxnSpPr>
      <xdr:spPr>
        <a:xfrm flipV="1">
          <a:off x="20434300" y="1079220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107391</xdr:rowOff>
    </xdr:from>
    <xdr:to>
      <xdr:col>102</xdr:col>
      <xdr:colOff>165100</xdr:colOff>
      <xdr:row>63</xdr:row>
      <xdr:rowOff>37541</xdr:rowOff>
    </xdr:to>
    <xdr:sp macro="" textlink="">
      <xdr:nvSpPr>
        <xdr:cNvPr id="610" name="楕円 609">
          <a:extLst>
            <a:ext uri="{FF2B5EF4-FFF2-40B4-BE49-F238E27FC236}">
              <a16:creationId xmlns:a16="http://schemas.microsoft.com/office/drawing/2014/main" id="{DBFACCB3-945D-4B1D-9A0C-E7AA3D1A64F2}"/>
            </a:ext>
          </a:extLst>
        </xdr:cNvPr>
        <xdr:cNvSpPr/>
      </xdr:nvSpPr>
      <xdr:spPr>
        <a:xfrm>
          <a:off x="19494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158191</xdr:rowOff>
    </xdr:from>
    <xdr:to>
      <xdr:col>107</xdr:col>
      <xdr:colOff>50800</xdr:colOff>
      <xdr:row>62</xdr:row>
      <xdr:rowOff>168707</xdr:rowOff>
    </xdr:to>
    <xdr:cxnSp macro="">
      <xdr:nvCxnSpPr>
        <xdr:cNvPr id="611" name="直線コネクタ 610">
          <a:extLst>
            <a:ext uri="{FF2B5EF4-FFF2-40B4-BE49-F238E27FC236}">
              <a16:creationId xmlns:a16="http://schemas.microsoft.com/office/drawing/2014/main" id="{4549BCA8-22DD-4B0A-ACEC-5E70E6EFEAEA}"/>
            </a:ext>
          </a:extLst>
        </xdr:cNvPr>
        <xdr:cNvCxnSpPr/>
      </xdr:nvCxnSpPr>
      <xdr:spPr>
        <a:xfrm>
          <a:off x="19545300" y="1078809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12" name="楕円 611">
          <a:extLst>
            <a:ext uri="{FF2B5EF4-FFF2-40B4-BE49-F238E27FC236}">
              <a16:creationId xmlns:a16="http://schemas.microsoft.com/office/drawing/2014/main" id="{E5294650-C46C-47B4-AC02-69323DC7D3CF}"/>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158191</xdr:rowOff>
    </xdr:from>
    <xdr:to>
      <xdr:col>102</xdr:col>
      <xdr:colOff>114300</xdr:colOff>
      <xdr:row>63</xdr:row>
      <xdr:rowOff>6858</xdr:rowOff>
    </xdr:to>
    <xdr:cxnSp macro="">
      <xdr:nvCxnSpPr>
        <xdr:cNvPr id="613" name="直線コネクタ 612">
          <a:extLst>
            <a:ext uri="{FF2B5EF4-FFF2-40B4-BE49-F238E27FC236}">
              <a16:creationId xmlns:a16="http://schemas.microsoft.com/office/drawing/2014/main" id="{0DC6BCF4-467F-47F7-812E-82E358C253E6}"/>
            </a:ext>
          </a:extLst>
        </xdr:cNvPr>
        <xdr:cNvCxnSpPr/>
      </xdr:nvCxnSpPr>
      <xdr:spPr>
        <a:xfrm flipV="1">
          <a:off x="18656300" y="1078809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id="{465248AA-6516-4C1A-8A5B-150788644C44}"/>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id="{4FE93155-DF12-446C-8E91-93593273F68C}"/>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id="{310C8D0D-2102-45FA-9CE0-2746738EBC3C}"/>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a:extLst>
            <a:ext uri="{FF2B5EF4-FFF2-40B4-BE49-F238E27FC236}">
              <a16:creationId xmlns:a16="http://schemas.microsoft.com/office/drawing/2014/main" id="{D15CF71E-A04E-421A-8BA0-DCA4989FB8CD}"/>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18" name="n_1mainValue【学校施設】&#10;一人当たり面積">
          <a:extLst>
            <a:ext uri="{FF2B5EF4-FFF2-40B4-BE49-F238E27FC236}">
              <a16:creationId xmlns:a16="http://schemas.microsoft.com/office/drawing/2014/main" id="{685ACD7A-08B2-459F-8C93-BF839B204B45}"/>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39184</xdr:rowOff>
    </xdr:from>
    <xdr:ext cx="469744" cy="259045"/>
    <xdr:sp macro="" textlink="">
      <xdr:nvSpPr>
        <xdr:cNvPr id="619" name="n_2mainValue【学校施設】&#10;一人当たり面積">
          <a:extLst>
            <a:ext uri="{FF2B5EF4-FFF2-40B4-BE49-F238E27FC236}">
              <a16:creationId xmlns:a16="http://schemas.microsoft.com/office/drawing/2014/main" id="{F8D97D05-5709-40E5-8CAF-4FE2C9D9272B}"/>
            </a:ext>
          </a:extLst>
        </xdr:cNvPr>
        <xdr:cNvSpPr txBox="1"/>
      </xdr:nvSpPr>
      <xdr:spPr>
        <a:xfrm>
          <a:off x="20199427" y="108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28668</xdr:rowOff>
    </xdr:from>
    <xdr:ext cx="469744" cy="259045"/>
    <xdr:sp macro="" textlink="">
      <xdr:nvSpPr>
        <xdr:cNvPr id="620" name="n_3mainValue【学校施設】&#10;一人当たり面積">
          <a:extLst>
            <a:ext uri="{FF2B5EF4-FFF2-40B4-BE49-F238E27FC236}">
              <a16:creationId xmlns:a16="http://schemas.microsoft.com/office/drawing/2014/main" id="{15DF56F5-30F2-4EEC-BFB4-91808ECFD4DB}"/>
            </a:ext>
          </a:extLst>
        </xdr:cNvPr>
        <xdr:cNvSpPr txBox="1"/>
      </xdr:nvSpPr>
      <xdr:spPr>
        <a:xfrm>
          <a:off x="193104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21" name="n_4mainValue【学校施設】&#10;一人当たり面積">
          <a:extLst>
            <a:ext uri="{FF2B5EF4-FFF2-40B4-BE49-F238E27FC236}">
              <a16:creationId xmlns:a16="http://schemas.microsoft.com/office/drawing/2014/main" id="{B8E5F492-1B62-4354-B587-87B45D6192BC}"/>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9813C54-343E-4C86-AAD7-D6ADC4F6A1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6591BA7F-F6C0-493E-B079-2F41C8B97E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EBCE310D-905A-487F-A1B6-A7AD4C467B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DD9080CC-AF52-42CA-8D35-3A79D2F76C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1B19EBF9-D38F-48EE-B9B5-9B3F840236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031D282-52A3-4B44-892A-814A820ACC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493CDD95-6D71-4118-BFC7-3ED9D2CA73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66DA0A1F-41D9-4864-8D1C-783080C24A1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A747DE38-BD6F-4AEB-8B95-BD1562811B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F22B44A4-064F-4D61-AD24-4D1CAE4FCAF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E571090A-CC60-4310-8661-0BA7858253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81570156-4CF0-49FA-B21E-9373AD9379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67BD920C-AE04-4C69-816E-DA34B9627E3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1DBAAD43-2BD7-4FA1-871E-17B5A484967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9400BF72-78B1-493B-9CAD-DF7E2C41919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EBCFD52D-E33A-4D2E-A02D-77DDC91040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9BB49D3C-8FC9-4FAF-89DB-35EB1460C0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8B03C1BE-D801-4E3C-8E21-33F6136316C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64B50161-E14D-4FD8-BC29-9B9E125630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6AE4F103-2B28-4F5F-B6F7-A5C8F735536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A520B1FC-AC46-42FC-B7C2-4A26F06FD7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C2B96706-D5D4-43ED-9E1B-2A6E7B4195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221326D-C034-43D5-B2D5-8A366AA7011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DA5BF40C-CD97-49FA-AA20-A1B024BFCF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D6470FDA-635B-4C4B-B00A-D29D2A85B0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1AE843E3-E5A0-4CEB-BFE7-DEB72C7A3BA1}"/>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77B67EBB-CB0D-4CB4-A02E-4FF7E913B32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1B5C7ADC-34D3-4073-BE91-4551315846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a:extLst>
            <a:ext uri="{FF2B5EF4-FFF2-40B4-BE49-F238E27FC236}">
              <a16:creationId xmlns:a16="http://schemas.microsoft.com/office/drawing/2014/main" id="{757AB67E-F41C-4144-AAC0-AE272DA4EF42}"/>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a:extLst>
            <a:ext uri="{FF2B5EF4-FFF2-40B4-BE49-F238E27FC236}">
              <a16:creationId xmlns:a16="http://schemas.microsoft.com/office/drawing/2014/main" id="{A4A9974B-8CA4-4E5E-B220-95209402B24D}"/>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652" name="【児童館】&#10;有形固定資産減価償却率平均値テキスト">
          <a:extLst>
            <a:ext uri="{FF2B5EF4-FFF2-40B4-BE49-F238E27FC236}">
              <a16:creationId xmlns:a16="http://schemas.microsoft.com/office/drawing/2014/main" id="{E30948C3-1999-43E0-AB08-B04CA361570E}"/>
            </a:ext>
          </a:extLst>
        </xdr:cNvPr>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a:extLst>
            <a:ext uri="{FF2B5EF4-FFF2-40B4-BE49-F238E27FC236}">
              <a16:creationId xmlns:a16="http://schemas.microsoft.com/office/drawing/2014/main" id="{42E79825-F392-4EBF-9678-146D107499E8}"/>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a:extLst>
            <a:ext uri="{FF2B5EF4-FFF2-40B4-BE49-F238E27FC236}">
              <a16:creationId xmlns:a16="http://schemas.microsoft.com/office/drawing/2014/main" id="{96DE804E-012B-4370-AF12-A9A72B99995D}"/>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a:extLst>
            <a:ext uri="{FF2B5EF4-FFF2-40B4-BE49-F238E27FC236}">
              <a16:creationId xmlns:a16="http://schemas.microsoft.com/office/drawing/2014/main" id="{9F2B7425-FB4E-49C0-9296-226CE47B3C08}"/>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a:extLst>
            <a:ext uri="{FF2B5EF4-FFF2-40B4-BE49-F238E27FC236}">
              <a16:creationId xmlns:a16="http://schemas.microsoft.com/office/drawing/2014/main" id="{1609ABB7-8D17-4776-B84C-741224B3985C}"/>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a:extLst>
            <a:ext uri="{FF2B5EF4-FFF2-40B4-BE49-F238E27FC236}">
              <a16:creationId xmlns:a16="http://schemas.microsoft.com/office/drawing/2014/main" id="{3BE6B066-62AE-4E4C-860D-9A7949286C44}"/>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3DF7B18-23A5-4ABC-A7BD-4729B8F9DC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07580E1-A8AF-4416-98DA-029624083D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49C603F-1150-46A1-9238-43B1F4A409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E581276-30CF-4C63-A842-3A2F2E0A73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E091499-798F-4E23-9E94-6CC87F53742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663" name="楕円 662">
          <a:extLst>
            <a:ext uri="{FF2B5EF4-FFF2-40B4-BE49-F238E27FC236}">
              <a16:creationId xmlns:a16="http://schemas.microsoft.com/office/drawing/2014/main" id="{245C2E6F-7B45-4864-A028-811429DA9D6C}"/>
            </a:ext>
          </a:extLst>
        </xdr:cNvPr>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106499</xdr:rowOff>
    </xdr:from>
    <xdr:to>
      <xdr:col>76</xdr:col>
      <xdr:colOff>165100</xdr:colOff>
      <xdr:row>80</xdr:row>
      <xdr:rowOff>36649</xdr:rowOff>
    </xdr:to>
    <xdr:sp macro="" textlink="">
      <xdr:nvSpPr>
        <xdr:cNvPr id="664" name="楕円 663">
          <a:extLst>
            <a:ext uri="{FF2B5EF4-FFF2-40B4-BE49-F238E27FC236}">
              <a16:creationId xmlns:a16="http://schemas.microsoft.com/office/drawing/2014/main" id="{AF22B2F9-8538-42CB-91CB-D1B6D01CD0C7}"/>
            </a:ext>
          </a:extLst>
        </xdr:cNvPr>
        <xdr:cNvSpPr/>
      </xdr:nvSpPr>
      <xdr:spPr>
        <a:xfrm>
          <a:off x="14541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137705</xdr:rowOff>
    </xdr:from>
    <xdr:to>
      <xdr:col>81</xdr:col>
      <xdr:colOff>50800</xdr:colOff>
      <xdr:row>79</xdr:row>
      <xdr:rowOff>157299</xdr:rowOff>
    </xdr:to>
    <xdr:cxnSp macro="">
      <xdr:nvCxnSpPr>
        <xdr:cNvPr id="665" name="直線コネクタ 664">
          <a:extLst>
            <a:ext uri="{FF2B5EF4-FFF2-40B4-BE49-F238E27FC236}">
              <a16:creationId xmlns:a16="http://schemas.microsoft.com/office/drawing/2014/main" id="{E2BBEA65-0A46-4F49-A81B-0EEED82027E1}"/>
            </a:ext>
          </a:extLst>
        </xdr:cNvPr>
        <xdr:cNvCxnSpPr/>
      </xdr:nvCxnSpPr>
      <xdr:spPr>
        <a:xfrm flipV="1">
          <a:off x="14592300" y="13510805"/>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67311</xdr:rowOff>
    </xdr:from>
    <xdr:to>
      <xdr:col>72</xdr:col>
      <xdr:colOff>38100</xdr:colOff>
      <xdr:row>79</xdr:row>
      <xdr:rowOff>168911</xdr:rowOff>
    </xdr:to>
    <xdr:sp macro="" textlink="">
      <xdr:nvSpPr>
        <xdr:cNvPr id="666" name="楕円 665">
          <a:extLst>
            <a:ext uri="{FF2B5EF4-FFF2-40B4-BE49-F238E27FC236}">
              <a16:creationId xmlns:a16="http://schemas.microsoft.com/office/drawing/2014/main" id="{E4D46310-D832-47ED-9742-BCD9F7C02852}"/>
            </a:ext>
          </a:extLst>
        </xdr:cNvPr>
        <xdr:cNvSpPr/>
      </xdr:nvSpPr>
      <xdr:spPr>
        <a:xfrm>
          <a:off x="13652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118111</xdr:rowOff>
    </xdr:from>
    <xdr:to>
      <xdr:col>76</xdr:col>
      <xdr:colOff>114300</xdr:colOff>
      <xdr:row>79</xdr:row>
      <xdr:rowOff>157299</xdr:rowOff>
    </xdr:to>
    <xdr:cxnSp macro="">
      <xdr:nvCxnSpPr>
        <xdr:cNvPr id="667" name="直線コネクタ 666">
          <a:extLst>
            <a:ext uri="{FF2B5EF4-FFF2-40B4-BE49-F238E27FC236}">
              <a16:creationId xmlns:a16="http://schemas.microsoft.com/office/drawing/2014/main" id="{DB307428-7F79-422E-BD3A-065CEF29B005}"/>
            </a:ext>
          </a:extLst>
        </xdr:cNvPr>
        <xdr:cNvCxnSpPr/>
      </xdr:nvCxnSpPr>
      <xdr:spPr>
        <a:xfrm>
          <a:off x="13703300" y="1366266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68" name="n_1aveValue【児童館】&#10;有形固定資産減価償却率">
          <a:extLst>
            <a:ext uri="{FF2B5EF4-FFF2-40B4-BE49-F238E27FC236}">
              <a16:creationId xmlns:a16="http://schemas.microsoft.com/office/drawing/2014/main" id="{1C578CF3-68FF-4FAA-A170-D8B64F3298A0}"/>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69" name="n_2aveValue【児童館】&#10;有形固定資産減価償却率">
          <a:extLst>
            <a:ext uri="{FF2B5EF4-FFF2-40B4-BE49-F238E27FC236}">
              <a16:creationId xmlns:a16="http://schemas.microsoft.com/office/drawing/2014/main" id="{85E9192D-FA2F-480A-A85F-ABB43D65A6F9}"/>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670" name="n_3aveValue【児童館】&#10;有形固定資産減価償却率">
          <a:extLst>
            <a:ext uri="{FF2B5EF4-FFF2-40B4-BE49-F238E27FC236}">
              <a16:creationId xmlns:a16="http://schemas.microsoft.com/office/drawing/2014/main" id="{8DD1E917-ED7A-4543-B596-1CCD031B5C2D}"/>
            </a:ext>
          </a:extLst>
        </xdr:cNvPr>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1" name="n_4aveValue【児童館】&#10;有形固定資産減価償却率">
          <a:extLst>
            <a:ext uri="{FF2B5EF4-FFF2-40B4-BE49-F238E27FC236}">
              <a16:creationId xmlns:a16="http://schemas.microsoft.com/office/drawing/2014/main" id="{622424BA-71FA-4A7C-ABC8-CB5AA6CAECF0}"/>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33582</xdr:rowOff>
    </xdr:from>
    <xdr:ext cx="405111" cy="259045"/>
    <xdr:sp macro="" textlink="">
      <xdr:nvSpPr>
        <xdr:cNvPr id="672" name="n_1mainValue【児童館】&#10;有形固定資産減価償却率">
          <a:extLst>
            <a:ext uri="{FF2B5EF4-FFF2-40B4-BE49-F238E27FC236}">
              <a16:creationId xmlns:a16="http://schemas.microsoft.com/office/drawing/2014/main" id="{429F1C22-5FA8-4F41-91A1-2EBA3BA90E36}"/>
            </a:ext>
          </a:extLst>
        </xdr:cNvPr>
        <xdr:cNvSpPr txBox="1"/>
      </xdr:nvSpPr>
      <xdr:spPr>
        <a:xfrm>
          <a:off x="15266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53176</xdr:rowOff>
    </xdr:from>
    <xdr:ext cx="405111" cy="259045"/>
    <xdr:sp macro="" textlink="">
      <xdr:nvSpPr>
        <xdr:cNvPr id="673" name="n_2mainValue【児童館】&#10;有形固定資産減価償却率">
          <a:extLst>
            <a:ext uri="{FF2B5EF4-FFF2-40B4-BE49-F238E27FC236}">
              <a16:creationId xmlns:a16="http://schemas.microsoft.com/office/drawing/2014/main" id="{BBDE78AE-7B9A-4901-90C6-2ABD7176A831}"/>
            </a:ext>
          </a:extLst>
        </xdr:cNvPr>
        <xdr:cNvSpPr txBox="1"/>
      </xdr:nvSpPr>
      <xdr:spPr>
        <a:xfrm>
          <a:off x="14389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13988</xdr:rowOff>
    </xdr:from>
    <xdr:ext cx="405111" cy="259045"/>
    <xdr:sp macro="" textlink="">
      <xdr:nvSpPr>
        <xdr:cNvPr id="674" name="n_3mainValue【児童館】&#10;有形固定資産減価償却率">
          <a:extLst>
            <a:ext uri="{FF2B5EF4-FFF2-40B4-BE49-F238E27FC236}">
              <a16:creationId xmlns:a16="http://schemas.microsoft.com/office/drawing/2014/main" id="{9B81F813-5757-4B24-9A0E-21159D8A6228}"/>
            </a:ext>
          </a:extLst>
        </xdr:cNvPr>
        <xdr:cNvSpPr txBox="1"/>
      </xdr:nvSpPr>
      <xdr:spPr>
        <a:xfrm>
          <a:off x="13500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88363043-7D41-4E82-AE1B-49EB10D3BC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77C462D1-6CC5-4835-A067-32D3BB544D6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2C9FF140-8732-4143-91D9-201001D5ED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842FCE33-1F04-4A3F-8482-B56DEB16A9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4779C3A3-83F7-4800-9726-1D7736D872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62F890FE-214E-4568-93A6-F8FD5BCE56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C678F5E6-251D-4417-8267-81E1CDAF36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F03C7744-A59B-48E8-820D-F218B07745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589B1526-6B76-49DE-8404-0A7588C03A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3EEC0C43-3649-419B-8E4E-3EB01E33570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3C187CB8-1839-4F23-B6CA-9051DDC5726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E4EC0FCD-7F93-4F00-8BA0-D7D3645CAD7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E5163310-CB89-4435-8D94-0933079B920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58C72844-90E9-4FE7-B003-5ABEE5FC6A6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14ADAB27-6401-4BFE-9AB9-F59B3728CC6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E8824FD0-5A94-42BB-84AE-DF9F90E4F89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38365DDA-8712-4249-BB49-BAA1450C4AC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930D7D4C-36F7-4417-A097-CFC5063A2D9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B1CD1105-DA41-48B7-8606-4E4842F93A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C4D12A2F-32EB-4E8A-A326-375ECC522A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F00353B4-7AA8-4AD8-9D00-3B8BB1D85B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96" name="直線コネクタ 695">
          <a:extLst>
            <a:ext uri="{FF2B5EF4-FFF2-40B4-BE49-F238E27FC236}">
              <a16:creationId xmlns:a16="http://schemas.microsoft.com/office/drawing/2014/main" id="{2CD7473F-2CB5-4A00-8A19-A230D1DAB05F}"/>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児童館】&#10;一人当たり面積最小値テキスト">
          <a:extLst>
            <a:ext uri="{FF2B5EF4-FFF2-40B4-BE49-F238E27FC236}">
              <a16:creationId xmlns:a16="http://schemas.microsoft.com/office/drawing/2014/main" id="{F5090C71-85C1-4DFE-96E4-FCE137B01D2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a:extLst>
            <a:ext uri="{FF2B5EF4-FFF2-40B4-BE49-F238E27FC236}">
              <a16:creationId xmlns:a16="http://schemas.microsoft.com/office/drawing/2014/main" id="{CCFE7BC8-07B3-404C-A13D-8D7085BCE96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99" name="【児童館】&#10;一人当たり面積最大値テキスト">
          <a:extLst>
            <a:ext uri="{FF2B5EF4-FFF2-40B4-BE49-F238E27FC236}">
              <a16:creationId xmlns:a16="http://schemas.microsoft.com/office/drawing/2014/main" id="{00D76D8C-0CDA-40C0-8CF3-1BE1AC9E3A94}"/>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0" name="直線コネクタ 699">
          <a:extLst>
            <a:ext uri="{FF2B5EF4-FFF2-40B4-BE49-F238E27FC236}">
              <a16:creationId xmlns:a16="http://schemas.microsoft.com/office/drawing/2014/main" id="{50390F5F-6A67-4BAA-BE2D-4195CC3D246D}"/>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1" name="【児童館】&#10;一人当たり面積平均値テキスト">
          <a:extLst>
            <a:ext uri="{FF2B5EF4-FFF2-40B4-BE49-F238E27FC236}">
              <a16:creationId xmlns:a16="http://schemas.microsoft.com/office/drawing/2014/main" id="{F6D919ED-40B6-4B5B-9CFD-6138A0908CAF}"/>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2" name="フローチャート: 判断 701">
          <a:extLst>
            <a:ext uri="{FF2B5EF4-FFF2-40B4-BE49-F238E27FC236}">
              <a16:creationId xmlns:a16="http://schemas.microsoft.com/office/drawing/2014/main" id="{C81BAEE0-4AF4-4C65-901D-4E7E9859C08D}"/>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3" name="フローチャート: 判断 702">
          <a:extLst>
            <a:ext uri="{FF2B5EF4-FFF2-40B4-BE49-F238E27FC236}">
              <a16:creationId xmlns:a16="http://schemas.microsoft.com/office/drawing/2014/main" id="{F4E4014D-DEDF-41C2-BD7B-8D8C83435125}"/>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04" name="フローチャート: 判断 703">
          <a:extLst>
            <a:ext uri="{FF2B5EF4-FFF2-40B4-BE49-F238E27FC236}">
              <a16:creationId xmlns:a16="http://schemas.microsoft.com/office/drawing/2014/main" id="{4C799A42-32C7-459D-83E2-372A739B3CB4}"/>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05" name="フローチャート: 判断 704">
          <a:extLst>
            <a:ext uri="{FF2B5EF4-FFF2-40B4-BE49-F238E27FC236}">
              <a16:creationId xmlns:a16="http://schemas.microsoft.com/office/drawing/2014/main" id="{5A3F6CCC-1F78-47B0-8509-76355E9451C6}"/>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06" name="フローチャート: 判断 705">
          <a:extLst>
            <a:ext uri="{FF2B5EF4-FFF2-40B4-BE49-F238E27FC236}">
              <a16:creationId xmlns:a16="http://schemas.microsoft.com/office/drawing/2014/main" id="{89DDE7CB-ACE2-42BD-8009-82CC970E9541}"/>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6EDC30A7-CB09-4E7E-8A6C-D6B06ABDE7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8FE5C351-72B1-4982-B5A6-23F91E068AF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8BFC07D-3E81-4715-9FD8-A1187ECE7F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85A682C0-712A-4AA6-9AD0-0AB5B760D2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B5BAFED7-3B49-43AD-AA65-0DB614996C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712" name="楕円 711">
          <a:extLst>
            <a:ext uri="{FF2B5EF4-FFF2-40B4-BE49-F238E27FC236}">
              <a16:creationId xmlns:a16="http://schemas.microsoft.com/office/drawing/2014/main" id="{32CCF08C-43A2-41BC-80D2-FFA78B320902}"/>
            </a:ext>
          </a:extLst>
        </xdr:cNvPr>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76454</xdr:rowOff>
    </xdr:from>
    <xdr:to>
      <xdr:col>107</xdr:col>
      <xdr:colOff>101600</xdr:colOff>
      <xdr:row>86</xdr:row>
      <xdr:rowOff>6604</xdr:rowOff>
    </xdr:to>
    <xdr:sp macro="" textlink="">
      <xdr:nvSpPr>
        <xdr:cNvPr id="713" name="楕円 712">
          <a:extLst>
            <a:ext uri="{FF2B5EF4-FFF2-40B4-BE49-F238E27FC236}">
              <a16:creationId xmlns:a16="http://schemas.microsoft.com/office/drawing/2014/main" id="{E6CDD395-7DBD-4F2D-B979-2A67166837E6}"/>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127254</xdr:rowOff>
    </xdr:to>
    <xdr:cxnSp macro="">
      <xdr:nvCxnSpPr>
        <xdr:cNvPr id="714" name="直線コネクタ 713">
          <a:extLst>
            <a:ext uri="{FF2B5EF4-FFF2-40B4-BE49-F238E27FC236}">
              <a16:creationId xmlns:a16="http://schemas.microsoft.com/office/drawing/2014/main" id="{04CDCACA-B6CB-4438-92FC-C9CE14AABC0E}"/>
            </a:ext>
          </a:extLst>
        </xdr:cNvPr>
        <xdr:cNvCxnSpPr/>
      </xdr:nvCxnSpPr>
      <xdr:spPr>
        <a:xfrm flipV="1">
          <a:off x="20434300" y="14595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15" name="楕円 714">
          <a:extLst>
            <a:ext uri="{FF2B5EF4-FFF2-40B4-BE49-F238E27FC236}">
              <a16:creationId xmlns:a16="http://schemas.microsoft.com/office/drawing/2014/main" id="{FDAD8473-2089-4D92-8080-12A041F5A9A0}"/>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16" name="直線コネクタ 715">
          <a:extLst>
            <a:ext uri="{FF2B5EF4-FFF2-40B4-BE49-F238E27FC236}">
              <a16:creationId xmlns:a16="http://schemas.microsoft.com/office/drawing/2014/main" id="{A052FE93-8262-48FA-AF7F-1315CDDE88B8}"/>
            </a:ext>
          </a:extLst>
        </xdr:cNvPr>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17" name="n_1aveValue【児童館】&#10;一人当たり面積">
          <a:extLst>
            <a:ext uri="{FF2B5EF4-FFF2-40B4-BE49-F238E27FC236}">
              <a16:creationId xmlns:a16="http://schemas.microsoft.com/office/drawing/2014/main" id="{727E2AD5-D654-4201-B67C-21EBD4214AAD}"/>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18" name="n_2aveValue【児童館】&#10;一人当たり面積">
          <a:extLst>
            <a:ext uri="{FF2B5EF4-FFF2-40B4-BE49-F238E27FC236}">
              <a16:creationId xmlns:a16="http://schemas.microsoft.com/office/drawing/2014/main" id="{56FC2634-10F5-4F14-A204-37CC7C726BD3}"/>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19" name="n_3aveValue【児童館】&#10;一人当たり面積">
          <a:extLst>
            <a:ext uri="{FF2B5EF4-FFF2-40B4-BE49-F238E27FC236}">
              <a16:creationId xmlns:a16="http://schemas.microsoft.com/office/drawing/2014/main" id="{D6D78B13-28DD-4E48-9779-D8F15FA250AC}"/>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20" name="n_4aveValue【児童館】&#10;一人当たり面積">
          <a:extLst>
            <a:ext uri="{FF2B5EF4-FFF2-40B4-BE49-F238E27FC236}">
              <a16:creationId xmlns:a16="http://schemas.microsoft.com/office/drawing/2014/main" id="{C7D2A42A-24E6-4619-A7A6-85D4E2F885F8}"/>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721" name="n_1mainValue【児童館】&#10;一人当たり面積">
          <a:extLst>
            <a:ext uri="{FF2B5EF4-FFF2-40B4-BE49-F238E27FC236}">
              <a16:creationId xmlns:a16="http://schemas.microsoft.com/office/drawing/2014/main" id="{63A0BC01-907C-4D05-B8C1-7DC9B2108CB2}"/>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22" name="n_2mainValue【児童館】&#10;一人当たり面積">
          <a:extLst>
            <a:ext uri="{FF2B5EF4-FFF2-40B4-BE49-F238E27FC236}">
              <a16:creationId xmlns:a16="http://schemas.microsoft.com/office/drawing/2014/main" id="{B8BB1B00-F375-4253-B7ED-07B1D25BE7AE}"/>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23" name="n_3mainValue【児童館】&#10;一人当たり面積">
          <a:extLst>
            <a:ext uri="{FF2B5EF4-FFF2-40B4-BE49-F238E27FC236}">
              <a16:creationId xmlns:a16="http://schemas.microsoft.com/office/drawing/2014/main" id="{5F8C0DE5-687B-4981-B94D-FA4D260F45C7}"/>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32C61CAD-8105-4334-8EAD-B38F6625A8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6A852018-A328-4072-81C0-0F38653781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6693BD87-34E4-4A2C-A973-F6ED8C850B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9EB0FDBB-F919-4DB9-91C6-480BC86F6D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C8A25C9E-3011-4B67-A5F4-651AF6C1B7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21A79B2A-FD3F-42CE-BEF8-E0E1D62EA1C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FDEAAE12-4A51-44DE-9BEF-6CE189E763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3AA34DAA-02BB-4319-8653-7056B1EB41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F44B74D5-049E-414C-A6D9-0FD2738D7C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BDC80DED-297E-4CBC-B739-BC86FC82F2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A271A27-F187-42D3-BD86-04F474328D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54B29D90-8D53-4427-880C-71D72E9B62F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0C1F2E04-7520-48C2-970E-AFFE40E792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248B44CD-6378-43A1-A623-2E1041DDB3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E092B440-A36F-43E1-9D75-AA42021D79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A550DBE5-90E1-4E26-A8DB-23B8F3CECD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1879AB56-5EB8-46D7-9E0D-C225768526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947D8CE3-24AB-45AB-ADCF-04B94A4AFC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95FDE975-9B78-4DC9-AB2B-A255793C5A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CFAB2901-213E-40BF-8A46-128527764CD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C5323DD2-EEC4-49C1-A5F5-D00294CB6D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779FB847-EFFA-4EDF-B521-D388477648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0D0617EC-6881-4119-9B15-5DF441850EC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8E521838-019C-4014-8B03-CE62221153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E15377C7-F3F2-4897-A4E7-568927795A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49" name="直線コネクタ 748">
          <a:extLst>
            <a:ext uri="{FF2B5EF4-FFF2-40B4-BE49-F238E27FC236}">
              <a16:creationId xmlns:a16="http://schemas.microsoft.com/office/drawing/2014/main" id="{E85293A3-0E76-479A-81C9-B50439F239BA}"/>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0" name="【公民館】&#10;有形固定資産減価償却率最小値テキスト">
          <a:extLst>
            <a:ext uri="{FF2B5EF4-FFF2-40B4-BE49-F238E27FC236}">
              <a16:creationId xmlns:a16="http://schemas.microsoft.com/office/drawing/2014/main" id="{BF8A6B10-15BB-4491-BA2C-73F8109D085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1" name="直線コネクタ 750">
          <a:extLst>
            <a:ext uri="{FF2B5EF4-FFF2-40B4-BE49-F238E27FC236}">
              <a16:creationId xmlns:a16="http://schemas.microsoft.com/office/drawing/2014/main" id="{7B2D2F16-347F-4F79-88A4-ED20408798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52" name="【公民館】&#10;有形固定資産減価償却率最大値テキスト">
          <a:extLst>
            <a:ext uri="{FF2B5EF4-FFF2-40B4-BE49-F238E27FC236}">
              <a16:creationId xmlns:a16="http://schemas.microsoft.com/office/drawing/2014/main" id="{403B6FD7-EFBF-4E8C-AE10-5FF86CE7D48B}"/>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53" name="直線コネクタ 752">
          <a:extLst>
            <a:ext uri="{FF2B5EF4-FFF2-40B4-BE49-F238E27FC236}">
              <a16:creationId xmlns:a16="http://schemas.microsoft.com/office/drawing/2014/main" id="{BAF1D8F3-A513-4A51-8C66-757ACF51A8BE}"/>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54" name="【公民館】&#10;有形固定資産減価償却率平均値テキスト">
          <a:extLst>
            <a:ext uri="{FF2B5EF4-FFF2-40B4-BE49-F238E27FC236}">
              <a16:creationId xmlns:a16="http://schemas.microsoft.com/office/drawing/2014/main" id="{3FA0CAA1-6416-42F2-84B1-CD4DCBE0E71D}"/>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55" name="フローチャート: 判断 754">
          <a:extLst>
            <a:ext uri="{FF2B5EF4-FFF2-40B4-BE49-F238E27FC236}">
              <a16:creationId xmlns:a16="http://schemas.microsoft.com/office/drawing/2014/main" id="{A41C6FA4-6E76-44DB-B01B-01C536FD514A}"/>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56" name="フローチャート: 判断 755">
          <a:extLst>
            <a:ext uri="{FF2B5EF4-FFF2-40B4-BE49-F238E27FC236}">
              <a16:creationId xmlns:a16="http://schemas.microsoft.com/office/drawing/2014/main" id="{6B6D11EE-CBF6-4F8E-A302-FA196909B8DC}"/>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57" name="フローチャート: 判断 756">
          <a:extLst>
            <a:ext uri="{FF2B5EF4-FFF2-40B4-BE49-F238E27FC236}">
              <a16:creationId xmlns:a16="http://schemas.microsoft.com/office/drawing/2014/main" id="{2E57B9D9-D966-491A-958C-F2FE367AE2A2}"/>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58" name="フローチャート: 判断 757">
          <a:extLst>
            <a:ext uri="{FF2B5EF4-FFF2-40B4-BE49-F238E27FC236}">
              <a16:creationId xmlns:a16="http://schemas.microsoft.com/office/drawing/2014/main" id="{3357AD67-1E28-440F-8E5C-9DB567D77BF8}"/>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59" name="フローチャート: 判断 758">
          <a:extLst>
            <a:ext uri="{FF2B5EF4-FFF2-40B4-BE49-F238E27FC236}">
              <a16:creationId xmlns:a16="http://schemas.microsoft.com/office/drawing/2014/main" id="{6702DA39-96E4-4F5A-9A7D-590F6DF32C63}"/>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DF856EA4-33EC-449E-90F3-E8EB2B69B0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B1143767-4E96-43D0-9FCC-E68206D842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A47631F-516A-455A-9D01-AB815DCFBE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503B4FB-1AE8-4C4C-9F1E-AD07EE6D5F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D72AC16-4B8F-4192-84D0-23C40C0B20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65" name="楕円 764">
          <a:extLst>
            <a:ext uri="{FF2B5EF4-FFF2-40B4-BE49-F238E27FC236}">
              <a16:creationId xmlns:a16="http://schemas.microsoft.com/office/drawing/2014/main" id="{7E395EA0-6C85-4D53-B243-B5BF95C73B34}"/>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66" name="【公民館】&#10;有形固定資産減価償却率該当値テキスト">
          <a:extLst>
            <a:ext uri="{FF2B5EF4-FFF2-40B4-BE49-F238E27FC236}">
              <a16:creationId xmlns:a16="http://schemas.microsoft.com/office/drawing/2014/main" id="{3CA73B6D-C765-49D9-8B4E-69DDAD894908}"/>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767" name="楕円 766">
          <a:extLst>
            <a:ext uri="{FF2B5EF4-FFF2-40B4-BE49-F238E27FC236}">
              <a16:creationId xmlns:a16="http://schemas.microsoft.com/office/drawing/2014/main" id="{8FADE336-67B4-4D20-92AE-ECAD65E77FFD}"/>
            </a:ext>
          </a:extLst>
        </xdr:cNvPr>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32113</xdr:rowOff>
    </xdr:to>
    <xdr:cxnSp macro="">
      <xdr:nvCxnSpPr>
        <xdr:cNvPr id="768" name="直線コネクタ 767">
          <a:extLst>
            <a:ext uri="{FF2B5EF4-FFF2-40B4-BE49-F238E27FC236}">
              <a16:creationId xmlns:a16="http://schemas.microsoft.com/office/drawing/2014/main" id="{A757D134-92B7-4141-8D06-13DC56880331}"/>
            </a:ext>
          </a:extLst>
        </xdr:cNvPr>
        <xdr:cNvCxnSpPr/>
      </xdr:nvCxnSpPr>
      <xdr:spPr>
        <a:xfrm flipV="1">
          <a:off x="15481300" y="183184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769" name="楕円 768">
          <a:extLst>
            <a:ext uri="{FF2B5EF4-FFF2-40B4-BE49-F238E27FC236}">
              <a16:creationId xmlns:a16="http://schemas.microsoft.com/office/drawing/2014/main" id="{00FA9DD8-9631-444A-973B-45985C28FEAC}"/>
            </a:ext>
          </a:extLst>
        </xdr:cNvPr>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32113</xdr:rowOff>
    </xdr:from>
    <xdr:to>
      <xdr:col>81</xdr:col>
      <xdr:colOff>50800</xdr:colOff>
      <xdr:row>107</xdr:row>
      <xdr:rowOff>38644</xdr:rowOff>
    </xdr:to>
    <xdr:cxnSp macro="">
      <xdr:nvCxnSpPr>
        <xdr:cNvPr id="770" name="直線コネクタ 769">
          <a:extLst>
            <a:ext uri="{FF2B5EF4-FFF2-40B4-BE49-F238E27FC236}">
              <a16:creationId xmlns:a16="http://schemas.microsoft.com/office/drawing/2014/main" id="{65EB782F-148D-428C-B373-EA2B99D7D555}"/>
            </a:ext>
          </a:extLst>
        </xdr:cNvPr>
        <xdr:cNvCxnSpPr/>
      </xdr:nvCxnSpPr>
      <xdr:spPr>
        <a:xfrm flipV="1">
          <a:off x="14592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771" name="楕円 770">
          <a:extLst>
            <a:ext uri="{FF2B5EF4-FFF2-40B4-BE49-F238E27FC236}">
              <a16:creationId xmlns:a16="http://schemas.microsoft.com/office/drawing/2014/main" id="{3D4060BA-0C87-4080-8783-6B5446189BB0}"/>
            </a:ext>
          </a:extLst>
        </xdr:cNvPr>
        <xdr:cNvSpPr/>
      </xdr:nvSpPr>
      <xdr:spPr>
        <a:xfrm>
          <a:off x="13652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136616</xdr:rowOff>
    </xdr:from>
    <xdr:to>
      <xdr:col>76</xdr:col>
      <xdr:colOff>114300</xdr:colOff>
      <xdr:row>107</xdr:row>
      <xdr:rowOff>38644</xdr:rowOff>
    </xdr:to>
    <xdr:cxnSp macro="">
      <xdr:nvCxnSpPr>
        <xdr:cNvPr id="772" name="直線コネクタ 771">
          <a:extLst>
            <a:ext uri="{FF2B5EF4-FFF2-40B4-BE49-F238E27FC236}">
              <a16:creationId xmlns:a16="http://schemas.microsoft.com/office/drawing/2014/main" id="{228458CF-488C-49BB-BC6E-68E13DA64BEA}"/>
            </a:ext>
          </a:extLst>
        </xdr:cNvPr>
        <xdr:cNvCxnSpPr/>
      </xdr:nvCxnSpPr>
      <xdr:spPr>
        <a:xfrm>
          <a:off x="13703300" y="1831031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773" name="楕円 772">
          <a:extLst>
            <a:ext uri="{FF2B5EF4-FFF2-40B4-BE49-F238E27FC236}">
              <a16:creationId xmlns:a16="http://schemas.microsoft.com/office/drawing/2014/main" id="{10C93943-4209-4050-92DF-D53EC548B704}"/>
            </a:ext>
          </a:extLst>
        </xdr:cNvPr>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106</xdr:row>
      <xdr:rowOff>164374</xdr:rowOff>
    </xdr:to>
    <xdr:cxnSp macro="">
      <xdr:nvCxnSpPr>
        <xdr:cNvPr id="774" name="直線コネクタ 773">
          <a:extLst>
            <a:ext uri="{FF2B5EF4-FFF2-40B4-BE49-F238E27FC236}">
              <a16:creationId xmlns:a16="http://schemas.microsoft.com/office/drawing/2014/main" id="{30DEA00D-2927-4E92-B295-38561CF58A03}"/>
            </a:ext>
          </a:extLst>
        </xdr:cNvPr>
        <xdr:cNvCxnSpPr/>
      </xdr:nvCxnSpPr>
      <xdr:spPr>
        <a:xfrm flipV="1">
          <a:off x="12814300" y="183103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75" name="n_1aveValue【公民館】&#10;有形固定資産減価償却率">
          <a:extLst>
            <a:ext uri="{FF2B5EF4-FFF2-40B4-BE49-F238E27FC236}">
              <a16:creationId xmlns:a16="http://schemas.microsoft.com/office/drawing/2014/main" id="{A8747CEB-1D66-466C-B372-8EB9B5293BC6}"/>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76" name="n_2aveValue【公民館】&#10;有形固定資産減価償却率">
          <a:extLst>
            <a:ext uri="{FF2B5EF4-FFF2-40B4-BE49-F238E27FC236}">
              <a16:creationId xmlns:a16="http://schemas.microsoft.com/office/drawing/2014/main" id="{DEE2B1A7-DD37-40DE-BB45-F94395230BC6}"/>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77" name="n_3aveValue【公民館】&#10;有形固定資産減価償却率">
          <a:extLst>
            <a:ext uri="{FF2B5EF4-FFF2-40B4-BE49-F238E27FC236}">
              <a16:creationId xmlns:a16="http://schemas.microsoft.com/office/drawing/2014/main" id="{97A21000-154C-4785-979D-266ABB32CCDA}"/>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78" name="n_4aveValue【公民館】&#10;有形固定資産減価償却率">
          <a:extLst>
            <a:ext uri="{FF2B5EF4-FFF2-40B4-BE49-F238E27FC236}">
              <a16:creationId xmlns:a16="http://schemas.microsoft.com/office/drawing/2014/main" id="{B7D4ADEB-7E5A-462E-8CFD-F195EEDF2D8E}"/>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779" name="n_1mainValue【公民館】&#10;有形固定資産減価償却率">
          <a:extLst>
            <a:ext uri="{FF2B5EF4-FFF2-40B4-BE49-F238E27FC236}">
              <a16:creationId xmlns:a16="http://schemas.microsoft.com/office/drawing/2014/main" id="{88816342-974F-4FCF-AAD1-D49046D0E43A}"/>
            </a:ext>
          </a:extLst>
        </xdr:cNvPr>
        <xdr:cNvSpPr txBox="1"/>
      </xdr:nvSpPr>
      <xdr:spPr>
        <a:xfrm>
          <a:off x="15266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780" name="n_2mainValue【公民館】&#10;有形固定資産減価償却率">
          <a:extLst>
            <a:ext uri="{FF2B5EF4-FFF2-40B4-BE49-F238E27FC236}">
              <a16:creationId xmlns:a16="http://schemas.microsoft.com/office/drawing/2014/main" id="{1B045977-E1E8-4594-B1F6-C638D3B56F4C}"/>
            </a:ext>
          </a:extLst>
        </xdr:cNvPr>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781" name="n_3mainValue【公民館】&#10;有形固定資産減価償却率">
          <a:extLst>
            <a:ext uri="{FF2B5EF4-FFF2-40B4-BE49-F238E27FC236}">
              <a16:creationId xmlns:a16="http://schemas.microsoft.com/office/drawing/2014/main" id="{3CD7FA02-3DA2-4242-8B2C-C7BC25CEC1E5}"/>
            </a:ext>
          </a:extLst>
        </xdr:cNvPr>
        <xdr:cNvSpPr txBox="1"/>
      </xdr:nvSpPr>
      <xdr:spPr>
        <a:xfrm>
          <a:off x="13500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782" name="n_4mainValue【公民館】&#10;有形固定資産減価償却率">
          <a:extLst>
            <a:ext uri="{FF2B5EF4-FFF2-40B4-BE49-F238E27FC236}">
              <a16:creationId xmlns:a16="http://schemas.microsoft.com/office/drawing/2014/main" id="{6F55095E-8636-47CA-97AA-0FD251BDDA69}"/>
            </a:ext>
          </a:extLst>
        </xdr:cNvPr>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49219F1E-DA68-4C6C-A60A-05F452C644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FA2AE518-65EA-48F9-BCA9-A7DF937C9C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A7C043DF-37F8-42AE-8BE2-68448AFCAE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EE7C635E-BBC3-4C34-AFB9-1FB3952EE9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4320F6F3-37DB-4894-BB5D-316578A65C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EE63872D-9A1B-4437-A971-09A84D6390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6F17B5C3-FF11-4CB0-9644-262DEACA14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788C8D68-4C85-4F0F-8A6E-41C1BDD043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70ECCAD1-B5A5-4830-938C-7DD7AFD7EA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ABB179F1-55F7-4209-B34D-0017FE1A7D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id="{603DE5FC-FB42-4264-BD9E-948FA394DA3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AB8FDB96-EB79-4623-8A2B-8047EED309C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id="{559F6A00-4212-435C-8560-F9ABE0CAB2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id="{72C74C2B-C5C1-4984-80DA-C565111F32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id="{1870BA93-AD97-4DC8-8F56-557F172BF81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id="{4629DE45-0E05-41AA-A7E0-5821795AFD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id="{1CD839DA-955C-4499-89E9-6A915C89822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id="{9CDF3F92-A6FE-4F5D-BEE6-22B1C2BD50C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id="{88AFF3DA-EB2E-49C7-84B7-53C0832E501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id="{DA60CBFE-2C31-4158-A0F8-1A5379D44E0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id="{FA042D24-AABC-4ED3-BF3A-96955786F4C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id="{8861CA3B-CAC4-4990-8595-1BFAE41181B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D7440A3D-7868-4521-8187-DD80785504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B7D3645F-DCEC-428D-B4C1-B5695BAADE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a:extLst>
            <a:ext uri="{FF2B5EF4-FFF2-40B4-BE49-F238E27FC236}">
              <a16:creationId xmlns:a16="http://schemas.microsoft.com/office/drawing/2014/main" id="{03A1D69A-D20C-4C26-AB9C-E5E18978F4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08" name="直線コネクタ 807">
          <a:extLst>
            <a:ext uri="{FF2B5EF4-FFF2-40B4-BE49-F238E27FC236}">
              <a16:creationId xmlns:a16="http://schemas.microsoft.com/office/drawing/2014/main" id="{E30BDCFD-6A51-4059-855D-1B16BCE8D7C1}"/>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09" name="【公民館】&#10;一人当たり面積最小値テキスト">
          <a:extLst>
            <a:ext uri="{FF2B5EF4-FFF2-40B4-BE49-F238E27FC236}">
              <a16:creationId xmlns:a16="http://schemas.microsoft.com/office/drawing/2014/main" id="{A21356E1-5C31-4E7C-B783-752BE56765AD}"/>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0" name="直線コネクタ 809">
          <a:extLst>
            <a:ext uri="{FF2B5EF4-FFF2-40B4-BE49-F238E27FC236}">
              <a16:creationId xmlns:a16="http://schemas.microsoft.com/office/drawing/2014/main" id="{962C4724-0DFA-4718-922E-E2C5B19D4CBF}"/>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11" name="【公民館】&#10;一人当たり面積最大値テキスト">
          <a:extLst>
            <a:ext uri="{FF2B5EF4-FFF2-40B4-BE49-F238E27FC236}">
              <a16:creationId xmlns:a16="http://schemas.microsoft.com/office/drawing/2014/main" id="{F01240FD-BDF4-43B1-A53B-2D73D9D05AB3}"/>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12" name="直線コネクタ 811">
          <a:extLst>
            <a:ext uri="{FF2B5EF4-FFF2-40B4-BE49-F238E27FC236}">
              <a16:creationId xmlns:a16="http://schemas.microsoft.com/office/drawing/2014/main" id="{93EE588A-47D8-48EE-97AD-2DABC3313C36}"/>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13" name="【公民館】&#10;一人当たり面積平均値テキスト">
          <a:extLst>
            <a:ext uri="{FF2B5EF4-FFF2-40B4-BE49-F238E27FC236}">
              <a16:creationId xmlns:a16="http://schemas.microsoft.com/office/drawing/2014/main" id="{F4DF43E1-FC35-4885-9173-42F3939B4243}"/>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14" name="フローチャート: 判断 813">
          <a:extLst>
            <a:ext uri="{FF2B5EF4-FFF2-40B4-BE49-F238E27FC236}">
              <a16:creationId xmlns:a16="http://schemas.microsoft.com/office/drawing/2014/main" id="{9D9EF811-C4DF-4563-9F02-2496BCBF8B9F}"/>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15" name="フローチャート: 判断 814">
          <a:extLst>
            <a:ext uri="{FF2B5EF4-FFF2-40B4-BE49-F238E27FC236}">
              <a16:creationId xmlns:a16="http://schemas.microsoft.com/office/drawing/2014/main" id="{4141B0AD-8D76-4D2A-A5FE-DEC37549A32D}"/>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16" name="フローチャート: 判断 815">
          <a:extLst>
            <a:ext uri="{FF2B5EF4-FFF2-40B4-BE49-F238E27FC236}">
              <a16:creationId xmlns:a16="http://schemas.microsoft.com/office/drawing/2014/main" id="{FC265F8C-D14C-4E75-9A98-928B7F48A7A7}"/>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17" name="フローチャート: 判断 816">
          <a:extLst>
            <a:ext uri="{FF2B5EF4-FFF2-40B4-BE49-F238E27FC236}">
              <a16:creationId xmlns:a16="http://schemas.microsoft.com/office/drawing/2014/main" id="{D84A94E5-2A8B-47C1-8067-B643C9103A19}"/>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18" name="フローチャート: 判断 817">
          <a:extLst>
            <a:ext uri="{FF2B5EF4-FFF2-40B4-BE49-F238E27FC236}">
              <a16:creationId xmlns:a16="http://schemas.microsoft.com/office/drawing/2014/main" id="{CA06759D-6CC2-4477-87A4-1CD6C54B854C}"/>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46BFAC21-C1B8-4ED6-8240-057E63953B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8D484063-7096-448B-BB17-0BE97CD9BA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D22055D0-7402-4FA8-A018-F7ECD57D86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5183EE3-2550-496D-9145-B7E6044C8F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3906197-CDC5-431D-9D64-924899A5EA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824" name="楕円 823">
          <a:extLst>
            <a:ext uri="{FF2B5EF4-FFF2-40B4-BE49-F238E27FC236}">
              <a16:creationId xmlns:a16="http://schemas.microsoft.com/office/drawing/2014/main" id="{F3714523-D4C4-48E7-9EAC-186AF85E6524}"/>
            </a:ext>
          </a:extLst>
        </xdr:cNvPr>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825" name="【公民館】&#10;一人当たり面積該当値テキスト">
          <a:extLst>
            <a:ext uri="{FF2B5EF4-FFF2-40B4-BE49-F238E27FC236}">
              <a16:creationId xmlns:a16="http://schemas.microsoft.com/office/drawing/2014/main" id="{56953CFF-12A9-4FDA-BE06-114DDF065072}"/>
            </a:ext>
          </a:extLst>
        </xdr:cNvPr>
        <xdr:cNvSpPr txBox="1"/>
      </xdr:nvSpPr>
      <xdr:spPr>
        <a:xfrm>
          <a:off x="22199600" y="184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xdr:rowOff>
    </xdr:from>
    <xdr:to>
      <xdr:col>112</xdr:col>
      <xdr:colOff>38100</xdr:colOff>
      <xdr:row>108</xdr:row>
      <xdr:rowOff>109038</xdr:rowOff>
    </xdr:to>
    <xdr:sp macro="" textlink="">
      <xdr:nvSpPr>
        <xdr:cNvPr id="826" name="楕円 825">
          <a:extLst>
            <a:ext uri="{FF2B5EF4-FFF2-40B4-BE49-F238E27FC236}">
              <a16:creationId xmlns:a16="http://schemas.microsoft.com/office/drawing/2014/main" id="{604457CD-294B-498E-BBE8-7769547C7651}"/>
            </a:ext>
          </a:extLst>
        </xdr:cNvPr>
        <xdr:cNvSpPr/>
      </xdr:nvSpPr>
      <xdr:spPr>
        <a:xfrm>
          <a:off x="21272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58238</xdr:rowOff>
    </xdr:from>
    <xdr:to>
      <xdr:col>116</xdr:col>
      <xdr:colOff>63500</xdr:colOff>
      <xdr:row>108</xdr:row>
      <xdr:rowOff>66402</xdr:rowOff>
    </xdr:to>
    <xdr:cxnSp macro="">
      <xdr:nvCxnSpPr>
        <xdr:cNvPr id="827" name="直線コネクタ 826">
          <a:extLst>
            <a:ext uri="{FF2B5EF4-FFF2-40B4-BE49-F238E27FC236}">
              <a16:creationId xmlns:a16="http://schemas.microsoft.com/office/drawing/2014/main" id="{77961145-D3D5-4A61-8487-861A92341D59}"/>
            </a:ext>
          </a:extLst>
        </xdr:cNvPr>
        <xdr:cNvCxnSpPr/>
      </xdr:nvCxnSpPr>
      <xdr:spPr>
        <a:xfrm>
          <a:off x="21323300" y="185748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828" name="楕円 827">
          <a:extLst>
            <a:ext uri="{FF2B5EF4-FFF2-40B4-BE49-F238E27FC236}">
              <a16:creationId xmlns:a16="http://schemas.microsoft.com/office/drawing/2014/main" id="{202BF2D5-1095-41DA-A73E-3DAD3353961C}"/>
            </a:ext>
          </a:extLst>
        </xdr:cNvPr>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58238</xdr:rowOff>
    </xdr:from>
    <xdr:to>
      <xdr:col>111</xdr:col>
      <xdr:colOff>177800</xdr:colOff>
      <xdr:row>108</xdr:row>
      <xdr:rowOff>59871</xdr:rowOff>
    </xdr:to>
    <xdr:cxnSp macro="">
      <xdr:nvCxnSpPr>
        <xdr:cNvPr id="829" name="直線コネクタ 828">
          <a:extLst>
            <a:ext uri="{FF2B5EF4-FFF2-40B4-BE49-F238E27FC236}">
              <a16:creationId xmlns:a16="http://schemas.microsoft.com/office/drawing/2014/main" id="{8EF42149-26D6-4CFA-98CC-9766ED5A6AD1}"/>
            </a:ext>
          </a:extLst>
        </xdr:cNvPr>
        <xdr:cNvCxnSpPr/>
      </xdr:nvCxnSpPr>
      <xdr:spPr>
        <a:xfrm flipV="1">
          <a:off x="20434300" y="185748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xdr:rowOff>
    </xdr:from>
    <xdr:to>
      <xdr:col>102</xdr:col>
      <xdr:colOff>165100</xdr:colOff>
      <xdr:row>108</xdr:row>
      <xdr:rowOff>102507</xdr:rowOff>
    </xdr:to>
    <xdr:sp macro="" textlink="">
      <xdr:nvSpPr>
        <xdr:cNvPr id="830" name="楕円 829">
          <a:extLst>
            <a:ext uri="{FF2B5EF4-FFF2-40B4-BE49-F238E27FC236}">
              <a16:creationId xmlns:a16="http://schemas.microsoft.com/office/drawing/2014/main" id="{E763E603-93A1-4A41-ADF8-BA9351F0C9E8}"/>
            </a:ext>
          </a:extLst>
        </xdr:cNvPr>
        <xdr:cNvSpPr/>
      </xdr:nvSpPr>
      <xdr:spPr>
        <a:xfrm>
          <a:off x="19494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51707</xdr:rowOff>
    </xdr:from>
    <xdr:to>
      <xdr:col>107</xdr:col>
      <xdr:colOff>50800</xdr:colOff>
      <xdr:row>108</xdr:row>
      <xdr:rowOff>59871</xdr:rowOff>
    </xdr:to>
    <xdr:cxnSp macro="">
      <xdr:nvCxnSpPr>
        <xdr:cNvPr id="831" name="直線コネクタ 830">
          <a:extLst>
            <a:ext uri="{FF2B5EF4-FFF2-40B4-BE49-F238E27FC236}">
              <a16:creationId xmlns:a16="http://schemas.microsoft.com/office/drawing/2014/main" id="{EDBA01D5-94EA-40E2-A5DF-A60B56C10F25}"/>
            </a:ext>
          </a:extLst>
        </xdr:cNvPr>
        <xdr:cNvCxnSpPr/>
      </xdr:nvCxnSpPr>
      <xdr:spPr>
        <a:xfrm>
          <a:off x="19545300" y="185683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4173</xdr:rowOff>
    </xdr:from>
    <xdr:to>
      <xdr:col>98</xdr:col>
      <xdr:colOff>38100</xdr:colOff>
      <xdr:row>108</xdr:row>
      <xdr:rowOff>105773</xdr:rowOff>
    </xdr:to>
    <xdr:sp macro="" textlink="">
      <xdr:nvSpPr>
        <xdr:cNvPr id="832" name="楕円 831">
          <a:extLst>
            <a:ext uri="{FF2B5EF4-FFF2-40B4-BE49-F238E27FC236}">
              <a16:creationId xmlns:a16="http://schemas.microsoft.com/office/drawing/2014/main" id="{939FCADE-9AFC-4DFE-9762-8A645D9FC2EB}"/>
            </a:ext>
          </a:extLst>
        </xdr:cNvPr>
        <xdr:cNvSpPr/>
      </xdr:nvSpPr>
      <xdr:spPr>
        <a:xfrm>
          <a:off x="18605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51707</xdr:rowOff>
    </xdr:from>
    <xdr:to>
      <xdr:col>102</xdr:col>
      <xdr:colOff>114300</xdr:colOff>
      <xdr:row>108</xdr:row>
      <xdr:rowOff>54973</xdr:rowOff>
    </xdr:to>
    <xdr:cxnSp macro="">
      <xdr:nvCxnSpPr>
        <xdr:cNvPr id="833" name="直線コネクタ 832">
          <a:extLst>
            <a:ext uri="{FF2B5EF4-FFF2-40B4-BE49-F238E27FC236}">
              <a16:creationId xmlns:a16="http://schemas.microsoft.com/office/drawing/2014/main" id="{FAC77730-56A2-4412-AE5A-ACB210BD70DB}"/>
            </a:ext>
          </a:extLst>
        </xdr:cNvPr>
        <xdr:cNvCxnSpPr/>
      </xdr:nvCxnSpPr>
      <xdr:spPr>
        <a:xfrm flipV="1">
          <a:off x="18656300" y="185683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34" name="n_1aveValue【公民館】&#10;一人当たり面積">
          <a:extLst>
            <a:ext uri="{FF2B5EF4-FFF2-40B4-BE49-F238E27FC236}">
              <a16:creationId xmlns:a16="http://schemas.microsoft.com/office/drawing/2014/main" id="{BF04EF08-F276-4749-848F-21814861D489}"/>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35" name="n_2aveValue【公民館】&#10;一人当たり面積">
          <a:extLst>
            <a:ext uri="{FF2B5EF4-FFF2-40B4-BE49-F238E27FC236}">
              <a16:creationId xmlns:a16="http://schemas.microsoft.com/office/drawing/2014/main" id="{DA08F4F4-A407-41E6-A16D-5C0389D79C6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36" name="n_3aveValue【公民館】&#10;一人当たり面積">
          <a:extLst>
            <a:ext uri="{FF2B5EF4-FFF2-40B4-BE49-F238E27FC236}">
              <a16:creationId xmlns:a16="http://schemas.microsoft.com/office/drawing/2014/main" id="{24C229DE-5C88-4700-9FC4-AE11C876B586}"/>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37" name="n_4aveValue【公民館】&#10;一人当たり面積">
          <a:extLst>
            <a:ext uri="{FF2B5EF4-FFF2-40B4-BE49-F238E27FC236}">
              <a16:creationId xmlns:a16="http://schemas.microsoft.com/office/drawing/2014/main" id="{AF1B65B3-75EF-428C-9767-410189155DD2}"/>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100165</xdr:rowOff>
    </xdr:from>
    <xdr:ext cx="469744" cy="259045"/>
    <xdr:sp macro="" textlink="">
      <xdr:nvSpPr>
        <xdr:cNvPr id="838" name="n_1mainValue【公民館】&#10;一人当たり面積">
          <a:extLst>
            <a:ext uri="{FF2B5EF4-FFF2-40B4-BE49-F238E27FC236}">
              <a16:creationId xmlns:a16="http://schemas.microsoft.com/office/drawing/2014/main" id="{F7390CC2-FF95-4749-B8C8-3E25A7C3EA0A}"/>
            </a:ext>
          </a:extLst>
        </xdr:cNvPr>
        <xdr:cNvSpPr txBox="1"/>
      </xdr:nvSpPr>
      <xdr:spPr>
        <a:xfrm>
          <a:off x="210757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839" name="n_2mainValue【公民館】&#10;一人当たり面積">
          <a:extLst>
            <a:ext uri="{FF2B5EF4-FFF2-40B4-BE49-F238E27FC236}">
              <a16:creationId xmlns:a16="http://schemas.microsoft.com/office/drawing/2014/main" id="{F9B0FC71-EF0C-437C-81FE-DE52560466E3}"/>
            </a:ext>
          </a:extLst>
        </xdr:cNvPr>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93634</xdr:rowOff>
    </xdr:from>
    <xdr:ext cx="469744" cy="259045"/>
    <xdr:sp macro="" textlink="">
      <xdr:nvSpPr>
        <xdr:cNvPr id="840" name="n_3mainValue【公民館】&#10;一人当たり面積">
          <a:extLst>
            <a:ext uri="{FF2B5EF4-FFF2-40B4-BE49-F238E27FC236}">
              <a16:creationId xmlns:a16="http://schemas.microsoft.com/office/drawing/2014/main" id="{5413C740-3BC2-4506-8A92-6599B3556527}"/>
            </a:ext>
          </a:extLst>
        </xdr:cNvPr>
        <xdr:cNvSpPr txBox="1"/>
      </xdr:nvSpPr>
      <xdr:spPr>
        <a:xfrm>
          <a:off x="19310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96900</xdr:rowOff>
    </xdr:from>
    <xdr:ext cx="469744" cy="259045"/>
    <xdr:sp macro="" textlink="">
      <xdr:nvSpPr>
        <xdr:cNvPr id="841" name="n_4mainValue【公民館】&#10;一人当たり面積">
          <a:extLst>
            <a:ext uri="{FF2B5EF4-FFF2-40B4-BE49-F238E27FC236}">
              <a16:creationId xmlns:a16="http://schemas.microsoft.com/office/drawing/2014/main" id="{75E5DD1A-7189-45D7-8186-1BCFB8E676FD}"/>
            </a:ext>
          </a:extLst>
        </xdr:cNvPr>
        <xdr:cNvSpPr txBox="1"/>
      </xdr:nvSpPr>
      <xdr:spPr>
        <a:xfrm>
          <a:off x="184214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78D572F-666C-498B-99C6-B2EF2AEB41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D61E7B19-DD58-47C6-AAE6-DBC1AE0BA2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D46969EC-F939-4BAC-9208-3B90DB7949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年にかけて</a:t>
          </a:r>
          <a:r>
            <a:rPr lang="ja-JP" altLang="ja-JP" sz="1100" b="0" i="0" baseline="0">
              <a:solidFill>
                <a:schemeClr val="dk1"/>
              </a:solidFill>
              <a:effectLst/>
              <a:latin typeface="+mn-lt"/>
              <a:ea typeface="+mn-ea"/>
              <a:cs typeface="+mn-cs"/>
            </a:rPr>
            <a:t>、学校教育系施設及び公営住宅を中心に公共施設を整備しており、特に公営住宅については、熊本地震に係る災害復旧事業により</a:t>
          </a:r>
          <a:r>
            <a:rPr kumimoji="1" lang="ja-JP" altLang="ja-JP" sz="1100">
              <a:solidFill>
                <a:schemeClr val="dk1"/>
              </a:solidFill>
              <a:effectLst/>
              <a:latin typeface="+mn-lt"/>
              <a:ea typeface="+mn-ea"/>
              <a:cs typeface="+mn-cs"/>
            </a:rPr>
            <a:t>減価償却率は若干回復したものの、未だ</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％を超えており、施設の老朽化が進んでいる状況である。</a:t>
          </a:r>
          <a:endParaRPr lang="ja-JP" altLang="ja-JP" sz="1400">
            <a:effectLst/>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本町の</a:t>
          </a:r>
          <a:r>
            <a:rPr kumimoji="1" lang="ja-JP" altLang="en-US" sz="1100">
              <a:solidFill>
                <a:schemeClr val="dk1"/>
              </a:solidFill>
              <a:effectLst/>
              <a:latin typeface="+mn-lt"/>
              <a:ea typeface="+mn-ea"/>
              <a:cs typeface="+mn-cs"/>
            </a:rPr>
            <a:t>施設全体の有形固定資産減価償却率</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と高い水準であることから、</a:t>
          </a:r>
          <a:r>
            <a:rPr kumimoji="1" lang="ja-JP" altLang="ja-JP" sz="1100">
              <a:solidFill>
                <a:schemeClr val="dk1"/>
              </a:solidFill>
              <a:effectLst/>
              <a:latin typeface="+mn-lt"/>
              <a:ea typeface="+mn-ea"/>
              <a:cs typeface="+mn-cs"/>
            </a:rPr>
            <a:t>個別施設計画等に基づきながら施設の長寿命化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集約・除却などを行い、減価償却率の</a:t>
          </a:r>
          <a:r>
            <a:rPr kumimoji="1" lang="ja-JP" altLang="en-US" sz="1100">
              <a:solidFill>
                <a:schemeClr val="dk1"/>
              </a:solidFill>
              <a:effectLst/>
              <a:latin typeface="+mn-lt"/>
              <a:ea typeface="+mn-ea"/>
              <a:cs typeface="+mn-cs"/>
            </a:rPr>
            <a:t>回復</a:t>
          </a:r>
          <a:r>
            <a:rPr kumimoji="1" lang="ja-JP" altLang="ja-JP" sz="1100">
              <a:solidFill>
                <a:schemeClr val="dk1"/>
              </a:solidFill>
              <a:effectLst/>
              <a:latin typeface="+mn-lt"/>
              <a:ea typeface="+mn-ea"/>
              <a:cs typeface="+mn-cs"/>
            </a:rPr>
            <a:t>を図る必要がある。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6BF36E-2DBB-4D12-9170-B14942EBAA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1E6389-484E-412A-9E9A-C80045464F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2A7A93-CF69-4C17-9C9F-92997EC28F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F4B4DE-DA06-428E-9D0B-1EBE5A0AE3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C8CAF8-D716-4626-9ECB-C029AB0660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44A6C0-4F5D-42A9-9D1F-11043493B8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5A3F85-0872-48B2-B8F1-0009056330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6844BE-FE84-480C-9052-647AB36E61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FA4463-287A-447F-B7C6-1F57606F39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465895-2595-443F-B84E-9DF57AE690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16,892
16,809
99.03
14,997,080
14,346,156
447,168
4,803,276
16,370,365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2099AD-20AE-47AD-954C-F576BD388A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0DF338-F246-466E-B470-E3993B1CB5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86B1F2-07AB-4AC7-BD0D-849946A91E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E297E7-C244-4415-A1F9-F7DDB7CDED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6EC077-D64C-416A-82DA-4F2BDE0272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D3BFFA-2D66-4AD8-A474-CE1775F8055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1CB309-51BC-44C3-9F96-2F81D76B34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6849CC-0311-4A9B-BADB-4C373A53BC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BED3C2-E0C1-4878-AEFB-4249C76D33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829EFE-44F5-410C-8511-9509A4B1A1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EEC5D9-E2F0-40F7-982A-668955BFF8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DE3C4F-54ED-40ED-A281-2408D5CDFAD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461B2F-7204-4E28-B1CE-E8C39C87DB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7342EE-DD8C-4291-8E0D-CE3119EEA3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3E0D80-16BB-4D4A-A13D-2B278BD403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ADE27B-32A6-4BDC-B31D-7FF211D443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2B21B8-B914-482C-B5D5-C42F0A7297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66D7A8-2AB4-445A-B01A-3DE4A99CB7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DA3097-3C0E-457D-8859-A75BEB432D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0E511A-A935-45D9-BDD8-4317F55E59C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B3A544-79BC-4CD7-9467-1A995AFF1C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59F123-F12E-46BE-B200-35F8B4D538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6A43BF-FFA3-4D7A-B56B-13069FABD4F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4F7315-BEB2-4092-A456-ED61C95CC8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418876-F6D4-4FB1-BE59-70F4E43538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F4E044-5E07-4864-85F9-31A86FDE58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C428D7-CD32-40BD-8BE2-CEB859483D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B8D24E-5AEE-48B3-AF7C-1BB026B196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86891A-7974-4659-A568-D1B5A37C908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48B104B-F651-4058-9730-3E2427CEBB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B7B3716-5575-4F89-8A15-EA96BE6671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6A9B2C7-845B-4CE0-8E65-30ED47F359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67F2F1A-9FF0-46B0-8547-67E051128F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0DD59CD-0799-4ED1-B81E-4C085A335B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E11B2DB-1E6C-4308-939F-1FBD7F0519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9C70667-9EE6-4FD3-BFBE-1E6B671315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2641538-1A6E-4106-8852-5D5A28AC8CC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67D61B0-F528-49E0-B2B5-18E0A99E5C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B7F2F78-EF55-4274-9987-2ABDE0868A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E2AE155-654C-4D2B-B7A4-6BA96D213F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508D36F-611E-4A27-86F5-91C324C3FD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1A64662-EBA6-466F-9196-B7304585C5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5976D59-4DFF-4CFC-9415-EAFF900604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92B3E08-F941-4A86-8E6F-3BD4C4A2F5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08B9212-5F53-4B18-8221-721C6663CC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B0B0CAE-FA02-4245-AA59-4DA018A2A4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E80E335-8392-4759-872B-AF726E0C64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FF2F66A-5603-4504-B860-01E77D89FE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67907D2-22C1-44B9-ADEF-9BA191BEB8A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0F24530-8E31-408E-8947-D60EBFFC3AB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C084652-29B8-4480-8E5D-9E040572BB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E2B5F4B-9267-4F29-8A1C-D6A2EE670D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8A64069-94C8-470A-9FD4-85B19C8DFD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C6E314E-A2CF-486A-8E89-8D3845AE2E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5E43D56-73F7-408C-8C13-7E694224FEF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AB0D966-9C93-4AFA-B86A-5051011861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6018D29-A183-432C-990C-A068B37B5B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28A8FAD-BC00-4C89-97AC-F2F38114FA9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75963B-DA6F-4144-9A7B-0531B7A90A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6F8CE88-DD28-470A-907C-FE6D1B729F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2AAC080-5C1E-45F3-83BD-CC77273E7E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5567A09-4770-4674-B1CB-63765CC2C4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082E778-F3B6-471C-839B-1E8C9D0373FC}"/>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CC4B921-095D-4105-91C4-BC979FC6F6F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097C33C-ECD1-4B4C-94FD-340AE6BAD41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84F2278-E2A2-49F7-A066-00F0C7FF778B}"/>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7C4463C6-FD00-4CA9-9158-1FA7551CEF4B}"/>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35B25D0-98E9-43E7-A381-AA1E05C88AD7}"/>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BD5E1FB7-3B8B-4D0F-AA5A-D3C48A906A4F}"/>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CE8AB5C2-F0FF-4EA8-92BE-09532C614CA1}"/>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76A80760-1704-42C4-8642-F17613314BCD}"/>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1D1A1C13-76CC-4A85-9293-DC1C39218982}"/>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51B425C3-1938-4F18-9F6B-C042A7DC12D7}"/>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2B07665-139E-45E9-9BD2-9B3978AE5B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22BDEEE-C946-4D08-90DF-2055C984A7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6F8C963-BD75-4227-AAD6-CB5BF97F49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B251895-3488-4689-BFF7-66D67468ED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86B29F8-D2FB-4606-AFA6-A86ADBD655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90" name="楕円 89">
          <a:extLst>
            <a:ext uri="{FF2B5EF4-FFF2-40B4-BE49-F238E27FC236}">
              <a16:creationId xmlns:a16="http://schemas.microsoft.com/office/drawing/2014/main" id="{15628534-A0CC-48DA-AF37-C8956409FC37}"/>
            </a:ext>
          </a:extLst>
        </xdr:cNvPr>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57E3569-C737-4DD2-9207-B6ECE0EB61B1}"/>
            </a:ext>
          </a:extLst>
        </xdr:cNvPr>
        <xdr:cNvSpPr txBox="1"/>
      </xdr:nvSpPr>
      <xdr:spPr>
        <a:xfrm>
          <a:off x="4673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92" name="楕円 91">
          <a:extLst>
            <a:ext uri="{FF2B5EF4-FFF2-40B4-BE49-F238E27FC236}">
              <a16:creationId xmlns:a16="http://schemas.microsoft.com/office/drawing/2014/main" id="{AA8D45D6-4C61-4CBD-ADF0-177F9FE65B60}"/>
            </a:ext>
          </a:extLst>
        </xdr:cNvPr>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60</xdr:row>
      <xdr:rowOff>8165</xdr:rowOff>
    </xdr:to>
    <xdr:cxnSp macro="">
      <xdr:nvCxnSpPr>
        <xdr:cNvPr id="93" name="直線コネクタ 92">
          <a:extLst>
            <a:ext uri="{FF2B5EF4-FFF2-40B4-BE49-F238E27FC236}">
              <a16:creationId xmlns:a16="http://schemas.microsoft.com/office/drawing/2014/main" id="{318AAA1E-A8AD-4425-AFD2-708E5F375EF7}"/>
            </a:ext>
          </a:extLst>
        </xdr:cNvPr>
        <xdr:cNvCxnSpPr/>
      </xdr:nvCxnSpPr>
      <xdr:spPr>
        <a:xfrm>
          <a:off x="3797300" y="102608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94" name="楕円 93">
          <a:extLst>
            <a:ext uri="{FF2B5EF4-FFF2-40B4-BE49-F238E27FC236}">
              <a16:creationId xmlns:a16="http://schemas.microsoft.com/office/drawing/2014/main" id="{5D87FE5C-CD3A-4435-A56C-20BE913021B4}"/>
            </a:ext>
          </a:extLst>
        </xdr:cNvPr>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145324</xdr:rowOff>
    </xdr:to>
    <xdr:cxnSp macro="">
      <xdr:nvCxnSpPr>
        <xdr:cNvPr id="95" name="直線コネクタ 94">
          <a:extLst>
            <a:ext uri="{FF2B5EF4-FFF2-40B4-BE49-F238E27FC236}">
              <a16:creationId xmlns:a16="http://schemas.microsoft.com/office/drawing/2014/main" id="{89DB20D6-29CE-4008-B293-DD368219C18D}"/>
            </a:ext>
          </a:extLst>
        </xdr:cNvPr>
        <xdr:cNvCxnSpPr/>
      </xdr:nvCxnSpPr>
      <xdr:spPr>
        <a:xfrm>
          <a:off x="2908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96" name="楕円 95">
          <a:extLst>
            <a:ext uri="{FF2B5EF4-FFF2-40B4-BE49-F238E27FC236}">
              <a16:creationId xmlns:a16="http://schemas.microsoft.com/office/drawing/2014/main" id="{DF406377-56CE-49B3-ACCF-57EABFD57DFD}"/>
            </a:ext>
          </a:extLst>
        </xdr:cNvPr>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143691</xdr:rowOff>
    </xdr:to>
    <xdr:cxnSp macro="">
      <xdr:nvCxnSpPr>
        <xdr:cNvPr id="97" name="直線コネクタ 96">
          <a:extLst>
            <a:ext uri="{FF2B5EF4-FFF2-40B4-BE49-F238E27FC236}">
              <a16:creationId xmlns:a16="http://schemas.microsoft.com/office/drawing/2014/main" id="{BB9087BA-1565-4F1C-84D5-3A93D7E5C6BE}"/>
            </a:ext>
          </a:extLst>
        </xdr:cNvPr>
        <xdr:cNvCxnSpPr/>
      </xdr:nvCxnSpPr>
      <xdr:spPr>
        <a:xfrm flipV="1">
          <a:off x="2019300" y="102249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98" name="楕円 97">
          <a:extLst>
            <a:ext uri="{FF2B5EF4-FFF2-40B4-BE49-F238E27FC236}">
              <a16:creationId xmlns:a16="http://schemas.microsoft.com/office/drawing/2014/main" id="{77AFCB34-8852-462F-8D3F-BC6BAC874D7B}"/>
            </a:ext>
          </a:extLst>
        </xdr:cNvPr>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143691</xdr:rowOff>
    </xdr:to>
    <xdr:cxnSp macro="">
      <xdr:nvCxnSpPr>
        <xdr:cNvPr id="99" name="直線コネクタ 98">
          <a:extLst>
            <a:ext uri="{FF2B5EF4-FFF2-40B4-BE49-F238E27FC236}">
              <a16:creationId xmlns:a16="http://schemas.microsoft.com/office/drawing/2014/main" id="{E76F1B7F-F9C4-4E83-8C91-EF6CA39642B4}"/>
            </a:ext>
          </a:extLst>
        </xdr:cNvPr>
        <xdr:cNvCxnSpPr/>
      </xdr:nvCxnSpPr>
      <xdr:spPr>
        <a:xfrm>
          <a:off x="1130300" y="102233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00" name="n_1aveValue【体育館・プール】&#10;有形固定資産減価償却率">
          <a:extLst>
            <a:ext uri="{FF2B5EF4-FFF2-40B4-BE49-F238E27FC236}">
              <a16:creationId xmlns:a16="http://schemas.microsoft.com/office/drawing/2014/main" id="{EBBA9ED1-0610-4B04-828D-8AB96A0C7456}"/>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01" name="n_2aveValue【体育館・プール】&#10;有形固定資産減価償却率">
          <a:extLst>
            <a:ext uri="{FF2B5EF4-FFF2-40B4-BE49-F238E27FC236}">
              <a16:creationId xmlns:a16="http://schemas.microsoft.com/office/drawing/2014/main" id="{D079E14C-6586-4FE4-A26B-EF130EBCB363}"/>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79696CB0-1244-4B06-8CB3-91E7099BDAB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03" name="n_4aveValue【体育館・プール】&#10;有形固定資産減価償却率">
          <a:extLst>
            <a:ext uri="{FF2B5EF4-FFF2-40B4-BE49-F238E27FC236}">
              <a16:creationId xmlns:a16="http://schemas.microsoft.com/office/drawing/2014/main" id="{4FED6B37-AB80-42C6-9453-6781B0AB71A2}"/>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41201</xdr:rowOff>
    </xdr:from>
    <xdr:ext cx="405111" cy="259045"/>
    <xdr:sp macro="" textlink="">
      <xdr:nvSpPr>
        <xdr:cNvPr id="104" name="n_1mainValue【体育館・プール】&#10;有形固定資産減価償却率">
          <a:extLst>
            <a:ext uri="{FF2B5EF4-FFF2-40B4-BE49-F238E27FC236}">
              <a16:creationId xmlns:a16="http://schemas.microsoft.com/office/drawing/2014/main" id="{9CD9ABB8-13AE-4C1F-A1FD-08273A958D94}"/>
            </a:ext>
          </a:extLst>
        </xdr:cNvPr>
        <xdr:cNvSpPr txBox="1"/>
      </xdr:nvSpPr>
      <xdr:spPr>
        <a:xfrm>
          <a:off x="358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05" name="n_2mainValue【体育館・プール】&#10;有形固定資産減価償却率">
          <a:extLst>
            <a:ext uri="{FF2B5EF4-FFF2-40B4-BE49-F238E27FC236}">
              <a16:creationId xmlns:a16="http://schemas.microsoft.com/office/drawing/2014/main" id="{AD234C25-88EF-440F-A0FD-6866E9558CBA}"/>
            </a:ext>
          </a:extLst>
        </xdr:cNvPr>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106" name="n_3mainValue【体育館・プール】&#10;有形固定資産減価償却率">
          <a:extLst>
            <a:ext uri="{FF2B5EF4-FFF2-40B4-BE49-F238E27FC236}">
              <a16:creationId xmlns:a16="http://schemas.microsoft.com/office/drawing/2014/main" id="{1BF461C3-5326-4F71-9392-BA3956C07BB2}"/>
            </a:ext>
          </a:extLst>
        </xdr:cNvPr>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107" name="n_4mainValue【体育館・プール】&#10;有形固定資産減価償却率">
          <a:extLst>
            <a:ext uri="{FF2B5EF4-FFF2-40B4-BE49-F238E27FC236}">
              <a16:creationId xmlns:a16="http://schemas.microsoft.com/office/drawing/2014/main" id="{A2A7BB26-C356-423B-BC50-3B3390E917C3}"/>
            </a:ext>
          </a:extLst>
        </xdr:cNvPr>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E82F5F1-EB3A-4138-9E14-F9FAE93677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F51365D-5521-4851-A9A2-AC1B655ABF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9697F06-F3AD-49C4-B067-4866D1002C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17A642F-D06B-48B0-B78C-57E30A83FE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3B526F4-CB58-434D-9904-DA75872CC6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27AA0A8D-5257-4472-B785-DEB60D4DE4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4620BA6-F3DB-4F65-BF3A-B5B996A5A3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C81F24A-536E-4C03-A67D-52257571C8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1CA976A-EACC-41B1-A474-CDB372F43D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06804D9-5EFF-4A7C-BCDE-B4BC324A17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C4CD9CC7-7FD4-4467-8E82-60C9686E116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73BA042F-EB01-45DB-8722-D3EB27ECC3C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BA8353FC-6573-4E3E-A070-910E0A319E7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AAB43D9F-A3C8-418E-9BBA-4D7F365D621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E1FC7B9-F9F9-418A-9C30-666A4A3BEE9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20DA974A-2246-4540-AFA6-1A19A76BE8F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C0278F0-D839-4EBB-9892-90EF27D094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B9FAD8A0-F16C-4990-9390-4FDCC0DE8A8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E9BDAE3A-55A2-4E50-ABF2-05E15E7A3C4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8BD5D1F5-C048-4B49-A0F0-4FF583D88B9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6C34791B-023B-4D49-87D8-4014D1C089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6E91F455-6158-400B-ABAB-1D01AB8D205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448BDC65-8F11-4EC4-A6B7-F15EBB71E2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a:extLst>
            <a:ext uri="{FF2B5EF4-FFF2-40B4-BE49-F238E27FC236}">
              <a16:creationId xmlns:a16="http://schemas.microsoft.com/office/drawing/2014/main" id="{D1810A49-04A6-4585-AFD6-F3F5CCF4D4EC}"/>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a:extLst>
            <a:ext uri="{FF2B5EF4-FFF2-40B4-BE49-F238E27FC236}">
              <a16:creationId xmlns:a16="http://schemas.microsoft.com/office/drawing/2014/main" id="{8BEB42C2-F02E-4130-906A-AC0626CE3078}"/>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a:extLst>
            <a:ext uri="{FF2B5EF4-FFF2-40B4-BE49-F238E27FC236}">
              <a16:creationId xmlns:a16="http://schemas.microsoft.com/office/drawing/2014/main" id="{841DB394-80E4-431E-9E12-7574C09B5B59}"/>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a:extLst>
            <a:ext uri="{FF2B5EF4-FFF2-40B4-BE49-F238E27FC236}">
              <a16:creationId xmlns:a16="http://schemas.microsoft.com/office/drawing/2014/main" id="{AD32AA5A-7C97-47DA-B957-7F3842D41031}"/>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a:extLst>
            <a:ext uri="{FF2B5EF4-FFF2-40B4-BE49-F238E27FC236}">
              <a16:creationId xmlns:a16="http://schemas.microsoft.com/office/drawing/2014/main" id="{D801F728-DD4A-4F17-86B8-FE55327C326B}"/>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6" name="【体育館・プール】&#10;一人当たり面積平均値テキスト">
          <a:extLst>
            <a:ext uri="{FF2B5EF4-FFF2-40B4-BE49-F238E27FC236}">
              <a16:creationId xmlns:a16="http://schemas.microsoft.com/office/drawing/2014/main" id="{A6F1A008-E8E6-40FC-83F2-E3D49641E506}"/>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a:extLst>
            <a:ext uri="{FF2B5EF4-FFF2-40B4-BE49-F238E27FC236}">
              <a16:creationId xmlns:a16="http://schemas.microsoft.com/office/drawing/2014/main" id="{1B5DAA15-5D73-44C7-ABED-19D838682C7B}"/>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a:extLst>
            <a:ext uri="{FF2B5EF4-FFF2-40B4-BE49-F238E27FC236}">
              <a16:creationId xmlns:a16="http://schemas.microsoft.com/office/drawing/2014/main" id="{9239E751-16B3-4BE8-9328-129B36334CD3}"/>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a:extLst>
            <a:ext uri="{FF2B5EF4-FFF2-40B4-BE49-F238E27FC236}">
              <a16:creationId xmlns:a16="http://schemas.microsoft.com/office/drawing/2014/main" id="{EA510EA8-04B3-4B26-9C13-33583B12EAB1}"/>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a:extLst>
            <a:ext uri="{FF2B5EF4-FFF2-40B4-BE49-F238E27FC236}">
              <a16:creationId xmlns:a16="http://schemas.microsoft.com/office/drawing/2014/main" id="{58632DF0-3819-4CA7-B3D7-521DA82374C4}"/>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a:extLst>
            <a:ext uri="{FF2B5EF4-FFF2-40B4-BE49-F238E27FC236}">
              <a16:creationId xmlns:a16="http://schemas.microsoft.com/office/drawing/2014/main" id="{969E6FA3-DE85-4D5F-A925-B1C8E252C51F}"/>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7B9BD86-CB20-4C7C-8153-8F49D59DA6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206206B-F503-42A6-BE0A-52C70E9751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D4F061D-A518-479F-95CE-ADEC512BF4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6570D8B-8D77-4C09-9C4B-1FAA02299F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2793EEF-16E6-4EFA-AF7E-123282BF14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119380</xdr:rowOff>
    </xdr:from>
    <xdr:to>
      <xdr:col>55</xdr:col>
      <xdr:colOff>50800</xdr:colOff>
      <xdr:row>61</xdr:row>
      <xdr:rowOff>49530</xdr:rowOff>
    </xdr:to>
    <xdr:sp macro="" textlink="">
      <xdr:nvSpPr>
        <xdr:cNvPr id="147" name="楕円 146">
          <a:extLst>
            <a:ext uri="{FF2B5EF4-FFF2-40B4-BE49-F238E27FC236}">
              <a16:creationId xmlns:a16="http://schemas.microsoft.com/office/drawing/2014/main" id="{85E1F2B6-3ECE-43CB-93E5-897BB721CEBC}"/>
            </a:ext>
          </a:extLst>
        </xdr:cNvPr>
        <xdr:cNvSpPr/>
      </xdr:nvSpPr>
      <xdr:spPr>
        <a:xfrm>
          <a:off x="104267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142257</xdr:rowOff>
    </xdr:from>
    <xdr:ext cx="469744" cy="259045"/>
    <xdr:sp macro="" textlink="">
      <xdr:nvSpPr>
        <xdr:cNvPr id="148" name="【体育館・プール】&#10;一人当たり面積該当値テキスト">
          <a:extLst>
            <a:ext uri="{FF2B5EF4-FFF2-40B4-BE49-F238E27FC236}">
              <a16:creationId xmlns:a16="http://schemas.microsoft.com/office/drawing/2014/main" id="{E45C6A79-F7E9-4D82-85A7-E3E2368BDE18}"/>
            </a:ext>
          </a:extLst>
        </xdr:cNvPr>
        <xdr:cNvSpPr txBox="1"/>
      </xdr:nvSpPr>
      <xdr:spPr>
        <a:xfrm>
          <a:off x="10515600"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123190</xdr:rowOff>
    </xdr:from>
    <xdr:to>
      <xdr:col>50</xdr:col>
      <xdr:colOff>165100</xdr:colOff>
      <xdr:row>61</xdr:row>
      <xdr:rowOff>53340</xdr:rowOff>
    </xdr:to>
    <xdr:sp macro="" textlink="">
      <xdr:nvSpPr>
        <xdr:cNvPr id="149" name="楕円 148">
          <a:extLst>
            <a:ext uri="{FF2B5EF4-FFF2-40B4-BE49-F238E27FC236}">
              <a16:creationId xmlns:a16="http://schemas.microsoft.com/office/drawing/2014/main" id="{999295C1-B15C-4439-A641-093828B3FD4F}"/>
            </a:ext>
          </a:extLst>
        </xdr:cNvPr>
        <xdr:cNvSpPr/>
      </xdr:nvSpPr>
      <xdr:spPr>
        <a:xfrm>
          <a:off x="9588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170180</xdr:rowOff>
    </xdr:from>
    <xdr:to>
      <xdr:col>55</xdr:col>
      <xdr:colOff>0</xdr:colOff>
      <xdr:row>61</xdr:row>
      <xdr:rowOff>2540</xdr:rowOff>
    </xdr:to>
    <xdr:cxnSp macro="">
      <xdr:nvCxnSpPr>
        <xdr:cNvPr id="150" name="直線コネクタ 149">
          <a:extLst>
            <a:ext uri="{FF2B5EF4-FFF2-40B4-BE49-F238E27FC236}">
              <a16:creationId xmlns:a16="http://schemas.microsoft.com/office/drawing/2014/main" id="{4B21EA0B-919B-45C0-B14C-D1CA920F1D63}"/>
            </a:ext>
          </a:extLst>
        </xdr:cNvPr>
        <xdr:cNvCxnSpPr/>
      </xdr:nvCxnSpPr>
      <xdr:spPr>
        <a:xfrm flipV="1">
          <a:off x="9639300" y="10457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129540</xdr:rowOff>
    </xdr:from>
    <xdr:to>
      <xdr:col>46</xdr:col>
      <xdr:colOff>38100</xdr:colOff>
      <xdr:row>61</xdr:row>
      <xdr:rowOff>59690</xdr:rowOff>
    </xdr:to>
    <xdr:sp macro="" textlink="">
      <xdr:nvSpPr>
        <xdr:cNvPr id="151" name="楕円 150">
          <a:extLst>
            <a:ext uri="{FF2B5EF4-FFF2-40B4-BE49-F238E27FC236}">
              <a16:creationId xmlns:a16="http://schemas.microsoft.com/office/drawing/2014/main" id="{44CF9C59-1719-48DA-AF02-CEB5739F02A5}"/>
            </a:ext>
          </a:extLst>
        </xdr:cNvPr>
        <xdr:cNvSpPr/>
      </xdr:nvSpPr>
      <xdr:spPr>
        <a:xfrm>
          <a:off x="8699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2540</xdr:rowOff>
    </xdr:from>
    <xdr:to>
      <xdr:col>50</xdr:col>
      <xdr:colOff>114300</xdr:colOff>
      <xdr:row>61</xdr:row>
      <xdr:rowOff>8890</xdr:rowOff>
    </xdr:to>
    <xdr:cxnSp macro="">
      <xdr:nvCxnSpPr>
        <xdr:cNvPr id="152" name="直線コネクタ 151">
          <a:extLst>
            <a:ext uri="{FF2B5EF4-FFF2-40B4-BE49-F238E27FC236}">
              <a16:creationId xmlns:a16="http://schemas.microsoft.com/office/drawing/2014/main" id="{3BC9A631-2BC3-4EEB-BAF4-B88C55A229BA}"/>
            </a:ext>
          </a:extLst>
        </xdr:cNvPr>
        <xdr:cNvCxnSpPr/>
      </xdr:nvCxnSpPr>
      <xdr:spPr>
        <a:xfrm flipV="1">
          <a:off x="8750300" y="104609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106680</xdr:rowOff>
    </xdr:from>
    <xdr:to>
      <xdr:col>41</xdr:col>
      <xdr:colOff>101600</xdr:colOff>
      <xdr:row>61</xdr:row>
      <xdr:rowOff>36830</xdr:rowOff>
    </xdr:to>
    <xdr:sp macro="" textlink="">
      <xdr:nvSpPr>
        <xdr:cNvPr id="153" name="楕円 152">
          <a:extLst>
            <a:ext uri="{FF2B5EF4-FFF2-40B4-BE49-F238E27FC236}">
              <a16:creationId xmlns:a16="http://schemas.microsoft.com/office/drawing/2014/main" id="{EA7521EF-0F2C-4D05-BCB5-7CEE96FF277E}"/>
            </a:ext>
          </a:extLst>
        </xdr:cNvPr>
        <xdr:cNvSpPr/>
      </xdr:nvSpPr>
      <xdr:spPr>
        <a:xfrm>
          <a:off x="78105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157480</xdr:rowOff>
    </xdr:from>
    <xdr:to>
      <xdr:col>45</xdr:col>
      <xdr:colOff>177800</xdr:colOff>
      <xdr:row>61</xdr:row>
      <xdr:rowOff>8890</xdr:rowOff>
    </xdr:to>
    <xdr:cxnSp macro="">
      <xdr:nvCxnSpPr>
        <xdr:cNvPr id="154" name="直線コネクタ 153">
          <a:extLst>
            <a:ext uri="{FF2B5EF4-FFF2-40B4-BE49-F238E27FC236}">
              <a16:creationId xmlns:a16="http://schemas.microsoft.com/office/drawing/2014/main" id="{159672D2-57BA-4A10-B6C2-CDEA30809F4D}"/>
            </a:ext>
          </a:extLst>
        </xdr:cNvPr>
        <xdr:cNvCxnSpPr/>
      </xdr:nvCxnSpPr>
      <xdr:spPr>
        <a:xfrm>
          <a:off x="7861300" y="1044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11430</xdr:rowOff>
    </xdr:from>
    <xdr:to>
      <xdr:col>36</xdr:col>
      <xdr:colOff>165100</xdr:colOff>
      <xdr:row>61</xdr:row>
      <xdr:rowOff>113030</xdr:rowOff>
    </xdr:to>
    <xdr:sp macro="" textlink="">
      <xdr:nvSpPr>
        <xdr:cNvPr id="155" name="楕円 154">
          <a:extLst>
            <a:ext uri="{FF2B5EF4-FFF2-40B4-BE49-F238E27FC236}">
              <a16:creationId xmlns:a16="http://schemas.microsoft.com/office/drawing/2014/main" id="{71C3567C-F21D-4413-8EF1-0349215F031C}"/>
            </a:ext>
          </a:extLst>
        </xdr:cNvPr>
        <xdr:cNvSpPr/>
      </xdr:nvSpPr>
      <xdr:spPr>
        <a:xfrm>
          <a:off x="69215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157480</xdr:rowOff>
    </xdr:from>
    <xdr:to>
      <xdr:col>41</xdr:col>
      <xdr:colOff>50800</xdr:colOff>
      <xdr:row>61</xdr:row>
      <xdr:rowOff>62230</xdr:rowOff>
    </xdr:to>
    <xdr:cxnSp macro="">
      <xdr:nvCxnSpPr>
        <xdr:cNvPr id="156" name="直線コネクタ 155">
          <a:extLst>
            <a:ext uri="{FF2B5EF4-FFF2-40B4-BE49-F238E27FC236}">
              <a16:creationId xmlns:a16="http://schemas.microsoft.com/office/drawing/2014/main" id="{FF72CC0B-D2E7-456A-8002-4C22C1A97A4E}"/>
            </a:ext>
          </a:extLst>
        </xdr:cNvPr>
        <xdr:cNvCxnSpPr/>
      </xdr:nvCxnSpPr>
      <xdr:spPr>
        <a:xfrm flipV="1">
          <a:off x="6972300" y="1044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57" name="n_1aveValue【体育館・プール】&#10;一人当たり面積">
          <a:extLst>
            <a:ext uri="{FF2B5EF4-FFF2-40B4-BE49-F238E27FC236}">
              <a16:creationId xmlns:a16="http://schemas.microsoft.com/office/drawing/2014/main" id="{EC264942-EB94-4331-9E92-DE4A17CE0688}"/>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8" name="n_2aveValue【体育館・プール】&#10;一人当たり面積">
          <a:extLst>
            <a:ext uri="{FF2B5EF4-FFF2-40B4-BE49-F238E27FC236}">
              <a16:creationId xmlns:a16="http://schemas.microsoft.com/office/drawing/2014/main" id="{DE636380-A320-453E-A3DD-291AE5490B00}"/>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159" name="n_3aveValue【体育館・プール】&#10;一人当たり面積">
          <a:extLst>
            <a:ext uri="{FF2B5EF4-FFF2-40B4-BE49-F238E27FC236}">
              <a16:creationId xmlns:a16="http://schemas.microsoft.com/office/drawing/2014/main" id="{E875EA57-73AF-42D8-B869-330A0C758E78}"/>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160" name="n_4aveValue【体育館・プール】&#10;一人当たり面積">
          <a:extLst>
            <a:ext uri="{FF2B5EF4-FFF2-40B4-BE49-F238E27FC236}">
              <a16:creationId xmlns:a16="http://schemas.microsoft.com/office/drawing/2014/main" id="{7A666198-8605-4F9A-9FF3-342DE3069460}"/>
            </a:ext>
          </a:extLst>
        </xdr:cNvPr>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69867</xdr:rowOff>
    </xdr:from>
    <xdr:ext cx="469744" cy="259045"/>
    <xdr:sp macro="" textlink="">
      <xdr:nvSpPr>
        <xdr:cNvPr id="161" name="n_1mainValue【体育館・プール】&#10;一人当たり面積">
          <a:extLst>
            <a:ext uri="{FF2B5EF4-FFF2-40B4-BE49-F238E27FC236}">
              <a16:creationId xmlns:a16="http://schemas.microsoft.com/office/drawing/2014/main" id="{86957188-14D9-4CC7-8881-32DBA481BE72}"/>
            </a:ext>
          </a:extLst>
        </xdr:cNvPr>
        <xdr:cNvSpPr txBox="1"/>
      </xdr:nvSpPr>
      <xdr:spPr>
        <a:xfrm>
          <a:off x="93917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76217</xdr:rowOff>
    </xdr:from>
    <xdr:ext cx="469744" cy="259045"/>
    <xdr:sp macro="" textlink="">
      <xdr:nvSpPr>
        <xdr:cNvPr id="162" name="n_2mainValue【体育館・プール】&#10;一人当たり面積">
          <a:extLst>
            <a:ext uri="{FF2B5EF4-FFF2-40B4-BE49-F238E27FC236}">
              <a16:creationId xmlns:a16="http://schemas.microsoft.com/office/drawing/2014/main" id="{2C70A197-E76F-471E-A031-05BD7D8BE200}"/>
            </a:ext>
          </a:extLst>
        </xdr:cNvPr>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53357</xdr:rowOff>
    </xdr:from>
    <xdr:ext cx="469744" cy="259045"/>
    <xdr:sp macro="" textlink="">
      <xdr:nvSpPr>
        <xdr:cNvPr id="163" name="n_3mainValue【体育館・プール】&#10;一人当たり面積">
          <a:extLst>
            <a:ext uri="{FF2B5EF4-FFF2-40B4-BE49-F238E27FC236}">
              <a16:creationId xmlns:a16="http://schemas.microsoft.com/office/drawing/2014/main" id="{62D7413D-5C5D-4CB7-BAFE-FD9BE02AE6A3}"/>
            </a:ext>
          </a:extLst>
        </xdr:cNvPr>
        <xdr:cNvSpPr txBox="1"/>
      </xdr:nvSpPr>
      <xdr:spPr>
        <a:xfrm>
          <a:off x="762642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129557</xdr:rowOff>
    </xdr:from>
    <xdr:ext cx="469744" cy="259045"/>
    <xdr:sp macro="" textlink="">
      <xdr:nvSpPr>
        <xdr:cNvPr id="164" name="n_4mainValue【体育館・プール】&#10;一人当たり面積">
          <a:extLst>
            <a:ext uri="{FF2B5EF4-FFF2-40B4-BE49-F238E27FC236}">
              <a16:creationId xmlns:a16="http://schemas.microsoft.com/office/drawing/2014/main" id="{F583C516-B178-4BBC-A6F3-CD72D75CFEBC}"/>
            </a:ext>
          </a:extLst>
        </xdr:cNvPr>
        <xdr:cNvSpPr txBox="1"/>
      </xdr:nvSpPr>
      <xdr:spPr>
        <a:xfrm>
          <a:off x="6737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42E0AD20-E216-4308-AA4F-D656DC32EC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2CB6C5EF-F284-4C85-97AC-53C4061865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79E5366C-3056-40D6-AE57-CDA0250915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C90B98FB-8B0C-4D2F-A690-FA86823A79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10C6846C-0BC8-4D45-8E35-DF09CF5C24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87D4699F-6CA3-4691-925E-22076342A4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2762985E-CB05-4029-B622-1A6598C3DF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F6142CB7-A0D1-4E40-BAB5-FE76E7AB58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E64DC932-CD72-435C-B356-5BD75064079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6876AE16-6B23-4052-B9BD-44512195C8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4AFC1B4A-942A-449C-8C3A-6034F768B4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4BFE3203-1930-484F-A6A6-71E915E594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82000E09-01F8-4B42-8DD7-AE451AE8E4C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50C122F0-2B6E-4056-AF06-1C3E541DD54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A560E52F-609A-4C71-9E08-CF25E44B97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8A3BD79D-C9CD-4CD2-A48A-FA1D799169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CAD1101-CA56-4623-89DA-D1F17157D45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AE178DC9-FD53-4FF4-8E94-024ADDC7291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56790D33-8591-4B23-AB49-1CA20CEAB4D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F66A4EFB-FC7A-4A00-AA96-73486E1BC22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B72C4C85-B251-4BE6-8553-9E7278BF2A0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8E472DD8-8CE4-442B-9C30-ABDABE6E35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A4FB0C74-70D2-4EA7-A13B-FAC775121C1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82BA62BD-7B01-40FB-8179-A0063F20C8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3B191A79-6F58-413A-8AD4-DB98CAB3E157}"/>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C88E3F0-F3BD-4565-B5C1-E06BBCE0520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14E2EA5E-B905-45CE-BE5A-541761D5822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a:extLst>
            <a:ext uri="{FF2B5EF4-FFF2-40B4-BE49-F238E27FC236}">
              <a16:creationId xmlns:a16="http://schemas.microsoft.com/office/drawing/2014/main" id="{3C588457-CF7B-440D-A735-88F60A5396EB}"/>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a:extLst>
            <a:ext uri="{FF2B5EF4-FFF2-40B4-BE49-F238E27FC236}">
              <a16:creationId xmlns:a16="http://schemas.microsoft.com/office/drawing/2014/main" id="{97A31779-9FFE-4C56-B819-F24DE22C43F3}"/>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4A03BE1D-ED49-4F30-B9BC-204A35020197}"/>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a:extLst>
            <a:ext uri="{FF2B5EF4-FFF2-40B4-BE49-F238E27FC236}">
              <a16:creationId xmlns:a16="http://schemas.microsoft.com/office/drawing/2014/main" id="{7C801C0F-6B75-4F71-8C35-FC0E41243474}"/>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a:extLst>
            <a:ext uri="{FF2B5EF4-FFF2-40B4-BE49-F238E27FC236}">
              <a16:creationId xmlns:a16="http://schemas.microsoft.com/office/drawing/2014/main" id="{8E38BC55-5AC9-4481-A0C7-A429A4C64FFD}"/>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a:extLst>
            <a:ext uri="{FF2B5EF4-FFF2-40B4-BE49-F238E27FC236}">
              <a16:creationId xmlns:a16="http://schemas.microsoft.com/office/drawing/2014/main" id="{4A6BBE7C-51E4-4464-8C6C-92456DC1C2E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a:extLst>
            <a:ext uri="{FF2B5EF4-FFF2-40B4-BE49-F238E27FC236}">
              <a16:creationId xmlns:a16="http://schemas.microsoft.com/office/drawing/2014/main" id="{2789BB0B-E5A4-4290-9EBB-AC98AF6A0B29}"/>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a:extLst>
            <a:ext uri="{FF2B5EF4-FFF2-40B4-BE49-F238E27FC236}">
              <a16:creationId xmlns:a16="http://schemas.microsoft.com/office/drawing/2014/main" id="{5F8B1CBE-22EF-4A42-96A5-CD82DECD742B}"/>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A627FDC-F49A-4BC4-988B-CDF061A281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B0FF9CCF-3F18-4BCF-8A07-B6477F8015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2AC84F4-148D-4FA6-B4E3-EE58252A1B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388CEFF-CF23-4E88-A24E-7802F63EAB5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65B9881-0D29-462E-A67A-B29391765D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5" name="楕円 204">
          <a:extLst>
            <a:ext uri="{FF2B5EF4-FFF2-40B4-BE49-F238E27FC236}">
              <a16:creationId xmlns:a16="http://schemas.microsoft.com/office/drawing/2014/main" id="{E68204AC-DD61-4BD7-A082-0CDDAE9DCD7B}"/>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6" name="【福祉施設】&#10;有形固定資産減価償却率該当値テキスト">
          <a:extLst>
            <a:ext uri="{FF2B5EF4-FFF2-40B4-BE49-F238E27FC236}">
              <a16:creationId xmlns:a16="http://schemas.microsoft.com/office/drawing/2014/main" id="{60E1A4C1-C07A-4639-8639-5A7D22C887C9}"/>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7" name="楕円 206">
          <a:extLst>
            <a:ext uri="{FF2B5EF4-FFF2-40B4-BE49-F238E27FC236}">
              <a16:creationId xmlns:a16="http://schemas.microsoft.com/office/drawing/2014/main" id="{DBEF0CB9-F5FC-464A-B8D0-D9C16058844E}"/>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8" name="直線コネクタ 207">
          <a:extLst>
            <a:ext uri="{FF2B5EF4-FFF2-40B4-BE49-F238E27FC236}">
              <a16:creationId xmlns:a16="http://schemas.microsoft.com/office/drawing/2014/main" id="{574AFFA2-7434-49E1-912E-401118A2B8B3}"/>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9" name="楕円 208">
          <a:extLst>
            <a:ext uri="{FF2B5EF4-FFF2-40B4-BE49-F238E27FC236}">
              <a16:creationId xmlns:a16="http://schemas.microsoft.com/office/drawing/2014/main" id="{5A4C63A1-FF03-4A53-A42C-8933DB256843}"/>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10" name="直線コネクタ 209">
          <a:extLst>
            <a:ext uri="{FF2B5EF4-FFF2-40B4-BE49-F238E27FC236}">
              <a16:creationId xmlns:a16="http://schemas.microsoft.com/office/drawing/2014/main" id="{A113274C-E5F8-417E-8831-4D17BB1AAAD3}"/>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211" name="楕円 210">
          <a:extLst>
            <a:ext uri="{FF2B5EF4-FFF2-40B4-BE49-F238E27FC236}">
              <a16:creationId xmlns:a16="http://schemas.microsoft.com/office/drawing/2014/main" id="{A4410AB3-690E-414C-81F5-44A1EDFAE4BB}"/>
            </a:ext>
          </a:extLst>
        </xdr:cNvPr>
        <xdr:cNvSpPr/>
      </xdr:nvSpPr>
      <xdr:spPr>
        <a:xfrm>
          <a:off x="196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86</xdr:row>
      <xdr:rowOff>114300</xdr:rowOff>
    </xdr:to>
    <xdr:cxnSp macro="">
      <xdr:nvCxnSpPr>
        <xdr:cNvPr id="212" name="直線コネクタ 211">
          <a:extLst>
            <a:ext uri="{FF2B5EF4-FFF2-40B4-BE49-F238E27FC236}">
              <a16:creationId xmlns:a16="http://schemas.microsoft.com/office/drawing/2014/main" id="{7C5D34D4-4B5B-4A2D-A6FB-A00730A08288}"/>
            </a:ext>
          </a:extLst>
        </xdr:cNvPr>
        <xdr:cNvCxnSpPr/>
      </xdr:nvCxnSpPr>
      <xdr:spPr>
        <a:xfrm>
          <a:off x="2019300" y="146913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3" name="楕円 212">
          <a:extLst>
            <a:ext uri="{FF2B5EF4-FFF2-40B4-BE49-F238E27FC236}">
              <a16:creationId xmlns:a16="http://schemas.microsoft.com/office/drawing/2014/main" id="{F1B5C7C6-C03E-4FE7-A1EB-31760D229C81}"/>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118111</xdr:rowOff>
    </xdr:from>
    <xdr:to>
      <xdr:col>10</xdr:col>
      <xdr:colOff>114300</xdr:colOff>
      <xdr:row>86</xdr:row>
      <xdr:rowOff>114300</xdr:rowOff>
    </xdr:to>
    <xdr:cxnSp macro="">
      <xdr:nvCxnSpPr>
        <xdr:cNvPr id="214" name="直線コネクタ 213">
          <a:extLst>
            <a:ext uri="{FF2B5EF4-FFF2-40B4-BE49-F238E27FC236}">
              <a16:creationId xmlns:a16="http://schemas.microsoft.com/office/drawing/2014/main" id="{D451323C-8B9C-4E1A-90F9-CC0089FE8BE6}"/>
            </a:ext>
          </a:extLst>
        </xdr:cNvPr>
        <xdr:cNvCxnSpPr/>
      </xdr:nvCxnSpPr>
      <xdr:spPr>
        <a:xfrm flipV="1">
          <a:off x="1130300" y="146913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5" name="n_1aveValue【福祉施設】&#10;有形固定資産減価償却率">
          <a:extLst>
            <a:ext uri="{FF2B5EF4-FFF2-40B4-BE49-F238E27FC236}">
              <a16:creationId xmlns:a16="http://schemas.microsoft.com/office/drawing/2014/main" id="{66AAF8D9-1805-4D00-A7DE-C85A6E7F82D6}"/>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6" name="n_2aveValue【福祉施設】&#10;有形固定資産減価償却率">
          <a:extLst>
            <a:ext uri="{FF2B5EF4-FFF2-40B4-BE49-F238E27FC236}">
              <a16:creationId xmlns:a16="http://schemas.microsoft.com/office/drawing/2014/main" id="{49213F80-2150-469A-9412-BBAC914F5C8E}"/>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7" name="n_3aveValue【福祉施設】&#10;有形固定資産減価償却率">
          <a:extLst>
            <a:ext uri="{FF2B5EF4-FFF2-40B4-BE49-F238E27FC236}">
              <a16:creationId xmlns:a16="http://schemas.microsoft.com/office/drawing/2014/main" id="{68F90657-3DC7-4C01-B9E9-6FE7EDE9FDDB}"/>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8" name="n_4aveValue【福祉施設】&#10;有形固定資産減価償却率">
          <a:extLst>
            <a:ext uri="{FF2B5EF4-FFF2-40B4-BE49-F238E27FC236}">
              <a16:creationId xmlns:a16="http://schemas.microsoft.com/office/drawing/2014/main" id="{DE36669A-C9A2-4DE9-AACE-4497D4B12BC0}"/>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9" name="n_1mainValue【福祉施設】&#10;有形固定資産減価償却率">
          <a:extLst>
            <a:ext uri="{FF2B5EF4-FFF2-40B4-BE49-F238E27FC236}">
              <a16:creationId xmlns:a16="http://schemas.microsoft.com/office/drawing/2014/main" id="{E5DE578D-46D4-4836-A33F-1457C1ABF1E2}"/>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20" name="n_2mainValue【福祉施設】&#10;有形固定資産減価償却率">
          <a:extLst>
            <a:ext uri="{FF2B5EF4-FFF2-40B4-BE49-F238E27FC236}">
              <a16:creationId xmlns:a16="http://schemas.microsoft.com/office/drawing/2014/main" id="{995E17FB-6032-4EA6-9477-1B47F7BA6AF8}"/>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221" name="n_3mainValue【福祉施設】&#10;有形固定資産減価償却率">
          <a:extLst>
            <a:ext uri="{FF2B5EF4-FFF2-40B4-BE49-F238E27FC236}">
              <a16:creationId xmlns:a16="http://schemas.microsoft.com/office/drawing/2014/main" id="{E5238764-0435-4635-852D-E8EA8CBDF230}"/>
            </a:ext>
          </a:extLst>
        </xdr:cNvPr>
        <xdr:cNvSpPr txBox="1"/>
      </xdr:nvSpPr>
      <xdr:spPr>
        <a:xfrm>
          <a:off x="1816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22" name="n_4mainValue【福祉施設】&#10;有形固定資産減価償却率">
          <a:extLst>
            <a:ext uri="{FF2B5EF4-FFF2-40B4-BE49-F238E27FC236}">
              <a16:creationId xmlns:a16="http://schemas.microsoft.com/office/drawing/2014/main" id="{1BBC3337-BD29-4E3B-A002-70F4A9EC205F}"/>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976CCECF-1EB6-4247-8602-FBDA606EF0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2637FF03-0865-4EF9-A795-74C6BBD7DE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271BA5BE-EFBE-4066-A9D7-4EAD2E51B6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FBC3285B-9707-4926-8590-6060FD8123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35AE4006-33AB-416E-A116-6366682B27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57417B2E-75A9-4348-BDE1-3B666439AD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A5DB6C78-6A60-4C91-84E1-DB8098272E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1944B10F-117F-47B0-9EE1-367172B6D3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36DA8DB0-6F1F-4BE9-98C0-07925BADB0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BFDE8A98-185E-456F-8455-BD33B9F7FB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519070FF-2E47-4944-8107-30C53738A9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DDF3CE5B-BA70-4860-B48E-507CBF036E8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96AE1629-2970-4654-9B2B-C9D64C98624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1289B0D2-70F2-401A-8639-AEF9F2D0FBF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86246759-6F4D-4356-A58C-8B4A4FBBCC9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66D0969-C739-494A-9A9D-EE525520C86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7510BE62-5CB5-4045-97CC-39D6337C55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3383B55-3B71-4D6D-9A6E-0CFF15E0091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CDA4707B-E63E-4DEA-B569-59E90261A96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18012AB5-BEB1-48B8-B0DB-ED0ED553A4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764D9F39-9770-480D-AD70-D52FF6F018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39041957-E464-4BB5-BE98-51BC10B97D1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510B4291-9278-455B-B966-88BF045778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a:extLst>
            <a:ext uri="{FF2B5EF4-FFF2-40B4-BE49-F238E27FC236}">
              <a16:creationId xmlns:a16="http://schemas.microsoft.com/office/drawing/2014/main" id="{2EFC2802-F023-4EDC-96CF-0DFA9123F9A4}"/>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a:extLst>
            <a:ext uri="{FF2B5EF4-FFF2-40B4-BE49-F238E27FC236}">
              <a16:creationId xmlns:a16="http://schemas.microsoft.com/office/drawing/2014/main" id="{BC784255-AEFE-4F24-AB20-29A97B21157F}"/>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a:extLst>
            <a:ext uri="{FF2B5EF4-FFF2-40B4-BE49-F238E27FC236}">
              <a16:creationId xmlns:a16="http://schemas.microsoft.com/office/drawing/2014/main" id="{1BDA5332-096D-468D-873D-C7D17818E73E}"/>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a:extLst>
            <a:ext uri="{FF2B5EF4-FFF2-40B4-BE49-F238E27FC236}">
              <a16:creationId xmlns:a16="http://schemas.microsoft.com/office/drawing/2014/main" id="{4187BE87-75CE-4BD3-9257-0CFDA5FD756C}"/>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a:extLst>
            <a:ext uri="{FF2B5EF4-FFF2-40B4-BE49-F238E27FC236}">
              <a16:creationId xmlns:a16="http://schemas.microsoft.com/office/drawing/2014/main" id="{810388B1-5642-448C-A2CF-AC4610F84128}"/>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51" name="【福祉施設】&#10;一人当たり面積平均値テキスト">
          <a:extLst>
            <a:ext uri="{FF2B5EF4-FFF2-40B4-BE49-F238E27FC236}">
              <a16:creationId xmlns:a16="http://schemas.microsoft.com/office/drawing/2014/main" id="{E84D15E0-5B50-4021-B0A5-0CF70C1668A1}"/>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a:extLst>
            <a:ext uri="{FF2B5EF4-FFF2-40B4-BE49-F238E27FC236}">
              <a16:creationId xmlns:a16="http://schemas.microsoft.com/office/drawing/2014/main" id="{064F6190-CF18-4DD7-B14D-9798372C55E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a:extLst>
            <a:ext uri="{FF2B5EF4-FFF2-40B4-BE49-F238E27FC236}">
              <a16:creationId xmlns:a16="http://schemas.microsoft.com/office/drawing/2014/main" id="{34EC9ABA-ED3E-4958-A0D3-73E6103F3608}"/>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a:extLst>
            <a:ext uri="{FF2B5EF4-FFF2-40B4-BE49-F238E27FC236}">
              <a16:creationId xmlns:a16="http://schemas.microsoft.com/office/drawing/2014/main" id="{F0E533B8-86E2-4ACB-AD58-DCBC34E9917E}"/>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a:extLst>
            <a:ext uri="{FF2B5EF4-FFF2-40B4-BE49-F238E27FC236}">
              <a16:creationId xmlns:a16="http://schemas.microsoft.com/office/drawing/2014/main" id="{C8C50600-6DD1-43C4-BA2B-73DF99133FC7}"/>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a:extLst>
            <a:ext uri="{FF2B5EF4-FFF2-40B4-BE49-F238E27FC236}">
              <a16:creationId xmlns:a16="http://schemas.microsoft.com/office/drawing/2014/main" id="{6E1EEEC1-61C4-46B5-A90C-A145A466D727}"/>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C557D3F-3AFB-48C0-B011-CEC3B75282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4096C46-5172-48FD-9EE8-18CEEB05BE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3CAA1C5-82A4-4100-B6E9-09CE6A924A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4FB816C-AD5B-48B9-AC17-19A41BC13C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0637618-5616-4989-997D-5CBB8AA140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31750</xdr:rowOff>
    </xdr:from>
    <xdr:to>
      <xdr:col>55</xdr:col>
      <xdr:colOff>50800</xdr:colOff>
      <xdr:row>86</xdr:row>
      <xdr:rowOff>133350</xdr:rowOff>
    </xdr:to>
    <xdr:sp macro="" textlink="">
      <xdr:nvSpPr>
        <xdr:cNvPr id="262" name="楕円 261">
          <a:extLst>
            <a:ext uri="{FF2B5EF4-FFF2-40B4-BE49-F238E27FC236}">
              <a16:creationId xmlns:a16="http://schemas.microsoft.com/office/drawing/2014/main" id="{3B490D6B-E839-4438-A55F-622D7FA8A0F8}"/>
            </a:ext>
          </a:extLst>
        </xdr:cNvPr>
        <xdr:cNvSpPr/>
      </xdr:nvSpPr>
      <xdr:spPr>
        <a:xfrm>
          <a:off x="104267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118127</xdr:rowOff>
    </xdr:from>
    <xdr:ext cx="469744" cy="259045"/>
    <xdr:sp macro="" textlink="">
      <xdr:nvSpPr>
        <xdr:cNvPr id="263" name="【福祉施設】&#10;一人当たり面積該当値テキスト">
          <a:extLst>
            <a:ext uri="{FF2B5EF4-FFF2-40B4-BE49-F238E27FC236}">
              <a16:creationId xmlns:a16="http://schemas.microsoft.com/office/drawing/2014/main" id="{406F4DCA-8AB6-427D-B873-2D5F61E0410F}"/>
            </a:ext>
          </a:extLst>
        </xdr:cNvPr>
        <xdr:cNvSpPr txBox="1"/>
      </xdr:nvSpPr>
      <xdr:spPr>
        <a:xfrm>
          <a:off x="10515600"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31750</xdr:rowOff>
    </xdr:from>
    <xdr:to>
      <xdr:col>50</xdr:col>
      <xdr:colOff>165100</xdr:colOff>
      <xdr:row>86</xdr:row>
      <xdr:rowOff>133350</xdr:rowOff>
    </xdr:to>
    <xdr:sp macro="" textlink="">
      <xdr:nvSpPr>
        <xdr:cNvPr id="264" name="楕円 263">
          <a:extLst>
            <a:ext uri="{FF2B5EF4-FFF2-40B4-BE49-F238E27FC236}">
              <a16:creationId xmlns:a16="http://schemas.microsoft.com/office/drawing/2014/main" id="{4D490480-AEC7-4EA6-A36A-03950E62ADD5}"/>
            </a:ext>
          </a:extLst>
        </xdr:cNvPr>
        <xdr:cNvSpPr/>
      </xdr:nvSpPr>
      <xdr:spPr>
        <a:xfrm>
          <a:off x="9588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82550</xdr:rowOff>
    </xdr:from>
    <xdr:to>
      <xdr:col>55</xdr:col>
      <xdr:colOff>0</xdr:colOff>
      <xdr:row>86</xdr:row>
      <xdr:rowOff>82550</xdr:rowOff>
    </xdr:to>
    <xdr:cxnSp macro="">
      <xdr:nvCxnSpPr>
        <xdr:cNvPr id="265" name="直線コネクタ 264">
          <a:extLst>
            <a:ext uri="{FF2B5EF4-FFF2-40B4-BE49-F238E27FC236}">
              <a16:creationId xmlns:a16="http://schemas.microsoft.com/office/drawing/2014/main" id="{44B7AA2C-0942-458E-A0AE-A966FC06698A}"/>
            </a:ext>
          </a:extLst>
        </xdr:cNvPr>
        <xdr:cNvCxnSpPr/>
      </xdr:nvCxnSpPr>
      <xdr:spPr>
        <a:xfrm>
          <a:off x="9639300" y="1482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31750</xdr:rowOff>
    </xdr:from>
    <xdr:to>
      <xdr:col>46</xdr:col>
      <xdr:colOff>38100</xdr:colOff>
      <xdr:row>86</xdr:row>
      <xdr:rowOff>133350</xdr:rowOff>
    </xdr:to>
    <xdr:sp macro="" textlink="">
      <xdr:nvSpPr>
        <xdr:cNvPr id="266" name="楕円 265">
          <a:extLst>
            <a:ext uri="{FF2B5EF4-FFF2-40B4-BE49-F238E27FC236}">
              <a16:creationId xmlns:a16="http://schemas.microsoft.com/office/drawing/2014/main" id="{832F7824-5F53-4060-AE3C-68869D948C7F}"/>
            </a:ext>
          </a:extLst>
        </xdr:cNvPr>
        <xdr:cNvSpPr/>
      </xdr:nvSpPr>
      <xdr:spPr>
        <a:xfrm>
          <a:off x="8699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82550</xdr:rowOff>
    </xdr:from>
    <xdr:to>
      <xdr:col>50</xdr:col>
      <xdr:colOff>114300</xdr:colOff>
      <xdr:row>86</xdr:row>
      <xdr:rowOff>82550</xdr:rowOff>
    </xdr:to>
    <xdr:cxnSp macro="">
      <xdr:nvCxnSpPr>
        <xdr:cNvPr id="267" name="直線コネクタ 266">
          <a:extLst>
            <a:ext uri="{FF2B5EF4-FFF2-40B4-BE49-F238E27FC236}">
              <a16:creationId xmlns:a16="http://schemas.microsoft.com/office/drawing/2014/main" id="{3956FC1E-5B74-470D-9AAD-29E1B4C4FCA1}"/>
            </a:ext>
          </a:extLst>
        </xdr:cNvPr>
        <xdr:cNvCxnSpPr/>
      </xdr:nvCxnSpPr>
      <xdr:spPr>
        <a:xfrm>
          <a:off x="8750300" y="1482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268" name="楕円 267">
          <a:extLst>
            <a:ext uri="{FF2B5EF4-FFF2-40B4-BE49-F238E27FC236}">
              <a16:creationId xmlns:a16="http://schemas.microsoft.com/office/drawing/2014/main" id="{BAF13200-EBDD-4A6F-BB23-BFC80A3AF3A9}"/>
            </a:ext>
          </a:extLst>
        </xdr:cNvPr>
        <xdr:cNvSpPr/>
      </xdr:nvSpPr>
      <xdr:spPr>
        <a:xfrm>
          <a:off x="781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82550</xdr:rowOff>
    </xdr:to>
    <xdr:cxnSp macro="">
      <xdr:nvCxnSpPr>
        <xdr:cNvPr id="269" name="直線コネクタ 268">
          <a:extLst>
            <a:ext uri="{FF2B5EF4-FFF2-40B4-BE49-F238E27FC236}">
              <a16:creationId xmlns:a16="http://schemas.microsoft.com/office/drawing/2014/main" id="{DE1662D0-938A-4F4C-9721-FBFA9C42BF68}"/>
            </a:ext>
          </a:extLst>
        </xdr:cNvPr>
        <xdr:cNvCxnSpPr/>
      </xdr:nvCxnSpPr>
      <xdr:spPr>
        <a:xfrm>
          <a:off x="7861300" y="14801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33020</xdr:rowOff>
    </xdr:from>
    <xdr:to>
      <xdr:col>36</xdr:col>
      <xdr:colOff>165100</xdr:colOff>
      <xdr:row>86</xdr:row>
      <xdr:rowOff>134620</xdr:rowOff>
    </xdr:to>
    <xdr:sp macro="" textlink="">
      <xdr:nvSpPr>
        <xdr:cNvPr id="270" name="楕円 269">
          <a:extLst>
            <a:ext uri="{FF2B5EF4-FFF2-40B4-BE49-F238E27FC236}">
              <a16:creationId xmlns:a16="http://schemas.microsoft.com/office/drawing/2014/main" id="{CE45D5AF-6BDC-4E56-A425-2EB2D54EE660}"/>
            </a:ext>
          </a:extLst>
        </xdr:cNvPr>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57150</xdr:rowOff>
    </xdr:from>
    <xdr:to>
      <xdr:col>41</xdr:col>
      <xdr:colOff>50800</xdr:colOff>
      <xdr:row>86</xdr:row>
      <xdr:rowOff>83820</xdr:rowOff>
    </xdr:to>
    <xdr:cxnSp macro="">
      <xdr:nvCxnSpPr>
        <xdr:cNvPr id="271" name="直線コネクタ 270">
          <a:extLst>
            <a:ext uri="{FF2B5EF4-FFF2-40B4-BE49-F238E27FC236}">
              <a16:creationId xmlns:a16="http://schemas.microsoft.com/office/drawing/2014/main" id="{84FED6E4-B88A-4BA6-AB6A-44A88C3E6F86}"/>
            </a:ext>
          </a:extLst>
        </xdr:cNvPr>
        <xdr:cNvCxnSpPr/>
      </xdr:nvCxnSpPr>
      <xdr:spPr>
        <a:xfrm flipV="1">
          <a:off x="6972300" y="14801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72" name="n_1aveValue【福祉施設】&#10;一人当たり面積">
          <a:extLst>
            <a:ext uri="{FF2B5EF4-FFF2-40B4-BE49-F238E27FC236}">
              <a16:creationId xmlns:a16="http://schemas.microsoft.com/office/drawing/2014/main" id="{DDDF6FAC-FB22-42B1-AFDE-51A120663932}"/>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3" name="n_2aveValue【福祉施設】&#10;一人当たり面積">
          <a:extLst>
            <a:ext uri="{FF2B5EF4-FFF2-40B4-BE49-F238E27FC236}">
              <a16:creationId xmlns:a16="http://schemas.microsoft.com/office/drawing/2014/main" id="{EBDCDAC6-0923-40A0-B724-EEFD9AB7DACA}"/>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a:extLst>
            <a:ext uri="{FF2B5EF4-FFF2-40B4-BE49-F238E27FC236}">
              <a16:creationId xmlns:a16="http://schemas.microsoft.com/office/drawing/2014/main" id="{30EB1256-9A2B-42FC-9FA1-71BB63253C39}"/>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75" name="n_4aveValue【福祉施設】&#10;一人当たり面積">
          <a:extLst>
            <a:ext uri="{FF2B5EF4-FFF2-40B4-BE49-F238E27FC236}">
              <a16:creationId xmlns:a16="http://schemas.microsoft.com/office/drawing/2014/main" id="{5B99C45D-FAA5-4517-A3B3-CE454720D8B4}"/>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124477</xdr:rowOff>
    </xdr:from>
    <xdr:ext cx="469744" cy="259045"/>
    <xdr:sp macro="" textlink="">
      <xdr:nvSpPr>
        <xdr:cNvPr id="276" name="n_1mainValue【福祉施設】&#10;一人当たり面積">
          <a:extLst>
            <a:ext uri="{FF2B5EF4-FFF2-40B4-BE49-F238E27FC236}">
              <a16:creationId xmlns:a16="http://schemas.microsoft.com/office/drawing/2014/main" id="{8E70DAC9-0814-473F-BB82-F8815FA2B958}"/>
            </a:ext>
          </a:extLst>
        </xdr:cNvPr>
        <xdr:cNvSpPr txBox="1"/>
      </xdr:nvSpPr>
      <xdr:spPr>
        <a:xfrm>
          <a:off x="93917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124477</xdr:rowOff>
    </xdr:from>
    <xdr:ext cx="469744" cy="259045"/>
    <xdr:sp macro="" textlink="">
      <xdr:nvSpPr>
        <xdr:cNvPr id="277" name="n_2mainValue【福祉施設】&#10;一人当たり面積">
          <a:extLst>
            <a:ext uri="{FF2B5EF4-FFF2-40B4-BE49-F238E27FC236}">
              <a16:creationId xmlns:a16="http://schemas.microsoft.com/office/drawing/2014/main" id="{1B1EAB68-D7B5-49D9-890F-8AC9FF2DB470}"/>
            </a:ext>
          </a:extLst>
        </xdr:cNvPr>
        <xdr:cNvSpPr txBox="1"/>
      </xdr:nvSpPr>
      <xdr:spPr>
        <a:xfrm>
          <a:off x="8515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278" name="n_3mainValue【福祉施設】&#10;一人当たり面積">
          <a:extLst>
            <a:ext uri="{FF2B5EF4-FFF2-40B4-BE49-F238E27FC236}">
              <a16:creationId xmlns:a16="http://schemas.microsoft.com/office/drawing/2014/main" id="{AE1EFC8C-CB99-4BD6-9BD0-B192CDC9C555}"/>
            </a:ext>
          </a:extLst>
        </xdr:cNvPr>
        <xdr:cNvSpPr txBox="1"/>
      </xdr:nvSpPr>
      <xdr:spPr>
        <a:xfrm>
          <a:off x="7626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279" name="n_4mainValue【福祉施設】&#10;一人当たり面積">
          <a:extLst>
            <a:ext uri="{FF2B5EF4-FFF2-40B4-BE49-F238E27FC236}">
              <a16:creationId xmlns:a16="http://schemas.microsoft.com/office/drawing/2014/main" id="{C394BADD-DB2F-4473-BA7E-813F7627F2BA}"/>
            </a:ext>
          </a:extLst>
        </xdr:cNvPr>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EFF6D8B4-C6D2-4FE2-9B49-F6A1B5EEDC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87F6C513-98C7-4E35-894A-DADDACBAC8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3EFFB5C2-FA8D-4BC1-B316-BABDAB5654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2D19D24C-E177-440B-883E-456F9B3537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EC0BC3E4-0FD9-443A-BD07-577F545655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14FB40E7-E3EF-45B3-87C6-F8B9CDD160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FA0E916B-619F-4825-ABCF-3396EDA816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E0A70A1-85BB-448E-AF05-FD80FE02C4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DD7B5390-A44E-4A59-8C89-A7E5D49D1E8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71189376-DCB2-4214-BA1A-18D946B0EE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B8F363F6-981A-42FD-AA3A-405A68AF3B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42952915-D21D-481B-93C3-8AE4C7F4EBA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69A283EA-97DA-4AB0-837F-9628BCD5D6C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5F14B5FB-BEA2-4A0C-B77E-9F3178A9357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A1E34493-96D6-46A4-97F2-4658DD06F0C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9D70A81B-BE61-44E1-9FCF-B587E9C89B2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A060B79D-CAC8-459A-A5D2-1CFD524541B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404CDC57-890D-4B49-9FE3-3B00830796A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5458B61D-61A8-4F4E-B0C2-0310A640138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322C72B8-0E32-4EBE-9777-EC4C3616E62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498602F0-1333-4EB0-965A-0A2B8F87424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6833D2D-1E95-4ACC-8F15-99C489442A6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04F6F87A-D685-47A3-B44A-4A019CF11D0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F6D9D164-7500-418C-8DBC-79E6E4B7049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C27E059B-A103-4051-B6A8-357CA57237D9}"/>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A7E4B66F-1F66-4A65-95FA-9713FB0CACEA}"/>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2D3A071C-35D9-4A77-96CF-FD87386C00F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AF6323F6-52D6-4C97-AE1E-1143A24EF992}"/>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45ED73CF-34B6-4401-A630-DCDABAC64C66}"/>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BFD47A31-E867-4E7F-924C-FBBA66160D79}"/>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10" name="フローチャート: 判断 309">
          <a:extLst>
            <a:ext uri="{FF2B5EF4-FFF2-40B4-BE49-F238E27FC236}">
              <a16:creationId xmlns:a16="http://schemas.microsoft.com/office/drawing/2014/main" id="{B23C01DE-862F-4E95-8558-594F14326FAF}"/>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11" name="フローチャート: 判断 310">
          <a:extLst>
            <a:ext uri="{FF2B5EF4-FFF2-40B4-BE49-F238E27FC236}">
              <a16:creationId xmlns:a16="http://schemas.microsoft.com/office/drawing/2014/main" id="{E6192518-21B6-4184-8B92-DB65EEB57818}"/>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12" name="フローチャート: 判断 311">
          <a:extLst>
            <a:ext uri="{FF2B5EF4-FFF2-40B4-BE49-F238E27FC236}">
              <a16:creationId xmlns:a16="http://schemas.microsoft.com/office/drawing/2014/main" id="{57E35D94-41E8-4B77-803E-131712D1F591}"/>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3" name="フローチャート: 判断 312">
          <a:extLst>
            <a:ext uri="{FF2B5EF4-FFF2-40B4-BE49-F238E27FC236}">
              <a16:creationId xmlns:a16="http://schemas.microsoft.com/office/drawing/2014/main" id="{B41F4049-C6E5-4059-9A94-A228ED6F23B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14" name="フローチャート: 判断 313">
          <a:extLst>
            <a:ext uri="{FF2B5EF4-FFF2-40B4-BE49-F238E27FC236}">
              <a16:creationId xmlns:a16="http://schemas.microsoft.com/office/drawing/2014/main" id="{CB20C8D6-27E4-42C4-9B09-5B10173E09A0}"/>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AA51C2E-65E7-4C6F-B10C-B8BA9DE33F3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05346FB-8CEE-4410-9766-4FDA1B9E73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EEF2BAE-A474-4600-B066-537681A24AF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90AFE35-13FA-458A-9297-BAF58932AE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274A8FC-035B-46C1-9099-77A5F28752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20" name="楕円 319">
          <a:extLst>
            <a:ext uri="{FF2B5EF4-FFF2-40B4-BE49-F238E27FC236}">
              <a16:creationId xmlns:a16="http://schemas.microsoft.com/office/drawing/2014/main" id="{C637AA5A-6A50-44AB-AF6A-F5F7D0A9C48C}"/>
            </a:ext>
          </a:extLst>
        </xdr:cNvPr>
        <xdr:cNvSpPr/>
      </xdr:nvSpPr>
      <xdr:spPr>
        <a:xfrm>
          <a:off x="4584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104791</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7C93965B-B605-4B28-B250-176F2FE1EDF9}"/>
            </a:ext>
          </a:extLst>
        </xdr:cNvPr>
        <xdr:cNvSpPr txBox="1"/>
      </xdr:nvSpPr>
      <xdr:spPr>
        <a:xfrm>
          <a:off x="4673600"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86361</xdr:rowOff>
    </xdr:from>
    <xdr:to>
      <xdr:col>20</xdr:col>
      <xdr:colOff>38100</xdr:colOff>
      <xdr:row>104</xdr:row>
      <xdr:rowOff>16511</xdr:rowOff>
    </xdr:to>
    <xdr:sp macro="" textlink="">
      <xdr:nvSpPr>
        <xdr:cNvPr id="322" name="楕円 321">
          <a:extLst>
            <a:ext uri="{FF2B5EF4-FFF2-40B4-BE49-F238E27FC236}">
              <a16:creationId xmlns:a16="http://schemas.microsoft.com/office/drawing/2014/main" id="{7E37DBBD-2BA8-46D5-BC6C-A68F94BDAB49}"/>
            </a:ext>
          </a:extLst>
        </xdr:cNvPr>
        <xdr:cNvSpPr/>
      </xdr:nvSpPr>
      <xdr:spPr>
        <a:xfrm>
          <a:off x="3746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104</xdr:row>
      <xdr:rowOff>5714</xdr:rowOff>
    </xdr:to>
    <xdr:cxnSp macro="">
      <xdr:nvCxnSpPr>
        <xdr:cNvPr id="323" name="直線コネクタ 322">
          <a:extLst>
            <a:ext uri="{FF2B5EF4-FFF2-40B4-BE49-F238E27FC236}">
              <a16:creationId xmlns:a16="http://schemas.microsoft.com/office/drawing/2014/main" id="{D6BA040C-724F-4E50-B5CB-A76ADCDAEB23}"/>
            </a:ext>
          </a:extLst>
        </xdr:cNvPr>
        <xdr:cNvCxnSpPr/>
      </xdr:nvCxnSpPr>
      <xdr:spPr>
        <a:xfrm>
          <a:off x="3797300" y="17796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65405</xdr:rowOff>
    </xdr:from>
    <xdr:to>
      <xdr:col>15</xdr:col>
      <xdr:colOff>101600</xdr:colOff>
      <xdr:row>103</xdr:row>
      <xdr:rowOff>167005</xdr:rowOff>
    </xdr:to>
    <xdr:sp macro="" textlink="">
      <xdr:nvSpPr>
        <xdr:cNvPr id="324" name="楕円 323">
          <a:extLst>
            <a:ext uri="{FF2B5EF4-FFF2-40B4-BE49-F238E27FC236}">
              <a16:creationId xmlns:a16="http://schemas.microsoft.com/office/drawing/2014/main" id="{4BCA9B30-F38E-400A-A0F8-3474F3B744E9}"/>
            </a:ext>
          </a:extLst>
        </xdr:cNvPr>
        <xdr:cNvSpPr/>
      </xdr:nvSpPr>
      <xdr:spPr>
        <a:xfrm>
          <a:off x="2857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116205</xdr:rowOff>
    </xdr:from>
    <xdr:to>
      <xdr:col>19</xdr:col>
      <xdr:colOff>177800</xdr:colOff>
      <xdr:row>103</xdr:row>
      <xdr:rowOff>137161</xdr:rowOff>
    </xdr:to>
    <xdr:cxnSp macro="">
      <xdr:nvCxnSpPr>
        <xdr:cNvPr id="325" name="直線コネクタ 324">
          <a:extLst>
            <a:ext uri="{FF2B5EF4-FFF2-40B4-BE49-F238E27FC236}">
              <a16:creationId xmlns:a16="http://schemas.microsoft.com/office/drawing/2014/main" id="{09C10B9D-7327-44C1-939B-55BDF378A647}"/>
            </a:ext>
          </a:extLst>
        </xdr:cNvPr>
        <xdr:cNvCxnSpPr/>
      </xdr:nvCxnSpPr>
      <xdr:spPr>
        <a:xfrm>
          <a:off x="2908300" y="17775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326" name="楕円 325">
          <a:extLst>
            <a:ext uri="{FF2B5EF4-FFF2-40B4-BE49-F238E27FC236}">
              <a16:creationId xmlns:a16="http://schemas.microsoft.com/office/drawing/2014/main" id="{72454558-868B-4300-9168-E1F8ADFECA14}"/>
            </a:ext>
          </a:extLst>
        </xdr:cNvPr>
        <xdr:cNvSpPr/>
      </xdr:nvSpPr>
      <xdr:spPr>
        <a:xfrm>
          <a:off x="1968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116205</xdr:rowOff>
    </xdr:to>
    <xdr:cxnSp macro="">
      <xdr:nvCxnSpPr>
        <xdr:cNvPr id="327" name="直線コネクタ 326">
          <a:extLst>
            <a:ext uri="{FF2B5EF4-FFF2-40B4-BE49-F238E27FC236}">
              <a16:creationId xmlns:a16="http://schemas.microsoft.com/office/drawing/2014/main" id="{F1FC42C6-74B3-4DB7-BA44-79FB0BAB5D5D}"/>
            </a:ext>
          </a:extLst>
        </xdr:cNvPr>
        <xdr:cNvCxnSpPr/>
      </xdr:nvCxnSpPr>
      <xdr:spPr>
        <a:xfrm>
          <a:off x="2019300" y="177165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28" name="楕円 327">
          <a:extLst>
            <a:ext uri="{FF2B5EF4-FFF2-40B4-BE49-F238E27FC236}">
              <a16:creationId xmlns:a16="http://schemas.microsoft.com/office/drawing/2014/main" id="{8ED4C84B-59BE-4FA2-9372-D7FD67AF490D}"/>
            </a:ext>
          </a:extLst>
        </xdr:cNvPr>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57150</xdr:rowOff>
    </xdr:to>
    <xdr:cxnSp macro="">
      <xdr:nvCxnSpPr>
        <xdr:cNvPr id="329" name="直線コネクタ 328">
          <a:extLst>
            <a:ext uri="{FF2B5EF4-FFF2-40B4-BE49-F238E27FC236}">
              <a16:creationId xmlns:a16="http://schemas.microsoft.com/office/drawing/2014/main" id="{354DF13B-2700-40C9-9971-9CEAA72B06D7}"/>
            </a:ext>
          </a:extLst>
        </xdr:cNvPr>
        <xdr:cNvCxnSpPr/>
      </xdr:nvCxnSpPr>
      <xdr:spPr>
        <a:xfrm>
          <a:off x="1130300" y="17701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30" name="n_1aveValue【市民会館】&#10;有形固定資産減価償却率">
          <a:extLst>
            <a:ext uri="{FF2B5EF4-FFF2-40B4-BE49-F238E27FC236}">
              <a16:creationId xmlns:a16="http://schemas.microsoft.com/office/drawing/2014/main" id="{0CBEEA74-CC8A-4120-9C6B-75B00699BA7E}"/>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331" name="n_2aveValue【市民会館】&#10;有形固定資産減価償却率">
          <a:extLst>
            <a:ext uri="{FF2B5EF4-FFF2-40B4-BE49-F238E27FC236}">
              <a16:creationId xmlns:a16="http://schemas.microsoft.com/office/drawing/2014/main" id="{AC16C417-8705-42DA-93E7-0B5F08F391CD}"/>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32" name="n_3aveValue【市民会館】&#10;有形固定資産減価償却率">
          <a:extLst>
            <a:ext uri="{FF2B5EF4-FFF2-40B4-BE49-F238E27FC236}">
              <a16:creationId xmlns:a16="http://schemas.microsoft.com/office/drawing/2014/main" id="{E6FB788E-FF71-4823-AB60-F16B0E27242C}"/>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333" name="n_4aveValue【市民会館】&#10;有形固定資産減価償却率">
          <a:extLst>
            <a:ext uri="{FF2B5EF4-FFF2-40B4-BE49-F238E27FC236}">
              <a16:creationId xmlns:a16="http://schemas.microsoft.com/office/drawing/2014/main" id="{35E00675-EC85-4E29-B118-13B3FF5C8112}"/>
            </a:ext>
          </a:extLst>
        </xdr:cNvPr>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33038</xdr:rowOff>
    </xdr:from>
    <xdr:ext cx="405111" cy="259045"/>
    <xdr:sp macro="" textlink="">
      <xdr:nvSpPr>
        <xdr:cNvPr id="334" name="n_1mainValue【市民会館】&#10;有形固定資産減価償却率">
          <a:extLst>
            <a:ext uri="{FF2B5EF4-FFF2-40B4-BE49-F238E27FC236}">
              <a16:creationId xmlns:a16="http://schemas.microsoft.com/office/drawing/2014/main" id="{A0F9744A-03A6-4CC8-9BEA-6F866F32F054}"/>
            </a:ext>
          </a:extLst>
        </xdr:cNvPr>
        <xdr:cNvSpPr txBox="1"/>
      </xdr:nvSpPr>
      <xdr:spPr>
        <a:xfrm>
          <a:off x="3582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12082</xdr:rowOff>
    </xdr:from>
    <xdr:ext cx="405111" cy="259045"/>
    <xdr:sp macro="" textlink="">
      <xdr:nvSpPr>
        <xdr:cNvPr id="335" name="n_2mainValue【市民会館】&#10;有形固定資産減価償却率">
          <a:extLst>
            <a:ext uri="{FF2B5EF4-FFF2-40B4-BE49-F238E27FC236}">
              <a16:creationId xmlns:a16="http://schemas.microsoft.com/office/drawing/2014/main" id="{BE78CD06-DF61-4423-BBB2-AB920BA9D026}"/>
            </a:ext>
          </a:extLst>
        </xdr:cNvPr>
        <xdr:cNvSpPr txBox="1"/>
      </xdr:nvSpPr>
      <xdr:spPr>
        <a:xfrm>
          <a:off x="2705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336" name="n_3mainValue【市民会館】&#10;有形固定資産減価償却率">
          <a:extLst>
            <a:ext uri="{FF2B5EF4-FFF2-40B4-BE49-F238E27FC236}">
              <a16:creationId xmlns:a16="http://schemas.microsoft.com/office/drawing/2014/main" id="{9E3CEE63-E283-41C3-A86D-E2304802B318}"/>
            </a:ext>
          </a:extLst>
        </xdr:cNvPr>
        <xdr:cNvSpPr txBox="1"/>
      </xdr:nvSpPr>
      <xdr:spPr>
        <a:xfrm>
          <a:off x="1816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37" name="n_4mainValue【市民会館】&#10;有形固定資産減価償却率">
          <a:extLst>
            <a:ext uri="{FF2B5EF4-FFF2-40B4-BE49-F238E27FC236}">
              <a16:creationId xmlns:a16="http://schemas.microsoft.com/office/drawing/2014/main" id="{CD2373CD-753B-461E-ABD1-9714382C70FC}"/>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DB614326-5FAA-401B-8695-FE6D1B6C13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B4DAC839-B4E2-4A05-99CE-7447B8C255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3D23995B-0237-4FFF-A0B6-6AF0719453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1B04A673-E9C1-4F17-9B54-1E6C16A554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7E771E1F-2862-4624-92E1-3C057FA32A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2C61F328-603F-4603-A497-A9C7AFD5FB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B3F5D61F-09BD-4263-803B-06F885BCC5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7B8AF17F-1AB6-4504-910E-B016EE45E66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8F90895F-E599-4822-AD59-5797E37CCB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B445E67E-FB00-4B71-8368-3D563A82DD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8EDE946A-408A-46E4-B133-DD2A59AFFAF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62B2B6FB-9950-4E7F-B6DC-857AC8010D4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437283B1-A63D-4B79-80E0-5AB8269F545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26B1ABCB-E483-4CCF-A564-046FEC78199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1E2F255D-1E31-4F7A-8D37-B79C8517188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D5FAD3D4-B2F2-40D4-9F1C-15FD3C30CD3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65205ECA-30EE-4635-AB05-F0ECEC2E7C5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8B93396D-022F-4F2E-A0FE-4BDE60C875C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24B8CB2A-F63A-41E7-8961-4DE4B837792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C8DAE4F6-CD33-45E0-B864-4F75F130109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50A847E2-B972-4D90-999E-772E7A0C909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59" name="直線コネクタ 358">
          <a:extLst>
            <a:ext uri="{FF2B5EF4-FFF2-40B4-BE49-F238E27FC236}">
              <a16:creationId xmlns:a16="http://schemas.microsoft.com/office/drawing/2014/main" id="{E1B81998-C5DE-4363-AEA7-731F105706AF}"/>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0" name="【市民会館】&#10;一人当たり面積最小値テキスト">
          <a:extLst>
            <a:ext uri="{FF2B5EF4-FFF2-40B4-BE49-F238E27FC236}">
              <a16:creationId xmlns:a16="http://schemas.microsoft.com/office/drawing/2014/main" id="{A79FF5CF-BF16-4B8B-8CDA-E54262792D0B}"/>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1" name="直線コネクタ 360">
          <a:extLst>
            <a:ext uri="{FF2B5EF4-FFF2-40B4-BE49-F238E27FC236}">
              <a16:creationId xmlns:a16="http://schemas.microsoft.com/office/drawing/2014/main" id="{A9F2D197-BC85-465F-833F-BFE7DC37D034}"/>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62" name="【市民会館】&#10;一人当たり面積最大値テキスト">
          <a:extLst>
            <a:ext uri="{FF2B5EF4-FFF2-40B4-BE49-F238E27FC236}">
              <a16:creationId xmlns:a16="http://schemas.microsoft.com/office/drawing/2014/main" id="{371CF268-3BBD-4890-9A21-135CC3AEF96B}"/>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63" name="直線コネクタ 362">
          <a:extLst>
            <a:ext uri="{FF2B5EF4-FFF2-40B4-BE49-F238E27FC236}">
              <a16:creationId xmlns:a16="http://schemas.microsoft.com/office/drawing/2014/main" id="{215C3DD8-05B5-4EC2-B299-F66CBC899814}"/>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64" name="【市民会館】&#10;一人当たり面積平均値テキスト">
          <a:extLst>
            <a:ext uri="{FF2B5EF4-FFF2-40B4-BE49-F238E27FC236}">
              <a16:creationId xmlns:a16="http://schemas.microsoft.com/office/drawing/2014/main" id="{A06E759A-5EA2-40D0-B605-389F30ACFC9F}"/>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65" name="フローチャート: 判断 364">
          <a:extLst>
            <a:ext uri="{FF2B5EF4-FFF2-40B4-BE49-F238E27FC236}">
              <a16:creationId xmlns:a16="http://schemas.microsoft.com/office/drawing/2014/main" id="{4E55C65E-9402-4A79-9D46-81C45F1369E6}"/>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66" name="フローチャート: 判断 365">
          <a:extLst>
            <a:ext uri="{FF2B5EF4-FFF2-40B4-BE49-F238E27FC236}">
              <a16:creationId xmlns:a16="http://schemas.microsoft.com/office/drawing/2014/main" id="{80C409A6-E4F9-45EE-A53A-DD44CEDCDAC8}"/>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67" name="フローチャート: 判断 366">
          <a:extLst>
            <a:ext uri="{FF2B5EF4-FFF2-40B4-BE49-F238E27FC236}">
              <a16:creationId xmlns:a16="http://schemas.microsoft.com/office/drawing/2014/main" id="{4229A8A2-E7EC-40D3-822B-C8AEB74290FF}"/>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68" name="フローチャート: 判断 367">
          <a:extLst>
            <a:ext uri="{FF2B5EF4-FFF2-40B4-BE49-F238E27FC236}">
              <a16:creationId xmlns:a16="http://schemas.microsoft.com/office/drawing/2014/main" id="{CBC6BE4C-AD0F-4E42-8BF8-25A7DAC91A87}"/>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69" name="フローチャート: 判断 368">
          <a:extLst>
            <a:ext uri="{FF2B5EF4-FFF2-40B4-BE49-F238E27FC236}">
              <a16:creationId xmlns:a16="http://schemas.microsoft.com/office/drawing/2014/main" id="{226DFA3E-CA5A-4C5C-93F0-6BF87526EE76}"/>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E0D31CB0-4186-4B27-AA38-EAB6F1A666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BA8C9D0-2594-4A88-A061-A991EDCF78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7D88AB5-DEAB-4035-B62B-E5FF86BF7E3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1EE448BE-8BF8-488A-AFA3-789331B66D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FA00BD6E-7469-4A69-9C69-99D8D04F134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164846</xdr:rowOff>
    </xdr:from>
    <xdr:to>
      <xdr:col>55</xdr:col>
      <xdr:colOff>50800</xdr:colOff>
      <xdr:row>105</xdr:row>
      <xdr:rowOff>94996</xdr:rowOff>
    </xdr:to>
    <xdr:sp macro="" textlink="">
      <xdr:nvSpPr>
        <xdr:cNvPr id="375" name="楕円 374">
          <a:extLst>
            <a:ext uri="{FF2B5EF4-FFF2-40B4-BE49-F238E27FC236}">
              <a16:creationId xmlns:a16="http://schemas.microsoft.com/office/drawing/2014/main" id="{9BF2B51A-5DAF-49A3-823D-6FB00E3AB6F4}"/>
            </a:ext>
          </a:extLst>
        </xdr:cNvPr>
        <xdr:cNvSpPr/>
      </xdr:nvSpPr>
      <xdr:spPr>
        <a:xfrm>
          <a:off x="10426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16273</xdr:rowOff>
    </xdr:from>
    <xdr:ext cx="469744" cy="259045"/>
    <xdr:sp macro="" textlink="">
      <xdr:nvSpPr>
        <xdr:cNvPr id="376" name="【市民会館】&#10;一人当たり面積該当値テキスト">
          <a:extLst>
            <a:ext uri="{FF2B5EF4-FFF2-40B4-BE49-F238E27FC236}">
              <a16:creationId xmlns:a16="http://schemas.microsoft.com/office/drawing/2014/main" id="{D4C12B8B-F30F-4062-91B9-01576A105062}"/>
            </a:ext>
          </a:extLst>
        </xdr:cNvPr>
        <xdr:cNvSpPr txBox="1"/>
      </xdr:nvSpPr>
      <xdr:spPr>
        <a:xfrm>
          <a:off x="10515600"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169418</xdr:rowOff>
    </xdr:from>
    <xdr:to>
      <xdr:col>50</xdr:col>
      <xdr:colOff>165100</xdr:colOff>
      <xdr:row>105</xdr:row>
      <xdr:rowOff>99568</xdr:rowOff>
    </xdr:to>
    <xdr:sp macro="" textlink="">
      <xdr:nvSpPr>
        <xdr:cNvPr id="377" name="楕円 376">
          <a:extLst>
            <a:ext uri="{FF2B5EF4-FFF2-40B4-BE49-F238E27FC236}">
              <a16:creationId xmlns:a16="http://schemas.microsoft.com/office/drawing/2014/main" id="{ADE8F7CE-F045-4817-93B1-42815D285944}"/>
            </a:ext>
          </a:extLst>
        </xdr:cNvPr>
        <xdr:cNvSpPr/>
      </xdr:nvSpPr>
      <xdr:spPr>
        <a:xfrm>
          <a:off x="9588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44196</xdr:rowOff>
    </xdr:from>
    <xdr:to>
      <xdr:col>55</xdr:col>
      <xdr:colOff>0</xdr:colOff>
      <xdr:row>105</xdr:row>
      <xdr:rowOff>48768</xdr:rowOff>
    </xdr:to>
    <xdr:cxnSp macro="">
      <xdr:nvCxnSpPr>
        <xdr:cNvPr id="378" name="直線コネクタ 377">
          <a:extLst>
            <a:ext uri="{FF2B5EF4-FFF2-40B4-BE49-F238E27FC236}">
              <a16:creationId xmlns:a16="http://schemas.microsoft.com/office/drawing/2014/main" id="{FBC86745-C1D3-45D2-8473-3F340BC88A61}"/>
            </a:ext>
          </a:extLst>
        </xdr:cNvPr>
        <xdr:cNvCxnSpPr/>
      </xdr:nvCxnSpPr>
      <xdr:spPr>
        <a:xfrm flipV="1">
          <a:off x="9639300" y="180464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2539</xdr:rowOff>
    </xdr:from>
    <xdr:to>
      <xdr:col>46</xdr:col>
      <xdr:colOff>38100</xdr:colOff>
      <xdr:row>105</xdr:row>
      <xdr:rowOff>104139</xdr:rowOff>
    </xdr:to>
    <xdr:sp macro="" textlink="">
      <xdr:nvSpPr>
        <xdr:cNvPr id="379" name="楕円 378">
          <a:extLst>
            <a:ext uri="{FF2B5EF4-FFF2-40B4-BE49-F238E27FC236}">
              <a16:creationId xmlns:a16="http://schemas.microsoft.com/office/drawing/2014/main" id="{638087BE-9EA7-40B8-8136-9B0A64C83019}"/>
            </a:ext>
          </a:extLst>
        </xdr:cNvPr>
        <xdr:cNvSpPr/>
      </xdr:nvSpPr>
      <xdr:spPr>
        <a:xfrm>
          <a:off x="8699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48768</xdr:rowOff>
    </xdr:from>
    <xdr:to>
      <xdr:col>50</xdr:col>
      <xdr:colOff>114300</xdr:colOff>
      <xdr:row>105</xdr:row>
      <xdr:rowOff>53339</xdr:rowOff>
    </xdr:to>
    <xdr:cxnSp macro="">
      <xdr:nvCxnSpPr>
        <xdr:cNvPr id="380" name="直線コネクタ 379">
          <a:extLst>
            <a:ext uri="{FF2B5EF4-FFF2-40B4-BE49-F238E27FC236}">
              <a16:creationId xmlns:a16="http://schemas.microsoft.com/office/drawing/2014/main" id="{21F0AFB4-E203-40C9-AD84-ECEC372963F4}"/>
            </a:ext>
          </a:extLst>
        </xdr:cNvPr>
        <xdr:cNvCxnSpPr/>
      </xdr:nvCxnSpPr>
      <xdr:spPr>
        <a:xfrm flipV="1">
          <a:off x="8750300" y="180510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381" name="楕円 380">
          <a:extLst>
            <a:ext uri="{FF2B5EF4-FFF2-40B4-BE49-F238E27FC236}">
              <a16:creationId xmlns:a16="http://schemas.microsoft.com/office/drawing/2014/main" id="{C4B767D4-9D5F-496A-8BBF-2F730829956B}"/>
            </a:ext>
          </a:extLst>
        </xdr:cNvPr>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53339</xdr:rowOff>
    </xdr:from>
    <xdr:to>
      <xdr:col>45</xdr:col>
      <xdr:colOff>177800</xdr:colOff>
      <xdr:row>105</xdr:row>
      <xdr:rowOff>167639</xdr:rowOff>
    </xdr:to>
    <xdr:cxnSp macro="">
      <xdr:nvCxnSpPr>
        <xdr:cNvPr id="382" name="直線コネクタ 381">
          <a:extLst>
            <a:ext uri="{FF2B5EF4-FFF2-40B4-BE49-F238E27FC236}">
              <a16:creationId xmlns:a16="http://schemas.microsoft.com/office/drawing/2014/main" id="{2CB12CEB-39E8-4CDB-B7FC-7DC92A8B98D1}"/>
            </a:ext>
          </a:extLst>
        </xdr:cNvPr>
        <xdr:cNvCxnSpPr/>
      </xdr:nvCxnSpPr>
      <xdr:spPr>
        <a:xfrm flipV="1">
          <a:off x="7861300" y="18055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383" name="楕円 382">
          <a:extLst>
            <a:ext uri="{FF2B5EF4-FFF2-40B4-BE49-F238E27FC236}">
              <a16:creationId xmlns:a16="http://schemas.microsoft.com/office/drawing/2014/main" id="{E2EA5AAD-FB83-4EC3-888C-FFCFB588673F}"/>
            </a:ext>
          </a:extLst>
        </xdr:cNvPr>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167639</xdr:rowOff>
    </xdr:to>
    <xdr:cxnSp macro="">
      <xdr:nvCxnSpPr>
        <xdr:cNvPr id="384" name="直線コネクタ 383">
          <a:extLst>
            <a:ext uri="{FF2B5EF4-FFF2-40B4-BE49-F238E27FC236}">
              <a16:creationId xmlns:a16="http://schemas.microsoft.com/office/drawing/2014/main" id="{113E7E58-7260-4ABC-A1D1-0C7FBBB9DB54}"/>
            </a:ext>
          </a:extLst>
        </xdr:cNvPr>
        <xdr:cNvCxnSpPr/>
      </xdr:nvCxnSpPr>
      <xdr:spPr>
        <a:xfrm>
          <a:off x="6972300" y="1813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85" name="n_1aveValue【市民会館】&#10;一人当たり面積">
          <a:extLst>
            <a:ext uri="{FF2B5EF4-FFF2-40B4-BE49-F238E27FC236}">
              <a16:creationId xmlns:a16="http://schemas.microsoft.com/office/drawing/2014/main" id="{DA23ADAF-C27A-4206-A0AC-725AE6C925FC}"/>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86" name="n_2aveValue【市民会館】&#10;一人当たり面積">
          <a:extLst>
            <a:ext uri="{FF2B5EF4-FFF2-40B4-BE49-F238E27FC236}">
              <a16:creationId xmlns:a16="http://schemas.microsoft.com/office/drawing/2014/main" id="{116E5471-D6CF-411F-9201-E05A252719CD}"/>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87" name="n_3aveValue【市民会館】&#10;一人当たり面積">
          <a:extLst>
            <a:ext uri="{FF2B5EF4-FFF2-40B4-BE49-F238E27FC236}">
              <a16:creationId xmlns:a16="http://schemas.microsoft.com/office/drawing/2014/main" id="{B2C39E78-F112-4393-ABE7-BE7D2F71D67C}"/>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88" name="n_4aveValue【市民会館】&#10;一人当たり面積">
          <a:extLst>
            <a:ext uri="{FF2B5EF4-FFF2-40B4-BE49-F238E27FC236}">
              <a16:creationId xmlns:a16="http://schemas.microsoft.com/office/drawing/2014/main" id="{58A2FCB9-316B-4ED3-988B-DEB8AD7C2932}"/>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116095</xdr:rowOff>
    </xdr:from>
    <xdr:ext cx="469744" cy="259045"/>
    <xdr:sp macro="" textlink="">
      <xdr:nvSpPr>
        <xdr:cNvPr id="389" name="n_1mainValue【市民会館】&#10;一人当たり面積">
          <a:extLst>
            <a:ext uri="{FF2B5EF4-FFF2-40B4-BE49-F238E27FC236}">
              <a16:creationId xmlns:a16="http://schemas.microsoft.com/office/drawing/2014/main" id="{49D7B252-F9AD-4130-B700-732AB72646A1}"/>
            </a:ext>
          </a:extLst>
        </xdr:cNvPr>
        <xdr:cNvSpPr txBox="1"/>
      </xdr:nvSpPr>
      <xdr:spPr>
        <a:xfrm>
          <a:off x="93917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120666</xdr:rowOff>
    </xdr:from>
    <xdr:ext cx="469744" cy="259045"/>
    <xdr:sp macro="" textlink="">
      <xdr:nvSpPr>
        <xdr:cNvPr id="390" name="n_2mainValue【市民会館】&#10;一人当たり面積">
          <a:extLst>
            <a:ext uri="{FF2B5EF4-FFF2-40B4-BE49-F238E27FC236}">
              <a16:creationId xmlns:a16="http://schemas.microsoft.com/office/drawing/2014/main" id="{17420326-07A3-4BED-ADD9-E185791CD087}"/>
            </a:ext>
          </a:extLst>
        </xdr:cNvPr>
        <xdr:cNvSpPr txBox="1"/>
      </xdr:nvSpPr>
      <xdr:spPr>
        <a:xfrm>
          <a:off x="8515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38116</xdr:rowOff>
    </xdr:from>
    <xdr:ext cx="469744" cy="259045"/>
    <xdr:sp macro="" textlink="">
      <xdr:nvSpPr>
        <xdr:cNvPr id="391" name="n_3mainValue【市民会館】&#10;一人当たり面積">
          <a:extLst>
            <a:ext uri="{FF2B5EF4-FFF2-40B4-BE49-F238E27FC236}">
              <a16:creationId xmlns:a16="http://schemas.microsoft.com/office/drawing/2014/main" id="{4FDB7B09-F152-4366-BC73-EC40892652CB}"/>
            </a:ext>
          </a:extLst>
        </xdr:cNvPr>
        <xdr:cNvSpPr txBox="1"/>
      </xdr:nvSpPr>
      <xdr:spPr>
        <a:xfrm>
          <a:off x="7626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3827</xdr:rowOff>
    </xdr:from>
    <xdr:ext cx="469744" cy="259045"/>
    <xdr:sp macro="" textlink="">
      <xdr:nvSpPr>
        <xdr:cNvPr id="392" name="n_4mainValue【市民会館】&#10;一人当たり面積">
          <a:extLst>
            <a:ext uri="{FF2B5EF4-FFF2-40B4-BE49-F238E27FC236}">
              <a16:creationId xmlns:a16="http://schemas.microsoft.com/office/drawing/2014/main" id="{D6E5CC7E-CDF1-4142-AB36-61D440B3CFCF}"/>
            </a:ext>
          </a:extLst>
        </xdr:cNvPr>
        <xdr:cNvSpPr txBox="1"/>
      </xdr:nvSpPr>
      <xdr:spPr>
        <a:xfrm>
          <a:off x="6737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C9900D0-17C8-48D6-86A1-CA28B88B93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679D4EF1-323B-4F8B-943E-AB72F6E58B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9456083-EDA0-447F-B4E2-AA105361BF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E8E0703-ECDC-4E62-ABF3-DF54D68161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21A88C1-F332-4489-A1F6-A98512F0B6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7DF29146-6411-4A79-B523-303D00F3E2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F6293CB-E2B0-45E3-835D-B0AC3708BE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24279B1-04ED-40B4-B9B8-C51C131538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90CD5228-9A77-4265-8FF7-EDD52B44C0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A391224A-ADE0-4609-92F1-517FE7E89F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41DFF3E0-F396-4A2D-B426-2C83A742A0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276E046B-0CA2-4A3A-A3F0-18454925ADC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4B000685-8503-49FD-BA67-97074F2271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19FDF372-6BB8-4A03-9577-E1C63A9C44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E2F5DAD5-14A5-4E14-A588-19722B13972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502F815F-6E85-4227-B355-03F8272DD81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5B0CD30-1D77-444B-88A3-34C250326B0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8CE606A-D973-441F-BD01-D3069A8A188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3CE83E3F-7E70-46E6-BA72-0764C85C6CA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7532D20E-B61B-4A26-BA2E-5F9C95BC16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73DF1BD3-F76A-4FBA-A131-23909B6A0BA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1C80F92-9192-4A02-AC10-D4E9728EE8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375C750-31B8-467F-8323-D9D924AACC9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1B1DE5E6-748A-4D78-8C0A-5BF05E6E93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CE7913FC-7286-44A7-AD37-1505E4D2E96F}"/>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EE99F7F0-02AC-4CB2-94EE-5E215C380D7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1497ED7B-7CE6-4F7D-9A36-222B17A3D3C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1B178ADE-BA5A-4DC1-AA55-DCEDC8A1EFDC}"/>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1" name="直線コネクタ 420">
          <a:extLst>
            <a:ext uri="{FF2B5EF4-FFF2-40B4-BE49-F238E27FC236}">
              <a16:creationId xmlns:a16="http://schemas.microsoft.com/office/drawing/2014/main" id="{74ABB19A-6D3B-46BD-B6C9-FEFE4778D65C}"/>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8A686520-F4DA-41FC-B63F-F3517FBE0177}"/>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3" name="フローチャート: 判断 422">
          <a:extLst>
            <a:ext uri="{FF2B5EF4-FFF2-40B4-BE49-F238E27FC236}">
              <a16:creationId xmlns:a16="http://schemas.microsoft.com/office/drawing/2014/main" id="{4BE0B13A-92B0-4AD7-8999-9AE5D024279A}"/>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4" name="フローチャート: 判断 423">
          <a:extLst>
            <a:ext uri="{FF2B5EF4-FFF2-40B4-BE49-F238E27FC236}">
              <a16:creationId xmlns:a16="http://schemas.microsoft.com/office/drawing/2014/main" id="{14C1901F-E7B9-467C-A460-022C3D09BE96}"/>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05E3344E-2171-4130-B9A8-DFC8B1868636}"/>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6" name="フローチャート: 判断 425">
          <a:extLst>
            <a:ext uri="{FF2B5EF4-FFF2-40B4-BE49-F238E27FC236}">
              <a16:creationId xmlns:a16="http://schemas.microsoft.com/office/drawing/2014/main" id="{D1BC7912-979C-495D-AF77-04E1977EC045}"/>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27" name="フローチャート: 判断 426">
          <a:extLst>
            <a:ext uri="{FF2B5EF4-FFF2-40B4-BE49-F238E27FC236}">
              <a16:creationId xmlns:a16="http://schemas.microsoft.com/office/drawing/2014/main" id="{52E5002D-EE61-4340-B92F-8E6A6C941882}"/>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2A6DB72-7789-46C8-A22A-E926DC1563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C6FC5C9-56F8-4AC6-8E0A-19D89CF95E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3C52917-BE96-407D-82CD-2AC2C954F2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9D6356D-6FD0-44C5-A1C2-3B1D9657AB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3654A3F-D5D5-4813-8D76-F66376B1F0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33" name="楕円 432">
          <a:extLst>
            <a:ext uri="{FF2B5EF4-FFF2-40B4-BE49-F238E27FC236}">
              <a16:creationId xmlns:a16="http://schemas.microsoft.com/office/drawing/2014/main" id="{32E81A31-1187-4146-8E57-3F4555F2C752}"/>
            </a:ext>
          </a:extLst>
        </xdr:cNvPr>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8272</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BBA49AED-A12B-4A9F-BA39-A17DB895F26E}"/>
            </a:ext>
          </a:extLst>
        </xdr:cNvPr>
        <xdr:cNvSpPr txBox="1"/>
      </xdr:nvSpPr>
      <xdr:spPr>
        <a:xfrm>
          <a:off x="16357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435" name="楕円 434">
          <a:extLst>
            <a:ext uri="{FF2B5EF4-FFF2-40B4-BE49-F238E27FC236}">
              <a16:creationId xmlns:a16="http://schemas.microsoft.com/office/drawing/2014/main" id="{546D2182-492B-4098-8E1E-80C11DDA22D5}"/>
            </a:ext>
          </a:extLst>
        </xdr:cNvPr>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154305</xdr:rowOff>
    </xdr:from>
    <xdr:to>
      <xdr:col>85</xdr:col>
      <xdr:colOff>127000</xdr:colOff>
      <xdr:row>38</xdr:row>
      <xdr:rowOff>36195</xdr:rowOff>
    </xdr:to>
    <xdr:cxnSp macro="">
      <xdr:nvCxnSpPr>
        <xdr:cNvPr id="436" name="直線コネクタ 435">
          <a:extLst>
            <a:ext uri="{FF2B5EF4-FFF2-40B4-BE49-F238E27FC236}">
              <a16:creationId xmlns:a16="http://schemas.microsoft.com/office/drawing/2014/main" id="{8A738894-D864-4B38-A21A-99AA685AAE06}"/>
            </a:ext>
          </a:extLst>
        </xdr:cNvPr>
        <xdr:cNvCxnSpPr/>
      </xdr:nvCxnSpPr>
      <xdr:spPr>
        <a:xfrm>
          <a:off x="15481300" y="64979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37" name="楕円 436">
          <a:extLst>
            <a:ext uri="{FF2B5EF4-FFF2-40B4-BE49-F238E27FC236}">
              <a16:creationId xmlns:a16="http://schemas.microsoft.com/office/drawing/2014/main" id="{A64863C1-89DC-4DAE-AC86-10AEFA7B0BFD}"/>
            </a:ext>
          </a:extLst>
        </xdr:cNvPr>
        <xdr:cNvSpPr/>
      </xdr:nvSpPr>
      <xdr:spPr>
        <a:xfrm>
          <a:off x="1454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154305</xdr:rowOff>
    </xdr:to>
    <xdr:cxnSp macro="">
      <xdr:nvCxnSpPr>
        <xdr:cNvPr id="438" name="直線コネクタ 437">
          <a:extLst>
            <a:ext uri="{FF2B5EF4-FFF2-40B4-BE49-F238E27FC236}">
              <a16:creationId xmlns:a16="http://schemas.microsoft.com/office/drawing/2014/main" id="{63879A22-39B5-4365-B6F5-9C26087043B1}"/>
            </a:ext>
          </a:extLst>
        </xdr:cNvPr>
        <xdr:cNvCxnSpPr/>
      </xdr:nvCxnSpPr>
      <xdr:spPr>
        <a:xfrm>
          <a:off x="14592300" y="6446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439" name="楕円 438">
          <a:extLst>
            <a:ext uri="{FF2B5EF4-FFF2-40B4-BE49-F238E27FC236}">
              <a16:creationId xmlns:a16="http://schemas.microsoft.com/office/drawing/2014/main" id="{8F71A577-1FF1-4DC5-A3D2-8FB37016C84A}"/>
            </a:ext>
          </a:extLst>
        </xdr:cNvPr>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102870</xdr:rowOff>
    </xdr:to>
    <xdr:cxnSp macro="">
      <xdr:nvCxnSpPr>
        <xdr:cNvPr id="440" name="直線コネクタ 439">
          <a:extLst>
            <a:ext uri="{FF2B5EF4-FFF2-40B4-BE49-F238E27FC236}">
              <a16:creationId xmlns:a16="http://schemas.microsoft.com/office/drawing/2014/main" id="{E8677873-4A34-417C-A515-F506BCA78349}"/>
            </a:ext>
          </a:extLst>
        </xdr:cNvPr>
        <xdr:cNvCxnSpPr/>
      </xdr:nvCxnSpPr>
      <xdr:spPr>
        <a:xfrm>
          <a:off x="13703300" y="6396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C8C56306-79E1-42EF-BB31-A8FA7BB799D3}"/>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F71262BF-D0F4-4907-9B4A-1188A33E1F4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DDA11F64-79D9-4EE3-93AF-36FD4C319D58}"/>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7A1CDBE2-27EE-4078-9FAF-E1F492E059FC}"/>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50182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6A1F8F3E-4708-49D3-B731-87EF0083E973}"/>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B4A7B9CC-EE1B-4050-BF54-51AAC6870075}"/>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E85C5D71-E62D-47AA-85DC-3E97EA0FC8CC}"/>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DBE11E3-7CFE-4A43-B6AE-846389A51A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E803506E-7704-4F4C-927A-DF78E4E6DE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5FD59DD-E75D-4923-A830-319021C487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10F2CEA9-275F-431A-9181-A43A2D2104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71E2D32C-D286-499A-BCA2-CE389A2035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1F91C9CD-BA53-45AA-9DFE-43A5397CC1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768B0791-997B-4284-9F95-F39AD5355A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AB33416D-B729-44F1-B508-4B3ED26E0CD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91ED6F7A-6518-4AF6-B676-62337C4695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9E91BB1D-D1E7-4287-BA01-6E48BC1D1A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8E7E5066-590E-488A-99E7-76D30D70078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31FDA547-9C44-4679-A3AA-9B16104DCEF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9371C580-E7D6-4E35-B3C9-7CBA6CE676D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C82811D3-5B33-468E-8421-F372E6C893E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7C2D2D48-A802-41BB-9987-054E28ED2C9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7CA6BF81-47CC-411F-BDCC-8674261F69D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F3E047A-CC6A-4631-BFC6-D2FF432DFD3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a:extLst>
            <a:ext uri="{FF2B5EF4-FFF2-40B4-BE49-F238E27FC236}">
              <a16:creationId xmlns:a16="http://schemas.microsoft.com/office/drawing/2014/main" id="{8873C9B4-A862-46CA-A794-980FBB9F110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B3C823B-BB56-4B78-9A90-C85EE598A39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a:extLst>
            <a:ext uri="{FF2B5EF4-FFF2-40B4-BE49-F238E27FC236}">
              <a16:creationId xmlns:a16="http://schemas.microsoft.com/office/drawing/2014/main" id="{1458B8BC-BEAA-4B16-ACC0-5C02444BE18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2DCB21-E600-4600-902D-08A989C47E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522B82D2-C2C7-4D90-AC29-A3AF108B5F8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6DE99B7D-EB1C-4700-8EFA-75853D1206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1" name="直線コネクタ 470">
          <a:extLst>
            <a:ext uri="{FF2B5EF4-FFF2-40B4-BE49-F238E27FC236}">
              <a16:creationId xmlns:a16="http://schemas.microsoft.com/office/drawing/2014/main" id="{B3AC6A66-7ADF-4192-A81B-EC93E01AB492}"/>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2" name="【一般廃棄物処理施設】&#10;一人当たり有形固定資産（償却資産）額最小値テキスト">
          <a:extLst>
            <a:ext uri="{FF2B5EF4-FFF2-40B4-BE49-F238E27FC236}">
              <a16:creationId xmlns:a16="http://schemas.microsoft.com/office/drawing/2014/main" id="{B486777C-2A83-4F57-B505-2F5432B8B2D4}"/>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3" name="直線コネクタ 472">
          <a:extLst>
            <a:ext uri="{FF2B5EF4-FFF2-40B4-BE49-F238E27FC236}">
              <a16:creationId xmlns:a16="http://schemas.microsoft.com/office/drawing/2014/main" id="{A8739AE9-F8CF-4C85-AC7F-DCD617999C91}"/>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35471AF8-0ABC-4EC8-847A-7C4A25E1009F}"/>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75" name="直線コネクタ 474">
          <a:extLst>
            <a:ext uri="{FF2B5EF4-FFF2-40B4-BE49-F238E27FC236}">
              <a16:creationId xmlns:a16="http://schemas.microsoft.com/office/drawing/2014/main" id="{26010C02-2894-451E-89E0-E10E3FA616AB}"/>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405A66E8-745E-432F-BC4B-F3A35ABA76B7}"/>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77" name="フローチャート: 判断 476">
          <a:extLst>
            <a:ext uri="{FF2B5EF4-FFF2-40B4-BE49-F238E27FC236}">
              <a16:creationId xmlns:a16="http://schemas.microsoft.com/office/drawing/2014/main" id="{46B3933C-1427-4C4F-8441-7EE3E99587AB}"/>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78" name="フローチャート: 判断 477">
          <a:extLst>
            <a:ext uri="{FF2B5EF4-FFF2-40B4-BE49-F238E27FC236}">
              <a16:creationId xmlns:a16="http://schemas.microsoft.com/office/drawing/2014/main" id="{5AF61DDB-E06F-429F-A47A-6B7FD23FB3EC}"/>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79" name="フローチャート: 判断 478">
          <a:extLst>
            <a:ext uri="{FF2B5EF4-FFF2-40B4-BE49-F238E27FC236}">
              <a16:creationId xmlns:a16="http://schemas.microsoft.com/office/drawing/2014/main" id="{72BB61E3-82CE-4374-9750-01CC2419ADD7}"/>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0" name="フローチャート: 判断 479">
          <a:extLst>
            <a:ext uri="{FF2B5EF4-FFF2-40B4-BE49-F238E27FC236}">
              <a16:creationId xmlns:a16="http://schemas.microsoft.com/office/drawing/2014/main" id="{676C3312-4A88-430C-922B-D9DC930F2D58}"/>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1" name="フローチャート: 判断 480">
          <a:extLst>
            <a:ext uri="{FF2B5EF4-FFF2-40B4-BE49-F238E27FC236}">
              <a16:creationId xmlns:a16="http://schemas.microsoft.com/office/drawing/2014/main" id="{178D6ABE-251D-443C-81B1-EE4741DF4F05}"/>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F114E52-475F-4B55-B1EB-21B867F5612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884A4AB-4EF5-4BD7-8F6D-A598D506BF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C06C4F7-BE0A-4679-B60B-39C452F39F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ED6CF72-FDE0-4B3B-97DC-5CBE1E7AE1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DF3CDB5-6746-4EBB-9DC1-B9F3461841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15010</xdr:rowOff>
    </xdr:from>
    <xdr:to>
      <xdr:col>116</xdr:col>
      <xdr:colOff>114300</xdr:colOff>
      <xdr:row>40</xdr:row>
      <xdr:rowOff>116610</xdr:rowOff>
    </xdr:to>
    <xdr:sp macro="" textlink="">
      <xdr:nvSpPr>
        <xdr:cNvPr id="487" name="楕円 486">
          <a:extLst>
            <a:ext uri="{FF2B5EF4-FFF2-40B4-BE49-F238E27FC236}">
              <a16:creationId xmlns:a16="http://schemas.microsoft.com/office/drawing/2014/main" id="{AAE21EE4-458C-488B-912F-4E34695B06C9}"/>
            </a:ext>
          </a:extLst>
        </xdr:cNvPr>
        <xdr:cNvSpPr/>
      </xdr:nvSpPr>
      <xdr:spPr>
        <a:xfrm>
          <a:off x="22110700" y="68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164887</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id="{C431E75A-78A6-4445-9DA5-F78CB0F11F54}"/>
            </a:ext>
          </a:extLst>
        </xdr:cNvPr>
        <xdr:cNvSpPr txBox="1"/>
      </xdr:nvSpPr>
      <xdr:spPr>
        <a:xfrm>
          <a:off x="22199600" y="68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30441</xdr:rowOff>
    </xdr:from>
    <xdr:to>
      <xdr:col>112</xdr:col>
      <xdr:colOff>38100</xdr:colOff>
      <xdr:row>40</xdr:row>
      <xdr:rowOff>132041</xdr:rowOff>
    </xdr:to>
    <xdr:sp macro="" textlink="">
      <xdr:nvSpPr>
        <xdr:cNvPr id="489" name="楕円 488">
          <a:extLst>
            <a:ext uri="{FF2B5EF4-FFF2-40B4-BE49-F238E27FC236}">
              <a16:creationId xmlns:a16="http://schemas.microsoft.com/office/drawing/2014/main" id="{C9069AAD-22F2-4820-9207-C867ACE76C5D}"/>
            </a:ext>
          </a:extLst>
        </xdr:cNvPr>
        <xdr:cNvSpPr/>
      </xdr:nvSpPr>
      <xdr:spPr>
        <a:xfrm>
          <a:off x="21272500" y="68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65810</xdr:rowOff>
    </xdr:from>
    <xdr:to>
      <xdr:col>116</xdr:col>
      <xdr:colOff>63500</xdr:colOff>
      <xdr:row>40</xdr:row>
      <xdr:rowOff>81241</xdr:rowOff>
    </xdr:to>
    <xdr:cxnSp macro="">
      <xdr:nvCxnSpPr>
        <xdr:cNvPr id="490" name="直線コネクタ 489">
          <a:extLst>
            <a:ext uri="{FF2B5EF4-FFF2-40B4-BE49-F238E27FC236}">
              <a16:creationId xmlns:a16="http://schemas.microsoft.com/office/drawing/2014/main" id="{7BA27F12-6F4F-45B1-A278-BCE54CBF6278}"/>
            </a:ext>
          </a:extLst>
        </xdr:cNvPr>
        <xdr:cNvCxnSpPr/>
      </xdr:nvCxnSpPr>
      <xdr:spPr>
        <a:xfrm flipV="1">
          <a:off x="21323300" y="6923810"/>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32906</xdr:rowOff>
    </xdr:from>
    <xdr:to>
      <xdr:col>107</xdr:col>
      <xdr:colOff>101600</xdr:colOff>
      <xdr:row>40</xdr:row>
      <xdr:rowOff>134506</xdr:rowOff>
    </xdr:to>
    <xdr:sp macro="" textlink="">
      <xdr:nvSpPr>
        <xdr:cNvPr id="491" name="楕円 490">
          <a:extLst>
            <a:ext uri="{FF2B5EF4-FFF2-40B4-BE49-F238E27FC236}">
              <a16:creationId xmlns:a16="http://schemas.microsoft.com/office/drawing/2014/main" id="{04B32B44-F5E3-41CD-915E-F126A83FD00F}"/>
            </a:ext>
          </a:extLst>
        </xdr:cNvPr>
        <xdr:cNvSpPr/>
      </xdr:nvSpPr>
      <xdr:spPr>
        <a:xfrm>
          <a:off x="20383500" y="68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81241</xdr:rowOff>
    </xdr:from>
    <xdr:to>
      <xdr:col>111</xdr:col>
      <xdr:colOff>177800</xdr:colOff>
      <xdr:row>40</xdr:row>
      <xdr:rowOff>83706</xdr:rowOff>
    </xdr:to>
    <xdr:cxnSp macro="">
      <xdr:nvCxnSpPr>
        <xdr:cNvPr id="492" name="直線コネクタ 491">
          <a:extLst>
            <a:ext uri="{FF2B5EF4-FFF2-40B4-BE49-F238E27FC236}">
              <a16:creationId xmlns:a16="http://schemas.microsoft.com/office/drawing/2014/main" id="{CAC702E2-AEC4-4BBA-BC17-F135D0F6995A}"/>
            </a:ext>
          </a:extLst>
        </xdr:cNvPr>
        <xdr:cNvCxnSpPr/>
      </xdr:nvCxnSpPr>
      <xdr:spPr>
        <a:xfrm flipV="1">
          <a:off x="20434300" y="693924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48413</xdr:rowOff>
    </xdr:from>
    <xdr:to>
      <xdr:col>102</xdr:col>
      <xdr:colOff>165100</xdr:colOff>
      <xdr:row>40</xdr:row>
      <xdr:rowOff>150013</xdr:rowOff>
    </xdr:to>
    <xdr:sp macro="" textlink="">
      <xdr:nvSpPr>
        <xdr:cNvPr id="493" name="楕円 492">
          <a:extLst>
            <a:ext uri="{FF2B5EF4-FFF2-40B4-BE49-F238E27FC236}">
              <a16:creationId xmlns:a16="http://schemas.microsoft.com/office/drawing/2014/main" id="{E04DC274-ABCE-4E87-A8CC-981B8D0EF0ED}"/>
            </a:ext>
          </a:extLst>
        </xdr:cNvPr>
        <xdr:cNvSpPr/>
      </xdr:nvSpPr>
      <xdr:spPr>
        <a:xfrm>
          <a:off x="19494500" y="69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83706</xdr:rowOff>
    </xdr:from>
    <xdr:to>
      <xdr:col>107</xdr:col>
      <xdr:colOff>50800</xdr:colOff>
      <xdr:row>40</xdr:row>
      <xdr:rowOff>99213</xdr:rowOff>
    </xdr:to>
    <xdr:cxnSp macro="">
      <xdr:nvCxnSpPr>
        <xdr:cNvPr id="494" name="直線コネクタ 493">
          <a:extLst>
            <a:ext uri="{FF2B5EF4-FFF2-40B4-BE49-F238E27FC236}">
              <a16:creationId xmlns:a16="http://schemas.microsoft.com/office/drawing/2014/main" id="{6D752E06-8303-4CD2-ADFA-96BB151981C4}"/>
            </a:ext>
          </a:extLst>
        </xdr:cNvPr>
        <xdr:cNvCxnSpPr/>
      </xdr:nvCxnSpPr>
      <xdr:spPr>
        <a:xfrm flipV="1">
          <a:off x="19545300" y="694170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FCC26A2B-C5CF-4689-A695-1760C21AF30C}"/>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100BD71A-31D7-479E-B96B-58066BE7335E}"/>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39D99081-DFD9-415A-B6C4-49FCFA95C872}"/>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9D06FCCA-96C1-4C3F-B14A-9F6BB0B98025}"/>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123168</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F9D326BE-D5FD-4071-AB05-EE6079BC6A36}"/>
            </a:ext>
          </a:extLst>
        </xdr:cNvPr>
        <xdr:cNvSpPr txBox="1"/>
      </xdr:nvSpPr>
      <xdr:spPr>
        <a:xfrm>
          <a:off x="21043411" y="698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125633</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id="{6B0241C0-C768-45E8-8093-978730E7B948}"/>
            </a:ext>
          </a:extLst>
        </xdr:cNvPr>
        <xdr:cNvSpPr txBox="1"/>
      </xdr:nvSpPr>
      <xdr:spPr>
        <a:xfrm>
          <a:off x="20167111" y="6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141140</xdr:rowOff>
    </xdr:from>
    <xdr:ext cx="534377" cy="259045"/>
    <xdr:sp macro="" textlink="">
      <xdr:nvSpPr>
        <xdr:cNvPr id="501" name="n_3mainValue【一般廃棄物処理施設】&#10;一人当たり有形固定資産（償却資産）額">
          <a:extLst>
            <a:ext uri="{FF2B5EF4-FFF2-40B4-BE49-F238E27FC236}">
              <a16:creationId xmlns:a16="http://schemas.microsoft.com/office/drawing/2014/main" id="{7804557F-5FE2-4534-B2E3-758A264015EE}"/>
            </a:ext>
          </a:extLst>
        </xdr:cNvPr>
        <xdr:cNvSpPr txBox="1"/>
      </xdr:nvSpPr>
      <xdr:spPr>
        <a:xfrm>
          <a:off x="19278111" y="69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7FA44B35-FE44-4DF7-A3E8-60777EADD7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1E8EB8D3-5253-42D3-B11B-331B696207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4B2546C0-B28E-4F0E-884D-14A756C5CC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9939A589-5DE2-4B74-8BFE-4B688485B4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C0E3111B-D8EB-4980-8875-56F10B5363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459BEC6B-6030-4801-B2B8-8AEB3E8256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DB349006-4D12-4108-8F2D-9F42C4FD83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4D99D3A2-830D-40A6-95D6-B6E14D442F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E4916B98-CBC5-4326-B275-8C1F68D5A8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80B6CD6C-71AB-4650-880A-3BEEA99753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F54D9252-180B-4896-BB15-1C1FD3627F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3B1AC288-9892-4EA5-8281-EC1A75E6F31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71434D6A-A276-404D-8499-7D008C1F900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88085945-E0AB-4781-AE94-B8F12C32E78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2E4C2FB2-963D-4FBA-A5BD-F5E61075AF5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4F0DCEB3-C909-4DE9-8C30-24801E07344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40FF6E2D-7E00-4F42-AE30-FEFF5A95D7C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D0914B93-5B40-4550-AABD-EFFDCBD7FEF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E26CD5E3-42DD-4A9B-B390-BE2B190727A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83BE30E5-76BF-484C-9B42-1017A1055A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2" name="テキスト ボックス 521">
          <a:extLst>
            <a:ext uri="{FF2B5EF4-FFF2-40B4-BE49-F238E27FC236}">
              <a16:creationId xmlns:a16="http://schemas.microsoft.com/office/drawing/2014/main" id="{6732BA6B-6123-4832-96B0-74C03F6834F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0FECCA70-6889-4C93-9988-BBC3B34129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24" name="直線コネクタ 523">
          <a:extLst>
            <a:ext uri="{FF2B5EF4-FFF2-40B4-BE49-F238E27FC236}">
              <a16:creationId xmlns:a16="http://schemas.microsoft.com/office/drawing/2014/main" id="{5E5F5AF4-895B-4E98-BE86-D6D1BC98AA73}"/>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2303FF49-1B4E-45AC-A38E-721DEBBCF818}"/>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26" name="直線コネクタ 525">
          <a:extLst>
            <a:ext uri="{FF2B5EF4-FFF2-40B4-BE49-F238E27FC236}">
              <a16:creationId xmlns:a16="http://schemas.microsoft.com/office/drawing/2014/main" id="{06D0DF55-C52E-44F0-BE11-2F3BDF0CDFEC}"/>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27" name="【保健センター・保健所】&#10;有形固定資産減価償却率最大値テキスト">
          <a:extLst>
            <a:ext uri="{FF2B5EF4-FFF2-40B4-BE49-F238E27FC236}">
              <a16:creationId xmlns:a16="http://schemas.microsoft.com/office/drawing/2014/main" id="{7E10C568-9E4F-4207-8793-4B65D12187AC}"/>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28" name="直線コネクタ 527">
          <a:extLst>
            <a:ext uri="{FF2B5EF4-FFF2-40B4-BE49-F238E27FC236}">
              <a16:creationId xmlns:a16="http://schemas.microsoft.com/office/drawing/2014/main" id="{D05BE891-4105-40D7-9F9A-497C95CACF1F}"/>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491B705D-1E0D-4731-A6E6-91C3513A3F15}"/>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30" name="フローチャート: 判断 529">
          <a:extLst>
            <a:ext uri="{FF2B5EF4-FFF2-40B4-BE49-F238E27FC236}">
              <a16:creationId xmlns:a16="http://schemas.microsoft.com/office/drawing/2014/main" id="{133BBA91-6A37-493F-9E95-DD25C5696AF9}"/>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31" name="フローチャート: 判断 530">
          <a:extLst>
            <a:ext uri="{FF2B5EF4-FFF2-40B4-BE49-F238E27FC236}">
              <a16:creationId xmlns:a16="http://schemas.microsoft.com/office/drawing/2014/main" id="{B2799F2F-BCB2-4094-B1A6-E82EA55225CF}"/>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2" name="フローチャート: 判断 531">
          <a:extLst>
            <a:ext uri="{FF2B5EF4-FFF2-40B4-BE49-F238E27FC236}">
              <a16:creationId xmlns:a16="http://schemas.microsoft.com/office/drawing/2014/main" id="{37528704-8153-4144-91DB-D2FBDE65F02D}"/>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33" name="フローチャート: 判断 532">
          <a:extLst>
            <a:ext uri="{FF2B5EF4-FFF2-40B4-BE49-F238E27FC236}">
              <a16:creationId xmlns:a16="http://schemas.microsoft.com/office/drawing/2014/main" id="{1DFB7536-8501-4F87-8488-238CB3E3FC03}"/>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34" name="フローチャート: 判断 533">
          <a:extLst>
            <a:ext uri="{FF2B5EF4-FFF2-40B4-BE49-F238E27FC236}">
              <a16:creationId xmlns:a16="http://schemas.microsoft.com/office/drawing/2014/main" id="{0A15388F-4567-4A5F-A2DE-87BF1CBB781A}"/>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30476930-6050-4882-A8DC-58D52AA6FA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9CD13B8E-2C63-408A-87F0-8AA59C8BEC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EC9B995A-ED1F-4A6B-937A-818D19827B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086695C-1B9F-460D-B2CA-C30E0AF6B2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DE476F1-80AF-42AE-8AA8-B34780B7C8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148082</xdr:rowOff>
    </xdr:from>
    <xdr:to>
      <xdr:col>85</xdr:col>
      <xdr:colOff>177800</xdr:colOff>
      <xdr:row>62</xdr:row>
      <xdr:rowOff>78232</xdr:rowOff>
    </xdr:to>
    <xdr:sp macro="" textlink="">
      <xdr:nvSpPr>
        <xdr:cNvPr id="540" name="楕円 539">
          <a:extLst>
            <a:ext uri="{FF2B5EF4-FFF2-40B4-BE49-F238E27FC236}">
              <a16:creationId xmlns:a16="http://schemas.microsoft.com/office/drawing/2014/main" id="{35477A76-ED0E-4E18-8A61-F6DA33338971}"/>
            </a:ext>
          </a:extLst>
        </xdr:cNvPr>
        <xdr:cNvSpPr/>
      </xdr:nvSpPr>
      <xdr:spPr>
        <a:xfrm>
          <a:off x="16268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126509</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32CE7AFD-DC01-4129-B3BF-787F74683E5C}"/>
            </a:ext>
          </a:extLst>
        </xdr:cNvPr>
        <xdr:cNvSpPr txBox="1"/>
      </xdr:nvSpPr>
      <xdr:spPr>
        <a:xfrm>
          <a:off x="16357600"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102362</xdr:rowOff>
    </xdr:from>
    <xdr:to>
      <xdr:col>81</xdr:col>
      <xdr:colOff>101600</xdr:colOff>
      <xdr:row>62</xdr:row>
      <xdr:rowOff>32512</xdr:rowOff>
    </xdr:to>
    <xdr:sp macro="" textlink="">
      <xdr:nvSpPr>
        <xdr:cNvPr id="542" name="楕円 541">
          <a:extLst>
            <a:ext uri="{FF2B5EF4-FFF2-40B4-BE49-F238E27FC236}">
              <a16:creationId xmlns:a16="http://schemas.microsoft.com/office/drawing/2014/main" id="{1AF8AC21-80CB-44B7-AA27-6C264CFE41DB}"/>
            </a:ext>
          </a:extLst>
        </xdr:cNvPr>
        <xdr:cNvSpPr/>
      </xdr:nvSpPr>
      <xdr:spPr>
        <a:xfrm>
          <a:off x="15430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153162</xdr:rowOff>
    </xdr:from>
    <xdr:to>
      <xdr:col>85</xdr:col>
      <xdr:colOff>127000</xdr:colOff>
      <xdr:row>62</xdr:row>
      <xdr:rowOff>27432</xdr:rowOff>
    </xdr:to>
    <xdr:cxnSp macro="">
      <xdr:nvCxnSpPr>
        <xdr:cNvPr id="543" name="直線コネクタ 542">
          <a:extLst>
            <a:ext uri="{FF2B5EF4-FFF2-40B4-BE49-F238E27FC236}">
              <a16:creationId xmlns:a16="http://schemas.microsoft.com/office/drawing/2014/main" id="{9B04AC94-3FC3-4F03-8D25-21FC58343BA5}"/>
            </a:ext>
          </a:extLst>
        </xdr:cNvPr>
        <xdr:cNvCxnSpPr/>
      </xdr:nvCxnSpPr>
      <xdr:spPr>
        <a:xfrm>
          <a:off x="15481300" y="10611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54356</xdr:rowOff>
    </xdr:from>
    <xdr:to>
      <xdr:col>76</xdr:col>
      <xdr:colOff>165100</xdr:colOff>
      <xdr:row>61</xdr:row>
      <xdr:rowOff>155956</xdr:rowOff>
    </xdr:to>
    <xdr:sp macro="" textlink="">
      <xdr:nvSpPr>
        <xdr:cNvPr id="544" name="楕円 543">
          <a:extLst>
            <a:ext uri="{FF2B5EF4-FFF2-40B4-BE49-F238E27FC236}">
              <a16:creationId xmlns:a16="http://schemas.microsoft.com/office/drawing/2014/main" id="{0BE1C3BE-5242-4C2C-B8A8-99F1F70DE773}"/>
            </a:ext>
          </a:extLst>
        </xdr:cNvPr>
        <xdr:cNvSpPr/>
      </xdr:nvSpPr>
      <xdr:spPr>
        <a:xfrm>
          <a:off x="14541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105156</xdr:rowOff>
    </xdr:from>
    <xdr:to>
      <xdr:col>81</xdr:col>
      <xdr:colOff>50800</xdr:colOff>
      <xdr:row>61</xdr:row>
      <xdr:rowOff>153162</xdr:rowOff>
    </xdr:to>
    <xdr:cxnSp macro="">
      <xdr:nvCxnSpPr>
        <xdr:cNvPr id="545" name="直線コネクタ 544">
          <a:extLst>
            <a:ext uri="{FF2B5EF4-FFF2-40B4-BE49-F238E27FC236}">
              <a16:creationId xmlns:a16="http://schemas.microsoft.com/office/drawing/2014/main" id="{CAE15199-D33B-4918-A240-480ABA6FB43F}"/>
            </a:ext>
          </a:extLst>
        </xdr:cNvPr>
        <xdr:cNvCxnSpPr/>
      </xdr:nvCxnSpPr>
      <xdr:spPr>
        <a:xfrm>
          <a:off x="14592300" y="105636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46" name="楕円 545">
          <a:extLst>
            <a:ext uri="{FF2B5EF4-FFF2-40B4-BE49-F238E27FC236}">
              <a16:creationId xmlns:a16="http://schemas.microsoft.com/office/drawing/2014/main" id="{A1ACA6DE-6D2F-4F1C-82D6-5BDB6641FDE7}"/>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105156</xdr:rowOff>
    </xdr:to>
    <xdr:cxnSp macro="">
      <xdr:nvCxnSpPr>
        <xdr:cNvPr id="547" name="直線コネクタ 546">
          <a:extLst>
            <a:ext uri="{FF2B5EF4-FFF2-40B4-BE49-F238E27FC236}">
              <a16:creationId xmlns:a16="http://schemas.microsoft.com/office/drawing/2014/main" id="{8554F006-5599-42D6-9367-81E345D747FB}"/>
            </a:ext>
          </a:extLst>
        </xdr:cNvPr>
        <xdr:cNvCxnSpPr/>
      </xdr:nvCxnSpPr>
      <xdr:spPr>
        <a:xfrm>
          <a:off x="13703300" y="105613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168656</xdr:rowOff>
    </xdr:from>
    <xdr:to>
      <xdr:col>67</xdr:col>
      <xdr:colOff>101600</xdr:colOff>
      <xdr:row>60</xdr:row>
      <xdr:rowOff>98806</xdr:rowOff>
    </xdr:to>
    <xdr:sp macro="" textlink="">
      <xdr:nvSpPr>
        <xdr:cNvPr id="548" name="楕円 547">
          <a:extLst>
            <a:ext uri="{FF2B5EF4-FFF2-40B4-BE49-F238E27FC236}">
              <a16:creationId xmlns:a16="http://schemas.microsoft.com/office/drawing/2014/main" id="{9055F9A3-E40A-4315-B342-E4DB2479831B}"/>
            </a:ext>
          </a:extLst>
        </xdr:cNvPr>
        <xdr:cNvSpPr/>
      </xdr:nvSpPr>
      <xdr:spPr>
        <a:xfrm>
          <a:off x="12763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48006</xdr:rowOff>
    </xdr:from>
    <xdr:to>
      <xdr:col>71</xdr:col>
      <xdr:colOff>177800</xdr:colOff>
      <xdr:row>61</xdr:row>
      <xdr:rowOff>102870</xdr:rowOff>
    </xdr:to>
    <xdr:cxnSp macro="">
      <xdr:nvCxnSpPr>
        <xdr:cNvPr id="549" name="直線コネクタ 548">
          <a:extLst>
            <a:ext uri="{FF2B5EF4-FFF2-40B4-BE49-F238E27FC236}">
              <a16:creationId xmlns:a16="http://schemas.microsoft.com/office/drawing/2014/main" id="{D09FC3C5-5F83-4987-A1BE-FECD843912D1}"/>
            </a:ext>
          </a:extLst>
        </xdr:cNvPr>
        <xdr:cNvCxnSpPr/>
      </xdr:nvCxnSpPr>
      <xdr:spPr>
        <a:xfrm>
          <a:off x="12814300" y="1033500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E6BE2787-DAB2-42D0-BBA7-17F97A5608D4}"/>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045C547D-F0B6-4EE4-87C0-BFF0A724C1C2}"/>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1248BF82-C022-4F61-9B7D-C586928F8859}"/>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8ED82D3D-104E-422E-A8A9-DAF26BB4B0C5}"/>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23639</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70895707-7CC2-450E-963E-18B49E8FE87D}"/>
            </a:ext>
          </a:extLst>
        </xdr:cNvPr>
        <xdr:cNvSpPr txBox="1"/>
      </xdr:nvSpPr>
      <xdr:spPr>
        <a:xfrm>
          <a:off x="152660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147083</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2BE9C0F5-DEE5-4D13-B37A-55879CBD349E}"/>
            </a:ext>
          </a:extLst>
        </xdr:cNvPr>
        <xdr:cNvSpPr txBox="1"/>
      </xdr:nvSpPr>
      <xdr:spPr>
        <a:xfrm>
          <a:off x="14389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8002FFA0-E609-49F8-8A9B-D1ECBEFEF6BE}"/>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89933</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25E9FDB3-647F-4099-BB2B-DA8FF13168EA}"/>
            </a:ext>
          </a:extLst>
        </xdr:cNvPr>
        <xdr:cNvSpPr txBox="1"/>
      </xdr:nvSpPr>
      <xdr:spPr>
        <a:xfrm>
          <a:off x="12611744" y="103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4C967CD6-2798-4D8A-8087-4AD96CEBE2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3BA10B23-6EDA-43CE-9F96-EFBA1EEBA2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0B321249-850D-43CD-A9E9-EE36C1D08A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927AB693-DCD6-4C5D-9005-012FA5E830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26737224-2AE2-4550-BADF-682A76AEBD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113E0AB2-182E-4894-880B-E8777813C9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AF896F08-352C-4606-9C88-7AF3DD8016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A4229712-AD57-4F8C-9967-DDF31A105E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8CAEE317-F96C-4DD7-802A-51B61038B2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D7ED0047-1C62-406F-A247-CFBED0BEC0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07292D0E-D941-4FFD-90DA-A86EDC69127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a:extLst>
            <a:ext uri="{FF2B5EF4-FFF2-40B4-BE49-F238E27FC236}">
              <a16:creationId xmlns:a16="http://schemas.microsoft.com/office/drawing/2014/main" id="{5616CBF9-8E58-4141-9F1D-D922DE65419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A65665AF-E8B4-4AC9-94AB-09850EE9E93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a:extLst>
            <a:ext uri="{FF2B5EF4-FFF2-40B4-BE49-F238E27FC236}">
              <a16:creationId xmlns:a16="http://schemas.microsoft.com/office/drawing/2014/main" id="{249F8370-EFEB-44FE-AAA4-727710B83C2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90869C75-2136-4952-BBB4-61F29B23837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a:extLst>
            <a:ext uri="{FF2B5EF4-FFF2-40B4-BE49-F238E27FC236}">
              <a16:creationId xmlns:a16="http://schemas.microsoft.com/office/drawing/2014/main" id="{20DBD697-654F-408B-AA64-67FBFE132A4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30ECBDCE-E614-40C4-BF58-79104687543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a:extLst>
            <a:ext uri="{FF2B5EF4-FFF2-40B4-BE49-F238E27FC236}">
              <a16:creationId xmlns:a16="http://schemas.microsoft.com/office/drawing/2014/main" id="{B3553F23-F7D1-48EC-970D-EAE58F467F0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6956ED76-3A7C-48D3-A986-E3AAE71970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F8531C34-8D96-411D-AEB8-5BF28525F54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35F3804D-11A0-453A-BFEF-5EF86AD38E4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79" name="直線コネクタ 578">
          <a:extLst>
            <a:ext uri="{FF2B5EF4-FFF2-40B4-BE49-F238E27FC236}">
              <a16:creationId xmlns:a16="http://schemas.microsoft.com/office/drawing/2014/main" id="{5B3CA7E0-6E7E-457D-B200-996DCBE92E30}"/>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C9272BC8-F629-4324-B397-B64007BB38FA}"/>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81" name="直線コネクタ 580">
          <a:extLst>
            <a:ext uri="{FF2B5EF4-FFF2-40B4-BE49-F238E27FC236}">
              <a16:creationId xmlns:a16="http://schemas.microsoft.com/office/drawing/2014/main" id="{0781613D-64CB-4334-8AF1-17EBC7AAE5DA}"/>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51363ACA-85A5-4301-AA81-11B04330EFAA}"/>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83" name="直線コネクタ 582">
          <a:extLst>
            <a:ext uri="{FF2B5EF4-FFF2-40B4-BE49-F238E27FC236}">
              <a16:creationId xmlns:a16="http://schemas.microsoft.com/office/drawing/2014/main" id="{20BDF7C2-FC4C-4BED-97A5-6D5D6B22CDEC}"/>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1747B260-8E4E-475D-A68F-15C90258EB3E}"/>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85" name="フローチャート: 判断 584">
          <a:extLst>
            <a:ext uri="{FF2B5EF4-FFF2-40B4-BE49-F238E27FC236}">
              <a16:creationId xmlns:a16="http://schemas.microsoft.com/office/drawing/2014/main" id="{72426062-97A8-4496-B9AE-8664BC585BC9}"/>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86" name="フローチャート: 判断 585">
          <a:extLst>
            <a:ext uri="{FF2B5EF4-FFF2-40B4-BE49-F238E27FC236}">
              <a16:creationId xmlns:a16="http://schemas.microsoft.com/office/drawing/2014/main" id="{155D66FB-0124-4317-A1BE-4A2F216C63F2}"/>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87" name="フローチャート: 判断 586">
          <a:extLst>
            <a:ext uri="{FF2B5EF4-FFF2-40B4-BE49-F238E27FC236}">
              <a16:creationId xmlns:a16="http://schemas.microsoft.com/office/drawing/2014/main" id="{9B25819F-BDC2-42FE-AC73-0897892E2A81}"/>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88" name="フローチャート: 判断 587">
          <a:extLst>
            <a:ext uri="{FF2B5EF4-FFF2-40B4-BE49-F238E27FC236}">
              <a16:creationId xmlns:a16="http://schemas.microsoft.com/office/drawing/2014/main" id="{4AD03ABA-200F-48A4-B01C-0FBFA95EF149}"/>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89" name="フローチャート: 判断 588">
          <a:extLst>
            <a:ext uri="{FF2B5EF4-FFF2-40B4-BE49-F238E27FC236}">
              <a16:creationId xmlns:a16="http://schemas.microsoft.com/office/drawing/2014/main" id="{2238CFBE-E25C-4F76-9E20-F97A67A26B54}"/>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6ABB959A-AA25-440E-93F8-D501738F68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8E3FAF0-B5E7-4F6C-B8D7-63E051D4D9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9157218A-0251-45FB-B236-642EBC2017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7F1562D4-ABF1-428A-AF03-E2CA7D239F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BD59811-A3C5-4E2A-A48A-B04006A03E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595" name="楕円 594">
          <a:extLst>
            <a:ext uri="{FF2B5EF4-FFF2-40B4-BE49-F238E27FC236}">
              <a16:creationId xmlns:a16="http://schemas.microsoft.com/office/drawing/2014/main" id="{44E3BE09-FFB0-42B8-9942-1313E3010517}"/>
            </a:ext>
          </a:extLst>
        </xdr:cNvPr>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37863</xdr:rowOff>
    </xdr:from>
    <xdr:ext cx="469744" cy="259045"/>
    <xdr:sp macro="" textlink="">
      <xdr:nvSpPr>
        <xdr:cNvPr id="596" name="【保健センター・保健所】&#10;一人当たり面積該当値テキスト">
          <a:extLst>
            <a:ext uri="{FF2B5EF4-FFF2-40B4-BE49-F238E27FC236}">
              <a16:creationId xmlns:a16="http://schemas.microsoft.com/office/drawing/2014/main" id="{FCAE68F7-9DDD-45DE-A31E-FAC044C1780E}"/>
            </a:ext>
          </a:extLst>
        </xdr:cNvPr>
        <xdr:cNvSpPr txBox="1"/>
      </xdr:nvSpPr>
      <xdr:spPr>
        <a:xfrm>
          <a:off x="22199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597" name="楕円 596">
          <a:extLst>
            <a:ext uri="{FF2B5EF4-FFF2-40B4-BE49-F238E27FC236}">
              <a16:creationId xmlns:a16="http://schemas.microsoft.com/office/drawing/2014/main" id="{D0029EE2-8519-473A-B7A2-88163EF33BFA}"/>
            </a:ext>
          </a:extLst>
        </xdr:cNvPr>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2286</xdr:rowOff>
    </xdr:to>
    <xdr:cxnSp macro="">
      <xdr:nvCxnSpPr>
        <xdr:cNvPr id="598" name="直線コネクタ 597">
          <a:extLst>
            <a:ext uri="{FF2B5EF4-FFF2-40B4-BE49-F238E27FC236}">
              <a16:creationId xmlns:a16="http://schemas.microsoft.com/office/drawing/2014/main" id="{CBE82E64-29CA-4EAC-BEFA-A6496A35B7DD}"/>
            </a:ext>
          </a:extLst>
        </xdr:cNvPr>
        <xdr:cNvCxnSpPr/>
      </xdr:nvCxnSpPr>
      <xdr:spPr>
        <a:xfrm>
          <a:off x="21323300" y="1080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99" name="楕円 598">
          <a:extLst>
            <a:ext uri="{FF2B5EF4-FFF2-40B4-BE49-F238E27FC236}">
              <a16:creationId xmlns:a16="http://schemas.microsoft.com/office/drawing/2014/main" id="{B050E410-5C1B-4EE8-B6DB-945D2C51919B}"/>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6858</xdr:rowOff>
    </xdr:to>
    <xdr:cxnSp macro="">
      <xdr:nvCxnSpPr>
        <xdr:cNvPr id="600" name="直線コネクタ 599">
          <a:extLst>
            <a:ext uri="{FF2B5EF4-FFF2-40B4-BE49-F238E27FC236}">
              <a16:creationId xmlns:a16="http://schemas.microsoft.com/office/drawing/2014/main" id="{70E4EDED-1C28-4DB9-B36B-E4EBEF2C0845}"/>
            </a:ext>
          </a:extLst>
        </xdr:cNvPr>
        <xdr:cNvCxnSpPr/>
      </xdr:nvCxnSpPr>
      <xdr:spPr>
        <a:xfrm flipV="1">
          <a:off x="20434300" y="1080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601" name="楕円 600">
          <a:extLst>
            <a:ext uri="{FF2B5EF4-FFF2-40B4-BE49-F238E27FC236}">
              <a16:creationId xmlns:a16="http://schemas.microsoft.com/office/drawing/2014/main" id="{60F8F06A-8D83-4ADF-9640-545F8D602E55}"/>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602" name="直線コネクタ 601">
          <a:extLst>
            <a:ext uri="{FF2B5EF4-FFF2-40B4-BE49-F238E27FC236}">
              <a16:creationId xmlns:a16="http://schemas.microsoft.com/office/drawing/2014/main" id="{8DAC9429-74BA-497A-A313-DD9D5EB4EDF8}"/>
            </a:ext>
          </a:extLst>
        </xdr:cNvPr>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603" name="楕円 602">
          <a:extLst>
            <a:ext uri="{FF2B5EF4-FFF2-40B4-BE49-F238E27FC236}">
              <a16:creationId xmlns:a16="http://schemas.microsoft.com/office/drawing/2014/main" id="{952B225D-8762-4362-BAD9-785FA0FB4D6C}"/>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63</xdr:row>
      <xdr:rowOff>6858</xdr:rowOff>
    </xdr:to>
    <xdr:cxnSp macro="">
      <xdr:nvCxnSpPr>
        <xdr:cNvPr id="604" name="直線コネクタ 603">
          <a:extLst>
            <a:ext uri="{FF2B5EF4-FFF2-40B4-BE49-F238E27FC236}">
              <a16:creationId xmlns:a16="http://schemas.microsoft.com/office/drawing/2014/main" id="{066001BB-529E-4252-BAD7-92A87B25D6CD}"/>
            </a:ext>
          </a:extLst>
        </xdr:cNvPr>
        <xdr:cNvCxnSpPr/>
      </xdr:nvCxnSpPr>
      <xdr:spPr>
        <a:xfrm>
          <a:off x="18656300" y="10753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05" name="n_1aveValue【保健センター・保健所】&#10;一人当たり面積">
          <a:extLst>
            <a:ext uri="{FF2B5EF4-FFF2-40B4-BE49-F238E27FC236}">
              <a16:creationId xmlns:a16="http://schemas.microsoft.com/office/drawing/2014/main" id="{33C12107-CE55-4E0B-8090-CECAE20BDC56}"/>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06" name="n_2aveValue【保健センター・保健所】&#10;一人当たり面積">
          <a:extLst>
            <a:ext uri="{FF2B5EF4-FFF2-40B4-BE49-F238E27FC236}">
              <a16:creationId xmlns:a16="http://schemas.microsoft.com/office/drawing/2014/main" id="{DDAAFA52-F4BC-4112-B743-114E49608904}"/>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07" name="n_3aveValue【保健センター・保健所】&#10;一人当たり面積">
          <a:extLst>
            <a:ext uri="{FF2B5EF4-FFF2-40B4-BE49-F238E27FC236}">
              <a16:creationId xmlns:a16="http://schemas.microsoft.com/office/drawing/2014/main" id="{749B4EC7-10FF-481F-8FFA-CFD99C413CA4}"/>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08" name="n_4aveValue【保健センター・保健所】&#10;一人当たり面積">
          <a:extLst>
            <a:ext uri="{FF2B5EF4-FFF2-40B4-BE49-F238E27FC236}">
              <a16:creationId xmlns:a16="http://schemas.microsoft.com/office/drawing/2014/main" id="{779604C2-A46D-45E0-B47D-3082B465D67B}"/>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609" name="n_1mainValue【保健センター・保健所】&#10;一人当たり面積">
          <a:extLst>
            <a:ext uri="{FF2B5EF4-FFF2-40B4-BE49-F238E27FC236}">
              <a16:creationId xmlns:a16="http://schemas.microsoft.com/office/drawing/2014/main" id="{DC6AD5DC-B3A5-4A38-BF61-03EF8B61E6EB}"/>
            </a:ext>
          </a:extLst>
        </xdr:cNvPr>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10" name="n_2mainValue【保健センター・保健所】&#10;一人当たり面積">
          <a:extLst>
            <a:ext uri="{FF2B5EF4-FFF2-40B4-BE49-F238E27FC236}">
              <a16:creationId xmlns:a16="http://schemas.microsoft.com/office/drawing/2014/main" id="{1E211A08-FCCC-44A9-B561-1AA4E1085B89}"/>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611" name="n_3mainValue【保健センター・保健所】&#10;一人当たり面積">
          <a:extLst>
            <a:ext uri="{FF2B5EF4-FFF2-40B4-BE49-F238E27FC236}">
              <a16:creationId xmlns:a16="http://schemas.microsoft.com/office/drawing/2014/main" id="{15F48E3B-CB89-4E21-BD07-E1B54E8D755C}"/>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12" name="n_4mainValue【保健センター・保健所】&#10;一人当たり面積">
          <a:extLst>
            <a:ext uri="{FF2B5EF4-FFF2-40B4-BE49-F238E27FC236}">
              <a16:creationId xmlns:a16="http://schemas.microsoft.com/office/drawing/2014/main" id="{3C1AD01D-944A-46D4-9CA7-9F5C461F737A}"/>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AC015C36-B207-4E53-8CC6-6CD650447D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C1F6FAD3-DA49-4F4F-9D9F-7D622B5A16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E61D1020-3A00-4E1F-95C9-F2E2B1C54A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ADD89A14-4DB4-42EE-BDAD-24531C8750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A655ABBD-E50A-4306-8DF6-7F2BEEA17E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6F57CA9E-E239-4B08-B994-4F7D854ACD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7751D73B-EF49-47C4-8316-083460D082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4E8CC76A-A4DB-477C-9810-6F40A892E7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2CCFF954-AE4F-40E0-B793-2F60BA4094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B0EFE94E-FF75-439B-BA92-7FF5FC5900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61EE0364-C759-4DF5-A6F4-9F6E013469D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a:extLst>
            <a:ext uri="{FF2B5EF4-FFF2-40B4-BE49-F238E27FC236}">
              <a16:creationId xmlns:a16="http://schemas.microsoft.com/office/drawing/2014/main" id="{DE64CF22-AFD6-45E9-A3BA-09EEB4A9FD5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a:extLst>
            <a:ext uri="{FF2B5EF4-FFF2-40B4-BE49-F238E27FC236}">
              <a16:creationId xmlns:a16="http://schemas.microsoft.com/office/drawing/2014/main" id="{A6FB4B75-3A68-4D99-90D7-BC6B440162C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a:extLst>
            <a:ext uri="{FF2B5EF4-FFF2-40B4-BE49-F238E27FC236}">
              <a16:creationId xmlns:a16="http://schemas.microsoft.com/office/drawing/2014/main" id="{188F3644-BF45-4CB7-A1C8-FE70D1350F7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a:extLst>
            <a:ext uri="{FF2B5EF4-FFF2-40B4-BE49-F238E27FC236}">
              <a16:creationId xmlns:a16="http://schemas.microsoft.com/office/drawing/2014/main" id="{EFCA439E-911F-4B4C-82C3-67BA0EC0E01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a:extLst>
            <a:ext uri="{FF2B5EF4-FFF2-40B4-BE49-F238E27FC236}">
              <a16:creationId xmlns:a16="http://schemas.microsoft.com/office/drawing/2014/main" id="{C0BF88AB-3D0D-4884-A8EA-5783D5A07A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a:extLst>
            <a:ext uri="{FF2B5EF4-FFF2-40B4-BE49-F238E27FC236}">
              <a16:creationId xmlns:a16="http://schemas.microsoft.com/office/drawing/2014/main" id="{30CB016B-6174-4D2C-B63D-E1BBA5CC3BC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a:extLst>
            <a:ext uri="{FF2B5EF4-FFF2-40B4-BE49-F238E27FC236}">
              <a16:creationId xmlns:a16="http://schemas.microsoft.com/office/drawing/2014/main" id="{EDEBF56E-4763-4864-8D74-A34EEA6DF76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a:extLst>
            <a:ext uri="{FF2B5EF4-FFF2-40B4-BE49-F238E27FC236}">
              <a16:creationId xmlns:a16="http://schemas.microsoft.com/office/drawing/2014/main" id="{73DEB511-9084-4BE1-83BE-6E641EA02C1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a:extLst>
            <a:ext uri="{FF2B5EF4-FFF2-40B4-BE49-F238E27FC236}">
              <a16:creationId xmlns:a16="http://schemas.microsoft.com/office/drawing/2014/main" id="{335B7AC1-1D28-4A4B-B8AA-CA953C1A77E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a:extLst>
            <a:ext uri="{FF2B5EF4-FFF2-40B4-BE49-F238E27FC236}">
              <a16:creationId xmlns:a16="http://schemas.microsoft.com/office/drawing/2014/main" id="{BD63D104-AC56-42AD-998C-7CA223C780A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a:extLst>
            <a:ext uri="{FF2B5EF4-FFF2-40B4-BE49-F238E27FC236}">
              <a16:creationId xmlns:a16="http://schemas.microsoft.com/office/drawing/2014/main" id="{B2C8C429-BEA7-42FB-92A0-3860E8440BB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a:extLst>
            <a:ext uri="{FF2B5EF4-FFF2-40B4-BE49-F238E27FC236}">
              <a16:creationId xmlns:a16="http://schemas.microsoft.com/office/drawing/2014/main" id="{0EBC8392-1EF2-4C81-8E16-91F3E847495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80ED8D8F-49C5-4ACE-929F-32FD9F3471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a:extLst>
            <a:ext uri="{FF2B5EF4-FFF2-40B4-BE49-F238E27FC236}">
              <a16:creationId xmlns:a16="http://schemas.microsoft.com/office/drawing/2014/main" id="{E53C397B-D1BD-44C0-846A-A399722F10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38" name="直線コネクタ 637">
          <a:extLst>
            <a:ext uri="{FF2B5EF4-FFF2-40B4-BE49-F238E27FC236}">
              <a16:creationId xmlns:a16="http://schemas.microsoft.com/office/drawing/2014/main" id="{9E986BF1-C7C4-4C83-A855-C031002F7EB8}"/>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39" name="【消防施設】&#10;有形固定資産減価償却率最小値テキスト">
          <a:extLst>
            <a:ext uri="{FF2B5EF4-FFF2-40B4-BE49-F238E27FC236}">
              <a16:creationId xmlns:a16="http://schemas.microsoft.com/office/drawing/2014/main" id="{36341DB9-1E70-4BCC-AD14-238106222C0C}"/>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0" name="直線コネクタ 639">
          <a:extLst>
            <a:ext uri="{FF2B5EF4-FFF2-40B4-BE49-F238E27FC236}">
              <a16:creationId xmlns:a16="http://schemas.microsoft.com/office/drawing/2014/main" id="{2B4857CA-D778-4772-92DF-A8468D169AD9}"/>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1" name="【消防施設】&#10;有形固定資産減価償却率最大値テキスト">
          <a:extLst>
            <a:ext uri="{FF2B5EF4-FFF2-40B4-BE49-F238E27FC236}">
              <a16:creationId xmlns:a16="http://schemas.microsoft.com/office/drawing/2014/main" id="{AAD681BA-FBCA-4074-B93C-CEB1A5373F13}"/>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2" name="直線コネクタ 641">
          <a:extLst>
            <a:ext uri="{FF2B5EF4-FFF2-40B4-BE49-F238E27FC236}">
              <a16:creationId xmlns:a16="http://schemas.microsoft.com/office/drawing/2014/main" id="{605B8866-A224-46AE-995E-F7E6DA470DF6}"/>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43" name="【消防施設】&#10;有形固定資産減価償却率平均値テキスト">
          <a:extLst>
            <a:ext uri="{FF2B5EF4-FFF2-40B4-BE49-F238E27FC236}">
              <a16:creationId xmlns:a16="http://schemas.microsoft.com/office/drawing/2014/main" id="{9DBFB3B9-062F-4CAD-B64C-A8DB4E09F14B}"/>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44" name="フローチャート: 判断 643">
          <a:extLst>
            <a:ext uri="{FF2B5EF4-FFF2-40B4-BE49-F238E27FC236}">
              <a16:creationId xmlns:a16="http://schemas.microsoft.com/office/drawing/2014/main" id="{9B625F09-C7CF-4C92-9E67-10787B4786D7}"/>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45" name="フローチャート: 判断 644">
          <a:extLst>
            <a:ext uri="{FF2B5EF4-FFF2-40B4-BE49-F238E27FC236}">
              <a16:creationId xmlns:a16="http://schemas.microsoft.com/office/drawing/2014/main" id="{4EDABD39-2222-466C-93C6-259EAFBDE263}"/>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46" name="フローチャート: 判断 645">
          <a:extLst>
            <a:ext uri="{FF2B5EF4-FFF2-40B4-BE49-F238E27FC236}">
              <a16:creationId xmlns:a16="http://schemas.microsoft.com/office/drawing/2014/main" id="{A80C6E93-5917-47B3-AEE0-DB197F9BCC9B}"/>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7" name="フローチャート: 判断 646">
          <a:extLst>
            <a:ext uri="{FF2B5EF4-FFF2-40B4-BE49-F238E27FC236}">
              <a16:creationId xmlns:a16="http://schemas.microsoft.com/office/drawing/2014/main" id="{678AF904-D8C0-4DAC-B56A-4CD284195B91}"/>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48" name="フローチャート: 判断 647">
          <a:extLst>
            <a:ext uri="{FF2B5EF4-FFF2-40B4-BE49-F238E27FC236}">
              <a16:creationId xmlns:a16="http://schemas.microsoft.com/office/drawing/2014/main" id="{F200D763-EBC0-41A2-BD18-E54BDCB62BFC}"/>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A5B185F3-A85C-4BF0-AD66-9E61AD82ADF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8665E15E-2567-4941-ADF3-D4F604A4E5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2016C336-0151-4656-A6EB-B3FDBCA082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6EEF6F1-C89C-427C-B464-8017546D91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D3A0F75-1282-477C-84E2-CAB428E72F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162016</xdr:rowOff>
    </xdr:from>
    <xdr:to>
      <xdr:col>85</xdr:col>
      <xdr:colOff>177800</xdr:colOff>
      <xdr:row>80</xdr:row>
      <xdr:rowOff>92166</xdr:rowOff>
    </xdr:to>
    <xdr:sp macro="" textlink="">
      <xdr:nvSpPr>
        <xdr:cNvPr id="654" name="楕円 653">
          <a:extLst>
            <a:ext uri="{FF2B5EF4-FFF2-40B4-BE49-F238E27FC236}">
              <a16:creationId xmlns:a16="http://schemas.microsoft.com/office/drawing/2014/main" id="{D9B1FF44-7204-44F9-A601-609FE413052B}"/>
            </a:ext>
          </a:extLst>
        </xdr:cNvPr>
        <xdr:cNvSpPr/>
      </xdr:nvSpPr>
      <xdr:spPr>
        <a:xfrm>
          <a:off x="16268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13443</xdr:rowOff>
    </xdr:from>
    <xdr:ext cx="405111" cy="259045"/>
    <xdr:sp macro="" textlink="">
      <xdr:nvSpPr>
        <xdr:cNvPr id="655" name="【消防施設】&#10;有形固定資産減価償却率該当値テキスト">
          <a:extLst>
            <a:ext uri="{FF2B5EF4-FFF2-40B4-BE49-F238E27FC236}">
              <a16:creationId xmlns:a16="http://schemas.microsoft.com/office/drawing/2014/main" id="{57FC629D-FDE9-4C2E-B5AF-A4CA1E0D0C79}"/>
            </a:ext>
          </a:extLst>
        </xdr:cNvPr>
        <xdr:cNvSpPr txBox="1"/>
      </xdr:nvSpPr>
      <xdr:spPr>
        <a:xfrm>
          <a:off x="16357600" y="135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95069</xdr:rowOff>
    </xdr:from>
    <xdr:to>
      <xdr:col>81</xdr:col>
      <xdr:colOff>101600</xdr:colOff>
      <xdr:row>80</xdr:row>
      <xdr:rowOff>25219</xdr:rowOff>
    </xdr:to>
    <xdr:sp macro="" textlink="">
      <xdr:nvSpPr>
        <xdr:cNvPr id="656" name="楕円 655">
          <a:extLst>
            <a:ext uri="{FF2B5EF4-FFF2-40B4-BE49-F238E27FC236}">
              <a16:creationId xmlns:a16="http://schemas.microsoft.com/office/drawing/2014/main" id="{A226D9F8-EF94-40AD-B354-C6D4F965F4C0}"/>
            </a:ext>
          </a:extLst>
        </xdr:cNvPr>
        <xdr:cNvSpPr/>
      </xdr:nvSpPr>
      <xdr:spPr>
        <a:xfrm>
          <a:off x="15430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145869</xdr:rowOff>
    </xdr:from>
    <xdr:to>
      <xdr:col>85</xdr:col>
      <xdr:colOff>127000</xdr:colOff>
      <xdr:row>80</xdr:row>
      <xdr:rowOff>41366</xdr:rowOff>
    </xdr:to>
    <xdr:cxnSp macro="">
      <xdr:nvCxnSpPr>
        <xdr:cNvPr id="657" name="直線コネクタ 656">
          <a:extLst>
            <a:ext uri="{FF2B5EF4-FFF2-40B4-BE49-F238E27FC236}">
              <a16:creationId xmlns:a16="http://schemas.microsoft.com/office/drawing/2014/main" id="{5C783133-805C-453C-9E6C-9F9124A154E4}"/>
            </a:ext>
          </a:extLst>
        </xdr:cNvPr>
        <xdr:cNvCxnSpPr/>
      </xdr:nvCxnSpPr>
      <xdr:spPr>
        <a:xfrm>
          <a:off x="15481300" y="1369041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104866</xdr:rowOff>
    </xdr:from>
    <xdr:to>
      <xdr:col>76</xdr:col>
      <xdr:colOff>165100</xdr:colOff>
      <xdr:row>80</xdr:row>
      <xdr:rowOff>35016</xdr:rowOff>
    </xdr:to>
    <xdr:sp macro="" textlink="">
      <xdr:nvSpPr>
        <xdr:cNvPr id="658" name="楕円 657">
          <a:extLst>
            <a:ext uri="{FF2B5EF4-FFF2-40B4-BE49-F238E27FC236}">
              <a16:creationId xmlns:a16="http://schemas.microsoft.com/office/drawing/2014/main" id="{D87D14EF-4CFC-4029-AB46-E6536ED9BE31}"/>
            </a:ext>
          </a:extLst>
        </xdr:cNvPr>
        <xdr:cNvSpPr/>
      </xdr:nvSpPr>
      <xdr:spPr>
        <a:xfrm>
          <a:off x="14541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145869</xdr:rowOff>
    </xdr:from>
    <xdr:to>
      <xdr:col>81</xdr:col>
      <xdr:colOff>50800</xdr:colOff>
      <xdr:row>79</xdr:row>
      <xdr:rowOff>155666</xdr:rowOff>
    </xdr:to>
    <xdr:cxnSp macro="">
      <xdr:nvCxnSpPr>
        <xdr:cNvPr id="659" name="直線コネクタ 658">
          <a:extLst>
            <a:ext uri="{FF2B5EF4-FFF2-40B4-BE49-F238E27FC236}">
              <a16:creationId xmlns:a16="http://schemas.microsoft.com/office/drawing/2014/main" id="{14EF66C9-AB9A-415D-81C8-F59BE423D4A4}"/>
            </a:ext>
          </a:extLst>
        </xdr:cNvPr>
        <xdr:cNvCxnSpPr/>
      </xdr:nvCxnSpPr>
      <xdr:spPr>
        <a:xfrm flipV="1">
          <a:off x="14592300" y="136904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47716</xdr:rowOff>
    </xdr:from>
    <xdr:to>
      <xdr:col>72</xdr:col>
      <xdr:colOff>38100</xdr:colOff>
      <xdr:row>79</xdr:row>
      <xdr:rowOff>149316</xdr:rowOff>
    </xdr:to>
    <xdr:sp macro="" textlink="">
      <xdr:nvSpPr>
        <xdr:cNvPr id="660" name="楕円 659">
          <a:extLst>
            <a:ext uri="{FF2B5EF4-FFF2-40B4-BE49-F238E27FC236}">
              <a16:creationId xmlns:a16="http://schemas.microsoft.com/office/drawing/2014/main" id="{EC69943F-4387-406C-BBBF-C04CA5B06DBD}"/>
            </a:ext>
          </a:extLst>
        </xdr:cNvPr>
        <xdr:cNvSpPr/>
      </xdr:nvSpPr>
      <xdr:spPr>
        <a:xfrm>
          <a:off x="13652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98516</xdr:rowOff>
    </xdr:from>
    <xdr:to>
      <xdr:col>76</xdr:col>
      <xdr:colOff>114300</xdr:colOff>
      <xdr:row>79</xdr:row>
      <xdr:rowOff>155666</xdr:rowOff>
    </xdr:to>
    <xdr:cxnSp macro="">
      <xdr:nvCxnSpPr>
        <xdr:cNvPr id="661" name="直線コネクタ 660">
          <a:extLst>
            <a:ext uri="{FF2B5EF4-FFF2-40B4-BE49-F238E27FC236}">
              <a16:creationId xmlns:a16="http://schemas.microsoft.com/office/drawing/2014/main" id="{0702487B-B19D-4490-BF67-DFCBDCD8E742}"/>
            </a:ext>
          </a:extLst>
        </xdr:cNvPr>
        <xdr:cNvCxnSpPr/>
      </xdr:nvCxnSpPr>
      <xdr:spPr>
        <a:xfrm>
          <a:off x="13703300" y="1364306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13426</xdr:rowOff>
    </xdr:from>
    <xdr:to>
      <xdr:col>67</xdr:col>
      <xdr:colOff>101600</xdr:colOff>
      <xdr:row>79</xdr:row>
      <xdr:rowOff>115026</xdr:rowOff>
    </xdr:to>
    <xdr:sp macro="" textlink="">
      <xdr:nvSpPr>
        <xdr:cNvPr id="662" name="楕円 661">
          <a:extLst>
            <a:ext uri="{FF2B5EF4-FFF2-40B4-BE49-F238E27FC236}">
              <a16:creationId xmlns:a16="http://schemas.microsoft.com/office/drawing/2014/main" id="{C7197AFF-276F-41D6-A6FB-BA22F5F19EFE}"/>
            </a:ext>
          </a:extLst>
        </xdr:cNvPr>
        <xdr:cNvSpPr/>
      </xdr:nvSpPr>
      <xdr:spPr>
        <a:xfrm>
          <a:off x="12763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64226</xdr:rowOff>
    </xdr:from>
    <xdr:to>
      <xdr:col>71</xdr:col>
      <xdr:colOff>177800</xdr:colOff>
      <xdr:row>79</xdr:row>
      <xdr:rowOff>98516</xdr:rowOff>
    </xdr:to>
    <xdr:cxnSp macro="">
      <xdr:nvCxnSpPr>
        <xdr:cNvPr id="663" name="直線コネクタ 662">
          <a:extLst>
            <a:ext uri="{FF2B5EF4-FFF2-40B4-BE49-F238E27FC236}">
              <a16:creationId xmlns:a16="http://schemas.microsoft.com/office/drawing/2014/main" id="{40430A52-731C-486A-834B-FD9E7B0D9180}"/>
            </a:ext>
          </a:extLst>
        </xdr:cNvPr>
        <xdr:cNvCxnSpPr/>
      </xdr:nvCxnSpPr>
      <xdr:spPr>
        <a:xfrm>
          <a:off x="12814300" y="13608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64" name="n_1aveValue【消防施設】&#10;有形固定資産減価償却率">
          <a:extLst>
            <a:ext uri="{FF2B5EF4-FFF2-40B4-BE49-F238E27FC236}">
              <a16:creationId xmlns:a16="http://schemas.microsoft.com/office/drawing/2014/main" id="{A116FAAF-FD3C-448E-A47D-64DBB56C8340}"/>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65" name="n_2aveValue【消防施設】&#10;有形固定資産減価償却率">
          <a:extLst>
            <a:ext uri="{FF2B5EF4-FFF2-40B4-BE49-F238E27FC236}">
              <a16:creationId xmlns:a16="http://schemas.microsoft.com/office/drawing/2014/main" id="{C154B880-E6F6-404B-9F52-60EF7F04F616}"/>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66" name="n_3aveValue【消防施設】&#10;有形固定資産減価償却率">
          <a:extLst>
            <a:ext uri="{FF2B5EF4-FFF2-40B4-BE49-F238E27FC236}">
              <a16:creationId xmlns:a16="http://schemas.microsoft.com/office/drawing/2014/main" id="{3005AA54-1ADD-4D72-A934-F37696CA53ED}"/>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667" name="n_4aveValue【消防施設】&#10;有形固定資産減価償却率">
          <a:extLst>
            <a:ext uri="{FF2B5EF4-FFF2-40B4-BE49-F238E27FC236}">
              <a16:creationId xmlns:a16="http://schemas.microsoft.com/office/drawing/2014/main" id="{67D3A2D1-5EDB-4AA5-B464-F80F2DB1CC9E}"/>
            </a:ext>
          </a:extLst>
        </xdr:cNvPr>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41746</xdr:rowOff>
    </xdr:from>
    <xdr:ext cx="405111" cy="259045"/>
    <xdr:sp macro="" textlink="">
      <xdr:nvSpPr>
        <xdr:cNvPr id="668" name="n_1mainValue【消防施設】&#10;有形固定資産減価償却率">
          <a:extLst>
            <a:ext uri="{FF2B5EF4-FFF2-40B4-BE49-F238E27FC236}">
              <a16:creationId xmlns:a16="http://schemas.microsoft.com/office/drawing/2014/main" id="{4E37444E-68A3-4948-B244-8029E8318104}"/>
            </a:ext>
          </a:extLst>
        </xdr:cNvPr>
        <xdr:cNvSpPr txBox="1"/>
      </xdr:nvSpPr>
      <xdr:spPr>
        <a:xfrm>
          <a:off x="152660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51543</xdr:rowOff>
    </xdr:from>
    <xdr:ext cx="405111" cy="259045"/>
    <xdr:sp macro="" textlink="">
      <xdr:nvSpPr>
        <xdr:cNvPr id="669" name="n_2mainValue【消防施設】&#10;有形固定資産減価償却率">
          <a:extLst>
            <a:ext uri="{FF2B5EF4-FFF2-40B4-BE49-F238E27FC236}">
              <a16:creationId xmlns:a16="http://schemas.microsoft.com/office/drawing/2014/main" id="{A3C891D2-8BFF-4325-BBBA-B438304105C0}"/>
            </a:ext>
          </a:extLst>
        </xdr:cNvPr>
        <xdr:cNvSpPr txBox="1"/>
      </xdr:nvSpPr>
      <xdr:spPr>
        <a:xfrm>
          <a:off x="14389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165843</xdr:rowOff>
    </xdr:from>
    <xdr:ext cx="405111" cy="259045"/>
    <xdr:sp macro="" textlink="">
      <xdr:nvSpPr>
        <xdr:cNvPr id="670" name="n_3mainValue【消防施設】&#10;有形固定資産減価償却率">
          <a:extLst>
            <a:ext uri="{FF2B5EF4-FFF2-40B4-BE49-F238E27FC236}">
              <a16:creationId xmlns:a16="http://schemas.microsoft.com/office/drawing/2014/main" id="{8C7579E7-30C8-46A0-ABC3-EE846DC11551}"/>
            </a:ext>
          </a:extLst>
        </xdr:cNvPr>
        <xdr:cNvSpPr txBox="1"/>
      </xdr:nvSpPr>
      <xdr:spPr>
        <a:xfrm>
          <a:off x="13500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131553</xdr:rowOff>
    </xdr:from>
    <xdr:ext cx="405111" cy="259045"/>
    <xdr:sp macro="" textlink="">
      <xdr:nvSpPr>
        <xdr:cNvPr id="671" name="n_4mainValue【消防施設】&#10;有形固定資産減価償却率">
          <a:extLst>
            <a:ext uri="{FF2B5EF4-FFF2-40B4-BE49-F238E27FC236}">
              <a16:creationId xmlns:a16="http://schemas.microsoft.com/office/drawing/2014/main" id="{A4598E9C-EFDA-4F77-834E-8E827C7EF655}"/>
            </a:ext>
          </a:extLst>
        </xdr:cNvPr>
        <xdr:cNvSpPr txBox="1"/>
      </xdr:nvSpPr>
      <xdr:spPr>
        <a:xfrm>
          <a:off x="12611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3BDE3B95-84F7-4B8E-B7CF-71A75341F9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D8052CF6-7E52-48AB-B169-CE094B54BD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0BFA7788-6FB6-43CE-889E-5B0AE584C0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7770BA6E-93FD-43CB-949A-5D7788BA8E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F9B25C21-E826-4926-974E-4592721ADA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90E51B4B-D63C-4214-AAC0-472991CFC9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2EBBE0EA-1B88-4DBE-8676-538E814F08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4773CB55-BCBD-4075-B6E2-6BDE71309AE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9F207106-77AF-4D8D-A0BA-B804038C08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6CC377C7-AC9E-4C1F-AA64-D5973167EF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DE6FCD2A-6BA3-49AF-8EE3-426611A8838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a:extLst>
            <a:ext uri="{FF2B5EF4-FFF2-40B4-BE49-F238E27FC236}">
              <a16:creationId xmlns:a16="http://schemas.microsoft.com/office/drawing/2014/main" id="{6F5C5ED9-A2E0-4C81-A64E-17DC95F4B9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AB06E47A-BD41-48EA-999C-3CE46EDC2F4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a:extLst>
            <a:ext uri="{FF2B5EF4-FFF2-40B4-BE49-F238E27FC236}">
              <a16:creationId xmlns:a16="http://schemas.microsoft.com/office/drawing/2014/main" id="{279AE880-61D9-4FC9-A9CE-40551DC6037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1A4981E8-1BBC-44FD-B114-5233D9B88D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a:extLst>
            <a:ext uri="{FF2B5EF4-FFF2-40B4-BE49-F238E27FC236}">
              <a16:creationId xmlns:a16="http://schemas.microsoft.com/office/drawing/2014/main" id="{27573FBD-D728-47B5-AB13-A2B4C1019F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4FAA7FAE-B826-48CA-B522-D57661B8954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a:extLst>
            <a:ext uri="{FF2B5EF4-FFF2-40B4-BE49-F238E27FC236}">
              <a16:creationId xmlns:a16="http://schemas.microsoft.com/office/drawing/2014/main" id="{3EFDAF67-D1EF-4032-A1FB-A9B31DC4E8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17E97E8D-6E3A-43F2-B4C9-2A5483C1CD7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a:extLst>
            <a:ext uri="{FF2B5EF4-FFF2-40B4-BE49-F238E27FC236}">
              <a16:creationId xmlns:a16="http://schemas.microsoft.com/office/drawing/2014/main" id="{F29CCFFB-989B-4340-8D7C-645E3D440FD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5A745689-BFE5-4C18-9A11-3172D26DD1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BF1076EC-2BFE-4AE4-BEFD-7B15ED0045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A6B47312-BC89-4106-83F3-211BFC13EE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95" name="直線コネクタ 694">
          <a:extLst>
            <a:ext uri="{FF2B5EF4-FFF2-40B4-BE49-F238E27FC236}">
              <a16:creationId xmlns:a16="http://schemas.microsoft.com/office/drawing/2014/main" id="{910AA65D-4464-4282-A3F3-A3A325913632}"/>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96" name="【消防施設】&#10;一人当たり面積最小値テキスト">
          <a:extLst>
            <a:ext uri="{FF2B5EF4-FFF2-40B4-BE49-F238E27FC236}">
              <a16:creationId xmlns:a16="http://schemas.microsoft.com/office/drawing/2014/main" id="{C86BC1BD-4061-4E16-B044-1DEC42D2ABD3}"/>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97" name="直線コネクタ 696">
          <a:extLst>
            <a:ext uri="{FF2B5EF4-FFF2-40B4-BE49-F238E27FC236}">
              <a16:creationId xmlns:a16="http://schemas.microsoft.com/office/drawing/2014/main" id="{7D5FCF9C-F6A3-4C95-914F-F0FD53051334}"/>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98" name="【消防施設】&#10;一人当たり面積最大値テキスト">
          <a:extLst>
            <a:ext uri="{FF2B5EF4-FFF2-40B4-BE49-F238E27FC236}">
              <a16:creationId xmlns:a16="http://schemas.microsoft.com/office/drawing/2014/main" id="{783448AA-C7D9-467A-BF3F-B09C34295AF9}"/>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99" name="直線コネクタ 698">
          <a:extLst>
            <a:ext uri="{FF2B5EF4-FFF2-40B4-BE49-F238E27FC236}">
              <a16:creationId xmlns:a16="http://schemas.microsoft.com/office/drawing/2014/main" id="{9E24BC92-2983-48A7-BC8C-78EE2E7BA153}"/>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00" name="【消防施設】&#10;一人当たり面積平均値テキスト">
          <a:extLst>
            <a:ext uri="{FF2B5EF4-FFF2-40B4-BE49-F238E27FC236}">
              <a16:creationId xmlns:a16="http://schemas.microsoft.com/office/drawing/2014/main" id="{D8981CB2-0178-44D6-9B17-98F301975E1B}"/>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01" name="フローチャート: 判断 700">
          <a:extLst>
            <a:ext uri="{FF2B5EF4-FFF2-40B4-BE49-F238E27FC236}">
              <a16:creationId xmlns:a16="http://schemas.microsoft.com/office/drawing/2014/main" id="{9888E5A7-1858-4B30-8AAF-702D6D39F205}"/>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2" name="フローチャート: 判断 701">
          <a:extLst>
            <a:ext uri="{FF2B5EF4-FFF2-40B4-BE49-F238E27FC236}">
              <a16:creationId xmlns:a16="http://schemas.microsoft.com/office/drawing/2014/main" id="{413530DD-FA53-4F03-A1D2-62036816AF51}"/>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3" name="フローチャート: 判断 702">
          <a:extLst>
            <a:ext uri="{FF2B5EF4-FFF2-40B4-BE49-F238E27FC236}">
              <a16:creationId xmlns:a16="http://schemas.microsoft.com/office/drawing/2014/main" id="{12431F6E-F829-445D-89B1-917218B2CAEB}"/>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4" name="フローチャート: 判断 703">
          <a:extLst>
            <a:ext uri="{FF2B5EF4-FFF2-40B4-BE49-F238E27FC236}">
              <a16:creationId xmlns:a16="http://schemas.microsoft.com/office/drawing/2014/main" id="{60D87AB7-0BAE-49AF-9230-E80FC82B97D6}"/>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05" name="フローチャート: 判断 704">
          <a:extLst>
            <a:ext uri="{FF2B5EF4-FFF2-40B4-BE49-F238E27FC236}">
              <a16:creationId xmlns:a16="http://schemas.microsoft.com/office/drawing/2014/main" id="{D0001E73-7F23-4063-A01B-FFEA2841D9C4}"/>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7877D659-056E-497F-8DA6-36B8E51BFC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23404B1-4D1E-41C5-8200-A520379897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FAAA0141-6093-4219-B197-79F6CC61E3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599D453-CCE1-46FA-8FDA-92F8BBB4E0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2A179D2-F894-433A-BF45-8F4DC07A03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80645</xdr:rowOff>
    </xdr:from>
    <xdr:to>
      <xdr:col>116</xdr:col>
      <xdr:colOff>114300</xdr:colOff>
      <xdr:row>86</xdr:row>
      <xdr:rowOff>10795</xdr:rowOff>
    </xdr:to>
    <xdr:sp macro="" textlink="">
      <xdr:nvSpPr>
        <xdr:cNvPr id="711" name="楕円 710">
          <a:extLst>
            <a:ext uri="{FF2B5EF4-FFF2-40B4-BE49-F238E27FC236}">
              <a16:creationId xmlns:a16="http://schemas.microsoft.com/office/drawing/2014/main" id="{B5E09E90-4CC5-471C-BC50-846D90620624}"/>
            </a:ext>
          </a:extLst>
        </xdr:cNvPr>
        <xdr:cNvSpPr/>
      </xdr:nvSpPr>
      <xdr:spPr>
        <a:xfrm>
          <a:off x="22110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59072</xdr:rowOff>
    </xdr:from>
    <xdr:ext cx="469744" cy="259045"/>
    <xdr:sp macro="" textlink="">
      <xdr:nvSpPr>
        <xdr:cNvPr id="712" name="【消防施設】&#10;一人当たり面積該当値テキスト">
          <a:extLst>
            <a:ext uri="{FF2B5EF4-FFF2-40B4-BE49-F238E27FC236}">
              <a16:creationId xmlns:a16="http://schemas.microsoft.com/office/drawing/2014/main" id="{5BACA038-E4C1-4F9A-B9C9-1AD4A8B4B13F}"/>
            </a:ext>
          </a:extLst>
        </xdr:cNvPr>
        <xdr:cNvSpPr txBox="1"/>
      </xdr:nvSpPr>
      <xdr:spPr>
        <a:xfrm>
          <a:off x="22199600" y="1463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13" name="楕円 712">
          <a:extLst>
            <a:ext uri="{FF2B5EF4-FFF2-40B4-BE49-F238E27FC236}">
              <a16:creationId xmlns:a16="http://schemas.microsoft.com/office/drawing/2014/main" id="{CC7ED98C-38FD-4A61-97EE-5E6B6F53C7F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131445</xdr:rowOff>
    </xdr:from>
    <xdr:to>
      <xdr:col>116</xdr:col>
      <xdr:colOff>63500</xdr:colOff>
      <xdr:row>85</xdr:row>
      <xdr:rowOff>133350</xdr:rowOff>
    </xdr:to>
    <xdr:cxnSp macro="">
      <xdr:nvCxnSpPr>
        <xdr:cNvPr id="714" name="直線コネクタ 713">
          <a:extLst>
            <a:ext uri="{FF2B5EF4-FFF2-40B4-BE49-F238E27FC236}">
              <a16:creationId xmlns:a16="http://schemas.microsoft.com/office/drawing/2014/main" id="{57367132-92B6-4910-8113-CAE228BA0857}"/>
            </a:ext>
          </a:extLst>
        </xdr:cNvPr>
        <xdr:cNvCxnSpPr/>
      </xdr:nvCxnSpPr>
      <xdr:spPr>
        <a:xfrm flipV="1">
          <a:off x="21323300" y="14704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53975</xdr:rowOff>
    </xdr:from>
    <xdr:to>
      <xdr:col>107</xdr:col>
      <xdr:colOff>101600</xdr:colOff>
      <xdr:row>85</xdr:row>
      <xdr:rowOff>155575</xdr:rowOff>
    </xdr:to>
    <xdr:sp macro="" textlink="">
      <xdr:nvSpPr>
        <xdr:cNvPr id="715" name="楕円 714">
          <a:extLst>
            <a:ext uri="{FF2B5EF4-FFF2-40B4-BE49-F238E27FC236}">
              <a16:creationId xmlns:a16="http://schemas.microsoft.com/office/drawing/2014/main" id="{D5476FFD-B589-43AF-A65C-2B44C1EFE376}"/>
            </a:ext>
          </a:extLst>
        </xdr:cNvPr>
        <xdr:cNvSpPr/>
      </xdr:nvSpPr>
      <xdr:spPr>
        <a:xfrm>
          <a:off x="20383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104775</xdr:rowOff>
    </xdr:from>
    <xdr:to>
      <xdr:col>111</xdr:col>
      <xdr:colOff>177800</xdr:colOff>
      <xdr:row>85</xdr:row>
      <xdr:rowOff>133350</xdr:rowOff>
    </xdr:to>
    <xdr:cxnSp macro="">
      <xdr:nvCxnSpPr>
        <xdr:cNvPr id="716" name="直線コネクタ 715">
          <a:extLst>
            <a:ext uri="{FF2B5EF4-FFF2-40B4-BE49-F238E27FC236}">
              <a16:creationId xmlns:a16="http://schemas.microsoft.com/office/drawing/2014/main" id="{9CB330DB-D626-4C83-B1AA-F0DB6EDF61BA}"/>
            </a:ext>
          </a:extLst>
        </xdr:cNvPr>
        <xdr:cNvCxnSpPr/>
      </xdr:nvCxnSpPr>
      <xdr:spPr>
        <a:xfrm>
          <a:off x="20434300" y="14678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17" name="楕円 716">
          <a:extLst>
            <a:ext uri="{FF2B5EF4-FFF2-40B4-BE49-F238E27FC236}">
              <a16:creationId xmlns:a16="http://schemas.microsoft.com/office/drawing/2014/main" id="{FDCDD9B9-C526-462D-9B06-8B89A22DD514}"/>
            </a:ext>
          </a:extLst>
        </xdr:cNvPr>
        <xdr:cNvSpPr/>
      </xdr:nvSpPr>
      <xdr:spPr>
        <a:xfrm>
          <a:off x="19494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104775</xdr:rowOff>
    </xdr:from>
    <xdr:to>
      <xdr:col>107</xdr:col>
      <xdr:colOff>50800</xdr:colOff>
      <xdr:row>85</xdr:row>
      <xdr:rowOff>121920</xdr:rowOff>
    </xdr:to>
    <xdr:cxnSp macro="">
      <xdr:nvCxnSpPr>
        <xdr:cNvPr id="718" name="直線コネクタ 717">
          <a:extLst>
            <a:ext uri="{FF2B5EF4-FFF2-40B4-BE49-F238E27FC236}">
              <a16:creationId xmlns:a16="http://schemas.microsoft.com/office/drawing/2014/main" id="{8799C68D-01A0-4CED-9CCF-B8F582E06529}"/>
            </a:ext>
          </a:extLst>
        </xdr:cNvPr>
        <xdr:cNvCxnSpPr/>
      </xdr:nvCxnSpPr>
      <xdr:spPr>
        <a:xfrm flipV="1">
          <a:off x="19545300" y="14678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76836</xdr:rowOff>
    </xdr:from>
    <xdr:to>
      <xdr:col>98</xdr:col>
      <xdr:colOff>38100</xdr:colOff>
      <xdr:row>86</xdr:row>
      <xdr:rowOff>6986</xdr:rowOff>
    </xdr:to>
    <xdr:sp macro="" textlink="">
      <xdr:nvSpPr>
        <xdr:cNvPr id="719" name="楕円 718">
          <a:extLst>
            <a:ext uri="{FF2B5EF4-FFF2-40B4-BE49-F238E27FC236}">
              <a16:creationId xmlns:a16="http://schemas.microsoft.com/office/drawing/2014/main" id="{879DA08C-F5F6-4D10-B400-4DA58938FC44}"/>
            </a:ext>
          </a:extLst>
        </xdr:cNvPr>
        <xdr:cNvSpPr/>
      </xdr:nvSpPr>
      <xdr:spPr>
        <a:xfrm>
          <a:off x="18605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121920</xdr:rowOff>
    </xdr:from>
    <xdr:to>
      <xdr:col>102</xdr:col>
      <xdr:colOff>114300</xdr:colOff>
      <xdr:row>85</xdr:row>
      <xdr:rowOff>127636</xdr:rowOff>
    </xdr:to>
    <xdr:cxnSp macro="">
      <xdr:nvCxnSpPr>
        <xdr:cNvPr id="720" name="直線コネクタ 719">
          <a:extLst>
            <a:ext uri="{FF2B5EF4-FFF2-40B4-BE49-F238E27FC236}">
              <a16:creationId xmlns:a16="http://schemas.microsoft.com/office/drawing/2014/main" id="{A3EBD1BE-0394-4942-B310-3BE8CD87C5DE}"/>
            </a:ext>
          </a:extLst>
        </xdr:cNvPr>
        <xdr:cNvCxnSpPr/>
      </xdr:nvCxnSpPr>
      <xdr:spPr>
        <a:xfrm flipV="1">
          <a:off x="18656300" y="146951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21" name="n_1aveValue【消防施設】&#10;一人当たり面積">
          <a:extLst>
            <a:ext uri="{FF2B5EF4-FFF2-40B4-BE49-F238E27FC236}">
              <a16:creationId xmlns:a16="http://schemas.microsoft.com/office/drawing/2014/main" id="{C00B0F06-7B86-4CFE-86D9-8081AC8283E6}"/>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2" name="n_2aveValue【消防施設】&#10;一人当たり面積">
          <a:extLst>
            <a:ext uri="{FF2B5EF4-FFF2-40B4-BE49-F238E27FC236}">
              <a16:creationId xmlns:a16="http://schemas.microsoft.com/office/drawing/2014/main" id="{FB0CA436-1E0A-423F-B2B1-3640F77AA30F}"/>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3" name="n_3aveValue【消防施設】&#10;一人当たり面積">
          <a:extLst>
            <a:ext uri="{FF2B5EF4-FFF2-40B4-BE49-F238E27FC236}">
              <a16:creationId xmlns:a16="http://schemas.microsoft.com/office/drawing/2014/main" id="{C5A6DDE1-2D55-4DB1-8FCC-51A30E9CBA4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4" name="n_4aveValue【消防施設】&#10;一人当たり面積">
          <a:extLst>
            <a:ext uri="{FF2B5EF4-FFF2-40B4-BE49-F238E27FC236}">
              <a16:creationId xmlns:a16="http://schemas.microsoft.com/office/drawing/2014/main" id="{8384F1D1-2302-4AEF-948C-7BFDC489E084}"/>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25" name="n_1mainValue【消防施設】&#10;一人当たり面積">
          <a:extLst>
            <a:ext uri="{FF2B5EF4-FFF2-40B4-BE49-F238E27FC236}">
              <a16:creationId xmlns:a16="http://schemas.microsoft.com/office/drawing/2014/main" id="{58D8E795-69A2-4BB2-A087-8FCA8FC46EE3}"/>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146702</xdr:rowOff>
    </xdr:from>
    <xdr:ext cx="469744" cy="259045"/>
    <xdr:sp macro="" textlink="">
      <xdr:nvSpPr>
        <xdr:cNvPr id="726" name="n_2mainValue【消防施設】&#10;一人当たり面積">
          <a:extLst>
            <a:ext uri="{FF2B5EF4-FFF2-40B4-BE49-F238E27FC236}">
              <a16:creationId xmlns:a16="http://schemas.microsoft.com/office/drawing/2014/main" id="{D8EBFC4E-737B-486A-A1CE-0DF2EDCA9F3B}"/>
            </a:ext>
          </a:extLst>
        </xdr:cNvPr>
        <xdr:cNvSpPr txBox="1"/>
      </xdr:nvSpPr>
      <xdr:spPr>
        <a:xfrm>
          <a:off x="20199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727" name="n_3mainValue【消防施設】&#10;一人当たり面積">
          <a:extLst>
            <a:ext uri="{FF2B5EF4-FFF2-40B4-BE49-F238E27FC236}">
              <a16:creationId xmlns:a16="http://schemas.microsoft.com/office/drawing/2014/main" id="{417731D7-216F-4213-AB85-CAE365C4AB2C}"/>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169563</xdr:rowOff>
    </xdr:from>
    <xdr:ext cx="469744" cy="259045"/>
    <xdr:sp macro="" textlink="">
      <xdr:nvSpPr>
        <xdr:cNvPr id="728" name="n_4mainValue【消防施設】&#10;一人当たり面積">
          <a:extLst>
            <a:ext uri="{FF2B5EF4-FFF2-40B4-BE49-F238E27FC236}">
              <a16:creationId xmlns:a16="http://schemas.microsoft.com/office/drawing/2014/main" id="{3C65338C-599B-4942-9185-8F7992545352}"/>
            </a:ext>
          </a:extLst>
        </xdr:cNvPr>
        <xdr:cNvSpPr txBox="1"/>
      </xdr:nvSpPr>
      <xdr:spPr>
        <a:xfrm>
          <a:off x="18421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DC0F6F33-05E2-40E2-8475-D957A1F476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4747E63B-E5E9-4233-885B-EBB424AE08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7E4F579C-E6FA-4659-8502-564E5941B0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9A0D29D2-47A0-402C-9B4A-CB4A08BF02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909702DB-C11E-467A-954F-36FB9FD9E7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96E36B42-7994-4F59-BE3C-9AFB97AFE7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6D11F3EF-C0E5-475E-8901-21917B6D0B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2D1EAEE5-6219-48E5-BFB2-ADF18F78B83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B291D0E4-FFAE-4D73-B0C0-7E1F2211A7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BBF58B20-873F-45B4-848B-8C3997D7C8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304A23BC-A801-44F2-84DF-A6D7210F43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DD948C8A-D8FD-43C1-BB02-FAE0E1C2F02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33EEA121-7EB1-472B-B1D4-7B288C77FB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F24AB4AF-5AC8-48A0-BA79-578CFC820D5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9BCBDDF-D502-4AC8-B982-0C60FE4C6A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EA94EB3E-8784-443D-A090-3D96BF7343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A0896E0F-EAA1-4170-9218-092DC03685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19029EF8-E6B1-4AC5-B03F-B926F366DDF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93937AC1-6AB3-4860-AE99-C2CC5F9321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B7492B7C-739C-4790-9122-308DFCCD7C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ED4972FA-6D67-4B6E-937A-6728CAACE1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E1CF07D2-C1A5-4D0E-BDD5-24DB75F644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6AA7A82E-3972-4263-BAA0-563428C7D1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D818EFB6-5F66-4324-84DB-9FDA4CB788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88EC6217-ED9A-41F1-93F0-675B031616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4" name="直線コネクタ 753">
          <a:extLst>
            <a:ext uri="{FF2B5EF4-FFF2-40B4-BE49-F238E27FC236}">
              <a16:creationId xmlns:a16="http://schemas.microsoft.com/office/drawing/2014/main" id="{3700C5D0-A401-4DED-BFE5-B90B864B52AC}"/>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55" name="【庁舎】&#10;有形固定資産減価償却率最小値テキスト">
          <a:extLst>
            <a:ext uri="{FF2B5EF4-FFF2-40B4-BE49-F238E27FC236}">
              <a16:creationId xmlns:a16="http://schemas.microsoft.com/office/drawing/2014/main" id="{D3377F38-83A5-4107-9269-52B593A20FEC}"/>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56" name="直線コネクタ 755">
          <a:extLst>
            <a:ext uri="{FF2B5EF4-FFF2-40B4-BE49-F238E27FC236}">
              <a16:creationId xmlns:a16="http://schemas.microsoft.com/office/drawing/2014/main" id="{C17776AC-606E-47C2-A73B-FA018C592835}"/>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57" name="【庁舎】&#10;有形固定資産減価償却率最大値テキスト">
          <a:extLst>
            <a:ext uri="{FF2B5EF4-FFF2-40B4-BE49-F238E27FC236}">
              <a16:creationId xmlns:a16="http://schemas.microsoft.com/office/drawing/2014/main" id="{96CAECAA-7A7B-415B-ACDD-9E044B121E8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58" name="直線コネクタ 757">
          <a:extLst>
            <a:ext uri="{FF2B5EF4-FFF2-40B4-BE49-F238E27FC236}">
              <a16:creationId xmlns:a16="http://schemas.microsoft.com/office/drawing/2014/main" id="{1296A599-0DEB-4355-A258-EA547669174F}"/>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59" name="【庁舎】&#10;有形固定資産減価償却率平均値テキスト">
          <a:extLst>
            <a:ext uri="{FF2B5EF4-FFF2-40B4-BE49-F238E27FC236}">
              <a16:creationId xmlns:a16="http://schemas.microsoft.com/office/drawing/2014/main" id="{F2CCF700-53A5-4501-8ABF-DD5393AA66A6}"/>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0" name="フローチャート: 判断 759">
          <a:extLst>
            <a:ext uri="{FF2B5EF4-FFF2-40B4-BE49-F238E27FC236}">
              <a16:creationId xmlns:a16="http://schemas.microsoft.com/office/drawing/2014/main" id="{B442812B-B955-4402-B89C-B460629272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1" name="フローチャート: 判断 760">
          <a:extLst>
            <a:ext uri="{FF2B5EF4-FFF2-40B4-BE49-F238E27FC236}">
              <a16:creationId xmlns:a16="http://schemas.microsoft.com/office/drawing/2014/main" id="{B1B614B6-1AF7-4F73-8157-1AA8B1D03EB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2" name="フローチャート: 判断 761">
          <a:extLst>
            <a:ext uri="{FF2B5EF4-FFF2-40B4-BE49-F238E27FC236}">
              <a16:creationId xmlns:a16="http://schemas.microsoft.com/office/drawing/2014/main" id="{DDC7AFBA-05E3-4B79-8E54-C7E27FA246C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3" name="フローチャート: 判断 762">
          <a:extLst>
            <a:ext uri="{FF2B5EF4-FFF2-40B4-BE49-F238E27FC236}">
              <a16:creationId xmlns:a16="http://schemas.microsoft.com/office/drawing/2014/main" id="{72238940-DCEF-4E37-9B96-1F4381820D01}"/>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4" name="フローチャート: 判断 763">
          <a:extLst>
            <a:ext uri="{FF2B5EF4-FFF2-40B4-BE49-F238E27FC236}">
              <a16:creationId xmlns:a16="http://schemas.microsoft.com/office/drawing/2014/main" id="{6A3FDC58-D173-451F-9E4C-F95D460C3F4D}"/>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CC883F6D-3D08-44D3-AB40-A360A06D33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80BFA5B8-CD39-4FDC-A8BA-A9A137DF48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2F09151-3256-4F60-A45C-7D4848E978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C5894C2-8BD4-455E-9B62-C3D98371BE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386FE4B-D9F5-4FA4-8F7F-EE4868E105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70" name="楕円 769">
          <a:extLst>
            <a:ext uri="{FF2B5EF4-FFF2-40B4-BE49-F238E27FC236}">
              <a16:creationId xmlns:a16="http://schemas.microsoft.com/office/drawing/2014/main" id="{F9C09C8B-838F-4D79-8D61-00DC51150852}"/>
            </a:ext>
          </a:extLst>
        </xdr:cNvPr>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71" name="【庁舎】&#10;有形固定資産減価償却率該当値テキスト">
          <a:extLst>
            <a:ext uri="{FF2B5EF4-FFF2-40B4-BE49-F238E27FC236}">
              <a16:creationId xmlns:a16="http://schemas.microsoft.com/office/drawing/2014/main" id="{DD5DC6B1-C691-4488-B8A2-6C82D541C3A3}"/>
            </a:ext>
          </a:extLst>
        </xdr:cNvPr>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772" name="楕円 771">
          <a:extLst>
            <a:ext uri="{FF2B5EF4-FFF2-40B4-BE49-F238E27FC236}">
              <a16:creationId xmlns:a16="http://schemas.microsoft.com/office/drawing/2014/main" id="{8433AEBD-EFF6-4DD6-A0B3-5E2BA5A7B5AE}"/>
            </a:ext>
          </a:extLst>
        </xdr:cNvPr>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113756</xdr:rowOff>
    </xdr:from>
    <xdr:to>
      <xdr:col>85</xdr:col>
      <xdr:colOff>127000</xdr:colOff>
      <xdr:row>105</xdr:row>
      <xdr:rowOff>151312</xdr:rowOff>
    </xdr:to>
    <xdr:cxnSp macro="">
      <xdr:nvCxnSpPr>
        <xdr:cNvPr id="773" name="直線コネクタ 772">
          <a:extLst>
            <a:ext uri="{FF2B5EF4-FFF2-40B4-BE49-F238E27FC236}">
              <a16:creationId xmlns:a16="http://schemas.microsoft.com/office/drawing/2014/main" id="{BD667AAF-2553-44B8-BD4B-0EBE9B14DCC7}"/>
            </a:ext>
          </a:extLst>
        </xdr:cNvPr>
        <xdr:cNvCxnSpPr/>
      </xdr:nvCxnSpPr>
      <xdr:spPr>
        <a:xfrm>
          <a:off x="15481300" y="181160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18869</xdr:rowOff>
    </xdr:from>
    <xdr:to>
      <xdr:col>76</xdr:col>
      <xdr:colOff>165100</xdr:colOff>
      <xdr:row>105</xdr:row>
      <xdr:rowOff>120469</xdr:rowOff>
    </xdr:to>
    <xdr:sp macro="" textlink="">
      <xdr:nvSpPr>
        <xdr:cNvPr id="774" name="楕円 773">
          <a:extLst>
            <a:ext uri="{FF2B5EF4-FFF2-40B4-BE49-F238E27FC236}">
              <a16:creationId xmlns:a16="http://schemas.microsoft.com/office/drawing/2014/main" id="{549BF355-F55B-4CDA-9F4F-6E6461EB4A61}"/>
            </a:ext>
          </a:extLst>
        </xdr:cNvPr>
        <xdr:cNvSpPr/>
      </xdr:nvSpPr>
      <xdr:spPr>
        <a:xfrm>
          <a:off x="14541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69669</xdr:rowOff>
    </xdr:from>
    <xdr:to>
      <xdr:col>81</xdr:col>
      <xdr:colOff>50800</xdr:colOff>
      <xdr:row>105</xdr:row>
      <xdr:rowOff>113756</xdr:rowOff>
    </xdr:to>
    <xdr:cxnSp macro="">
      <xdr:nvCxnSpPr>
        <xdr:cNvPr id="775" name="直線コネクタ 774">
          <a:extLst>
            <a:ext uri="{FF2B5EF4-FFF2-40B4-BE49-F238E27FC236}">
              <a16:creationId xmlns:a16="http://schemas.microsoft.com/office/drawing/2014/main" id="{D843EDEC-E74F-4F05-9408-90AE64EF715F}"/>
            </a:ext>
          </a:extLst>
        </xdr:cNvPr>
        <xdr:cNvCxnSpPr/>
      </xdr:nvCxnSpPr>
      <xdr:spPr>
        <a:xfrm>
          <a:off x="14592300" y="180719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776" name="楕円 775">
          <a:extLst>
            <a:ext uri="{FF2B5EF4-FFF2-40B4-BE49-F238E27FC236}">
              <a16:creationId xmlns:a16="http://schemas.microsoft.com/office/drawing/2014/main" id="{CAA35DAB-8D3E-462A-B46B-84F58AE06D7F}"/>
            </a:ext>
          </a:extLst>
        </xdr:cNvPr>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69669</xdr:rowOff>
    </xdr:to>
    <xdr:cxnSp macro="">
      <xdr:nvCxnSpPr>
        <xdr:cNvPr id="777" name="直線コネクタ 776">
          <a:extLst>
            <a:ext uri="{FF2B5EF4-FFF2-40B4-BE49-F238E27FC236}">
              <a16:creationId xmlns:a16="http://schemas.microsoft.com/office/drawing/2014/main" id="{FD86D815-746E-436B-AD1B-8180A2ED5704}"/>
            </a:ext>
          </a:extLst>
        </xdr:cNvPr>
        <xdr:cNvCxnSpPr/>
      </xdr:nvCxnSpPr>
      <xdr:spPr>
        <a:xfrm>
          <a:off x="13703300" y="180686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27032</xdr:rowOff>
    </xdr:from>
    <xdr:to>
      <xdr:col>67</xdr:col>
      <xdr:colOff>101600</xdr:colOff>
      <xdr:row>105</xdr:row>
      <xdr:rowOff>128632</xdr:rowOff>
    </xdr:to>
    <xdr:sp macro="" textlink="">
      <xdr:nvSpPr>
        <xdr:cNvPr id="778" name="楕円 777">
          <a:extLst>
            <a:ext uri="{FF2B5EF4-FFF2-40B4-BE49-F238E27FC236}">
              <a16:creationId xmlns:a16="http://schemas.microsoft.com/office/drawing/2014/main" id="{1D26340A-DF96-495B-A9C7-0FD49ABC68A7}"/>
            </a:ext>
          </a:extLst>
        </xdr:cNvPr>
        <xdr:cNvSpPr/>
      </xdr:nvSpPr>
      <xdr:spPr>
        <a:xfrm>
          <a:off x="1276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77832</xdr:rowOff>
    </xdr:to>
    <xdr:cxnSp macro="">
      <xdr:nvCxnSpPr>
        <xdr:cNvPr id="779" name="直線コネクタ 778">
          <a:extLst>
            <a:ext uri="{FF2B5EF4-FFF2-40B4-BE49-F238E27FC236}">
              <a16:creationId xmlns:a16="http://schemas.microsoft.com/office/drawing/2014/main" id="{9E3AAB5F-351B-4BCD-84EA-33B91102E117}"/>
            </a:ext>
          </a:extLst>
        </xdr:cNvPr>
        <xdr:cNvCxnSpPr/>
      </xdr:nvCxnSpPr>
      <xdr:spPr>
        <a:xfrm flipV="1">
          <a:off x="12814300" y="180686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0" name="n_1aveValue【庁舎】&#10;有形固定資産減価償却率">
          <a:extLst>
            <a:ext uri="{FF2B5EF4-FFF2-40B4-BE49-F238E27FC236}">
              <a16:creationId xmlns:a16="http://schemas.microsoft.com/office/drawing/2014/main" id="{160CB604-D058-41FC-96D2-BE86950FDEBB}"/>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1" name="n_2aveValue【庁舎】&#10;有形固定資産減価償却率">
          <a:extLst>
            <a:ext uri="{FF2B5EF4-FFF2-40B4-BE49-F238E27FC236}">
              <a16:creationId xmlns:a16="http://schemas.microsoft.com/office/drawing/2014/main" id="{860FE294-90F5-441C-B39E-44A630F0F94E}"/>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2" name="n_3aveValue【庁舎】&#10;有形固定資産減価償却率">
          <a:extLst>
            <a:ext uri="{FF2B5EF4-FFF2-40B4-BE49-F238E27FC236}">
              <a16:creationId xmlns:a16="http://schemas.microsoft.com/office/drawing/2014/main" id="{008C7EE7-AEE3-4952-9973-AEFE9CEB803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3" name="n_4aveValue【庁舎】&#10;有形固定資産減価償却率">
          <a:extLst>
            <a:ext uri="{FF2B5EF4-FFF2-40B4-BE49-F238E27FC236}">
              <a16:creationId xmlns:a16="http://schemas.microsoft.com/office/drawing/2014/main" id="{F76B4EAD-B1C3-4CD7-9075-E7F97E2B229D}"/>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784" name="n_1mainValue【庁舎】&#10;有形固定資産減価償却率">
          <a:extLst>
            <a:ext uri="{FF2B5EF4-FFF2-40B4-BE49-F238E27FC236}">
              <a16:creationId xmlns:a16="http://schemas.microsoft.com/office/drawing/2014/main" id="{34F483ED-6696-4A6D-880D-26A321142F38}"/>
            </a:ext>
          </a:extLst>
        </xdr:cNvPr>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111596</xdr:rowOff>
    </xdr:from>
    <xdr:ext cx="405111" cy="259045"/>
    <xdr:sp macro="" textlink="">
      <xdr:nvSpPr>
        <xdr:cNvPr id="785" name="n_2mainValue【庁舎】&#10;有形固定資産減価償却率">
          <a:extLst>
            <a:ext uri="{FF2B5EF4-FFF2-40B4-BE49-F238E27FC236}">
              <a16:creationId xmlns:a16="http://schemas.microsoft.com/office/drawing/2014/main" id="{76A6D448-3241-46CD-BDD1-F21080B22633}"/>
            </a:ext>
          </a:extLst>
        </xdr:cNvPr>
        <xdr:cNvSpPr txBox="1"/>
      </xdr:nvSpPr>
      <xdr:spPr>
        <a:xfrm>
          <a:off x="14389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786" name="n_3mainValue【庁舎】&#10;有形固定資産減価償却率">
          <a:extLst>
            <a:ext uri="{FF2B5EF4-FFF2-40B4-BE49-F238E27FC236}">
              <a16:creationId xmlns:a16="http://schemas.microsoft.com/office/drawing/2014/main" id="{F23BAA46-F67D-4C27-BEDE-5196A073E35B}"/>
            </a:ext>
          </a:extLst>
        </xdr:cNvPr>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787" name="n_4mainValue【庁舎】&#10;有形固定資産減価償却率">
          <a:extLst>
            <a:ext uri="{FF2B5EF4-FFF2-40B4-BE49-F238E27FC236}">
              <a16:creationId xmlns:a16="http://schemas.microsoft.com/office/drawing/2014/main" id="{32CD246E-E308-462B-81D0-4C5E7893E414}"/>
            </a:ext>
          </a:extLst>
        </xdr:cNvPr>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9422AC0A-B328-4435-B1CA-AB8579F556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20663595-5D8B-482F-B0C3-A346DCE390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B7BACE69-B7C5-443A-86D8-C7C43A78AF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B79CA7D4-4904-4B2E-BF82-FCA219F579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CFC9053A-F969-4F62-BDAA-EBEFEC20D1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854FD55D-17AC-4688-A0B8-0FAA176468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61F1C5F-975F-488F-9F91-604E5477C7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7926B215-9D0F-438F-99D4-1A9FCDB245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A5402B06-5106-4BA3-AA45-42F6FC60DC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603B1CE0-00CC-4A14-979A-FF41F9E79B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7356E10E-2F02-4DB4-BD60-17B3314E2DA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64716B35-37DB-4F9B-A9A4-33B4AAD9B11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B3B8E77F-0F2F-4C2E-B4D4-CAB4E76ECBD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EF262148-471B-46F5-953A-FAC8FF8BA8E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7C6FA9B5-767C-44BC-907F-AA18C7AD268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E2E4B2A5-97CC-43BD-9934-53EF1B1AF94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C08C4ED4-DDF2-4A72-9F6E-7C48208F5F9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19B20504-95C3-463C-B5A8-563E0C34815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4E554B5C-F2A7-47C4-AE8B-AFB5B5B6473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39F143C7-6693-4A53-A936-169FEDAF348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C3395D5E-B2D0-424F-9BE8-0D432F7119D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D3006000-2333-4D0C-9946-E3DCE033DE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6CD36748-004D-4692-A0F6-19E25499A2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9E9695A-87E5-4218-AB71-54309FC041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F41DE22D-2A0E-405B-829D-B0CD4F0AE0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3" name="直線コネクタ 812">
          <a:extLst>
            <a:ext uri="{FF2B5EF4-FFF2-40B4-BE49-F238E27FC236}">
              <a16:creationId xmlns:a16="http://schemas.microsoft.com/office/drawing/2014/main" id="{0AB2B2BF-AC06-4367-B841-82222062B73B}"/>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4" name="【庁舎】&#10;一人当たり面積最小値テキスト">
          <a:extLst>
            <a:ext uri="{FF2B5EF4-FFF2-40B4-BE49-F238E27FC236}">
              <a16:creationId xmlns:a16="http://schemas.microsoft.com/office/drawing/2014/main" id="{C1F74FC6-F12B-4F37-8059-DEE47B487381}"/>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15" name="直線コネクタ 814">
          <a:extLst>
            <a:ext uri="{FF2B5EF4-FFF2-40B4-BE49-F238E27FC236}">
              <a16:creationId xmlns:a16="http://schemas.microsoft.com/office/drawing/2014/main" id="{25F841D9-5F92-4735-9CD4-E8BF3068E1D2}"/>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6" name="【庁舎】&#10;一人当たり面積最大値テキスト">
          <a:extLst>
            <a:ext uri="{FF2B5EF4-FFF2-40B4-BE49-F238E27FC236}">
              <a16:creationId xmlns:a16="http://schemas.microsoft.com/office/drawing/2014/main" id="{8707615E-1108-43BD-877D-ACBDA33D26F5}"/>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7" name="直線コネクタ 816">
          <a:extLst>
            <a:ext uri="{FF2B5EF4-FFF2-40B4-BE49-F238E27FC236}">
              <a16:creationId xmlns:a16="http://schemas.microsoft.com/office/drawing/2014/main" id="{9B96F444-597B-4C1B-A991-3938084A3CD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18" name="【庁舎】&#10;一人当たり面積平均値テキスト">
          <a:extLst>
            <a:ext uri="{FF2B5EF4-FFF2-40B4-BE49-F238E27FC236}">
              <a16:creationId xmlns:a16="http://schemas.microsoft.com/office/drawing/2014/main" id="{29B893D6-B4FD-443B-AC0D-512145976EA7}"/>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19" name="フローチャート: 判断 818">
          <a:extLst>
            <a:ext uri="{FF2B5EF4-FFF2-40B4-BE49-F238E27FC236}">
              <a16:creationId xmlns:a16="http://schemas.microsoft.com/office/drawing/2014/main" id="{50EDD2FE-A605-4A2D-92C0-BE8D36F2CC48}"/>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0" name="フローチャート: 判断 819">
          <a:extLst>
            <a:ext uri="{FF2B5EF4-FFF2-40B4-BE49-F238E27FC236}">
              <a16:creationId xmlns:a16="http://schemas.microsoft.com/office/drawing/2014/main" id="{A9D920A1-E4E2-4CD8-8949-6841E029E63F}"/>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21" name="フローチャート: 判断 820">
          <a:extLst>
            <a:ext uri="{FF2B5EF4-FFF2-40B4-BE49-F238E27FC236}">
              <a16:creationId xmlns:a16="http://schemas.microsoft.com/office/drawing/2014/main" id="{BF45D9A9-36B0-4A34-886C-AFB0866D35D5}"/>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2" name="フローチャート: 判断 821">
          <a:extLst>
            <a:ext uri="{FF2B5EF4-FFF2-40B4-BE49-F238E27FC236}">
              <a16:creationId xmlns:a16="http://schemas.microsoft.com/office/drawing/2014/main" id="{B15BF5AF-0987-413F-A29E-0CD75408306C}"/>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3" name="フローチャート: 判断 822">
          <a:extLst>
            <a:ext uri="{FF2B5EF4-FFF2-40B4-BE49-F238E27FC236}">
              <a16:creationId xmlns:a16="http://schemas.microsoft.com/office/drawing/2014/main" id="{3E3695D3-3537-4028-9425-D05924A96D9C}"/>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6BDAE63-270A-4E9A-8F5E-8CFB020423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9529698-3CE6-4C3F-AF8A-BCDF35577C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38F7341-9F51-4960-953D-06577EBCE1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B4F0295-57FA-498F-A2EC-12AD97BDC3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541ADE0-0537-4CB0-B749-94E21BFF8C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118473</xdr:rowOff>
    </xdr:from>
    <xdr:to>
      <xdr:col>116</xdr:col>
      <xdr:colOff>114300</xdr:colOff>
      <xdr:row>107</xdr:row>
      <xdr:rowOff>48623</xdr:rowOff>
    </xdr:to>
    <xdr:sp macro="" textlink="">
      <xdr:nvSpPr>
        <xdr:cNvPr id="829" name="楕円 828">
          <a:extLst>
            <a:ext uri="{FF2B5EF4-FFF2-40B4-BE49-F238E27FC236}">
              <a16:creationId xmlns:a16="http://schemas.microsoft.com/office/drawing/2014/main" id="{597E4DB0-E829-492D-BFA7-F052FFAE2135}"/>
            </a:ext>
          </a:extLst>
        </xdr:cNvPr>
        <xdr:cNvSpPr/>
      </xdr:nvSpPr>
      <xdr:spPr>
        <a:xfrm>
          <a:off x="22110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96900</xdr:rowOff>
    </xdr:from>
    <xdr:ext cx="469744" cy="259045"/>
    <xdr:sp macro="" textlink="">
      <xdr:nvSpPr>
        <xdr:cNvPr id="830" name="【庁舎】&#10;一人当たり面積該当値テキスト">
          <a:extLst>
            <a:ext uri="{FF2B5EF4-FFF2-40B4-BE49-F238E27FC236}">
              <a16:creationId xmlns:a16="http://schemas.microsoft.com/office/drawing/2014/main" id="{2997843A-0A7F-4209-8105-C2B9B77E5B1F}"/>
            </a:ext>
          </a:extLst>
        </xdr:cNvPr>
        <xdr:cNvSpPr txBox="1"/>
      </xdr:nvSpPr>
      <xdr:spPr>
        <a:xfrm>
          <a:off x="22199600"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121738</xdr:rowOff>
    </xdr:from>
    <xdr:to>
      <xdr:col>112</xdr:col>
      <xdr:colOff>38100</xdr:colOff>
      <xdr:row>107</xdr:row>
      <xdr:rowOff>51888</xdr:rowOff>
    </xdr:to>
    <xdr:sp macro="" textlink="">
      <xdr:nvSpPr>
        <xdr:cNvPr id="831" name="楕円 830">
          <a:extLst>
            <a:ext uri="{FF2B5EF4-FFF2-40B4-BE49-F238E27FC236}">
              <a16:creationId xmlns:a16="http://schemas.microsoft.com/office/drawing/2014/main" id="{1E4CC383-DC09-4B79-A656-2FEACEBF57B9}"/>
            </a:ext>
          </a:extLst>
        </xdr:cNvPr>
        <xdr:cNvSpPr/>
      </xdr:nvSpPr>
      <xdr:spPr>
        <a:xfrm>
          <a:off x="2127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169273</xdr:rowOff>
    </xdr:from>
    <xdr:to>
      <xdr:col>116</xdr:col>
      <xdr:colOff>63500</xdr:colOff>
      <xdr:row>107</xdr:row>
      <xdr:rowOff>1088</xdr:rowOff>
    </xdr:to>
    <xdr:cxnSp macro="">
      <xdr:nvCxnSpPr>
        <xdr:cNvPr id="832" name="直線コネクタ 831">
          <a:extLst>
            <a:ext uri="{FF2B5EF4-FFF2-40B4-BE49-F238E27FC236}">
              <a16:creationId xmlns:a16="http://schemas.microsoft.com/office/drawing/2014/main" id="{81ABC8CC-D6FF-4BC1-8FBF-13598370B123}"/>
            </a:ext>
          </a:extLst>
        </xdr:cNvPr>
        <xdr:cNvCxnSpPr/>
      </xdr:nvCxnSpPr>
      <xdr:spPr>
        <a:xfrm flipV="1">
          <a:off x="21323300" y="183429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125005</xdr:rowOff>
    </xdr:from>
    <xdr:to>
      <xdr:col>107</xdr:col>
      <xdr:colOff>101600</xdr:colOff>
      <xdr:row>107</xdr:row>
      <xdr:rowOff>55155</xdr:rowOff>
    </xdr:to>
    <xdr:sp macro="" textlink="">
      <xdr:nvSpPr>
        <xdr:cNvPr id="833" name="楕円 832">
          <a:extLst>
            <a:ext uri="{FF2B5EF4-FFF2-40B4-BE49-F238E27FC236}">
              <a16:creationId xmlns:a16="http://schemas.microsoft.com/office/drawing/2014/main" id="{911CA63A-BF97-4480-8220-A54775D8EBE4}"/>
            </a:ext>
          </a:extLst>
        </xdr:cNvPr>
        <xdr:cNvSpPr/>
      </xdr:nvSpPr>
      <xdr:spPr>
        <a:xfrm>
          <a:off x="2038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xdr:rowOff>
    </xdr:from>
    <xdr:to>
      <xdr:col>111</xdr:col>
      <xdr:colOff>177800</xdr:colOff>
      <xdr:row>107</xdr:row>
      <xdr:rowOff>4355</xdr:rowOff>
    </xdr:to>
    <xdr:cxnSp macro="">
      <xdr:nvCxnSpPr>
        <xdr:cNvPr id="834" name="直線コネクタ 833">
          <a:extLst>
            <a:ext uri="{FF2B5EF4-FFF2-40B4-BE49-F238E27FC236}">
              <a16:creationId xmlns:a16="http://schemas.microsoft.com/office/drawing/2014/main" id="{24727099-31CF-43F1-9B25-6D20F6E40F16}"/>
            </a:ext>
          </a:extLst>
        </xdr:cNvPr>
        <xdr:cNvCxnSpPr/>
      </xdr:nvCxnSpPr>
      <xdr:spPr>
        <a:xfrm flipV="1">
          <a:off x="20434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35" name="楕円 834">
          <a:extLst>
            <a:ext uri="{FF2B5EF4-FFF2-40B4-BE49-F238E27FC236}">
              <a16:creationId xmlns:a16="http://schemas.microsoft.com/office/drawing/2014/main" id="{0C2F003D-5A48-440B-ABB4-50CB0B7D6D11}"/>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4355</xdr:rowOff>
    </xdr:from>
    <xdr:to>
      <xdr:col>107</xdr:col>
      <xdr:colOff>50800</xdr:colOff>
      <xdr:row>107</xdr:row>
      <xdr:rowOff>7620</xdr:rowOff>
    </xdr:to>
    <xdr:cxnSp macro="">
      <xdr:nvCxnSpPr>
        <xdr:cNvPr id="836" name="直線コネクタ 835">
          <a:extLst>
            <a:ext uri="{FF2B5EF4-FFF2-40B4-BE49-F238E27FC236}">
              <a16:creationId xmlns:a16="http://schemas.microsoft.com/office/drawing/2014/main" id="{22E2DC9E-CCB8-41C4-A951-2230307B5497}"/>
            </a:ext>
          </a:extLst>
        </xdr:cNvPr>
        <xdr:cNvCxnSpPr/>
      </xdr:nvCxnSpPr>
      <xdr:spPr>
        <a:xfrm flipV="1">
          <a:off x="19545300" y="183495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37" name="楕円 836">
          <a:extLst>
            <a:ext uri="{FF2B5EF4-FFF2-40B4-BE49-F238E27FC236}">
              <a16:creationId xmlns:a16="http://schemas.microsoft.com/office/drawing/2014/main" id="{F135FD59-D7BB-45B5-B069-8E0711BEEF82}"/>
            </a:ext>
          </a:extLst>
        </xdr:cNvPr>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15784</xdr:rowOff>
    </xdr:to>
    <xdr:cxnSp macro="">
      <xdr:nvCxnSpPr>
        <xdr:cNvPr id="838" name="直線コネクタ 837">
          <a:extLst>
            <a:ext uri="{FF2B5EF4-FFF2-40B4-BE49-F238E27FC236}">
              <a16:creationId xmlns:a16="http://schemas.microsoft.com/office/drawing/2014/main" id="{A4B7B217-1BAD-48F9-A3B8-BA4E159F2D95}"/>
            </a:ext>
          </a:extLst>
        </xdr:cNvPr>
        <xdr:cNvCxnSpPr/>
      </xdr:nvCxnSpPr>
      <xdr:spPr>
        <a:xfrm flipV="1">
          <a:off x="18656300" y="183527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39" name="n_1aveValue【庁舎】&#10;一人当たり面積">
          <a:extLst>
            <a:ext uri="{FF2B5EF4-FFF2-40B4-BE49-F238E27FC236}">
              <a16:creationId xmlns:a16="http://schemas.microsoft.com/office/drawing/2014/main" id="{885FA1E0-19AE-4E12-92E1-64029AE71066}"/>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40" name="n_2aveValue【庁舎】&#10;一人当たり面積">
          <a:extLst>
            <a:ext uri="{FF2B5EF4-FFF2-40B4-BE49-F238E27FC236}">
              <a16:creationId xmlns:a16="http://schemas.microsoft.com/office/drawing/2014/main" id="{85B2AC91-D329-48E2-AA11-3CD10E2BD709}"/>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41" name="n_3aveValue【庁舎】&#10;一人当たり面積">
          <a:extLst>
            <a:ext uri="{FF2B5EF4-FFF2-40B4-BE49-F238E27FC236}">
              <a16:creationId xmlns:a16="http://schemas.microsoft.com/office/drawing/2014/main" id="{B16C461A-77D5-465D-8D22-AED041185019}"/>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42" name="n_4aveValue【庁舎】&#10;一人当たり面積">
          <a:extLst>
            <a:ext uri="{FF2B5EF4-FFF2-40B4-BE49-F238E27FC236}">
              <a16:creationId xmlns:a16="http://schemas.microsoft.com/office/drawing/2014/main" id="{0EF0B13E-3337-4D3A-85F9-051FF17FADD0}"/>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43015</xdr:rowOff>
    </xdr:from>
    <xdr:ext cx="469744" cy="259045"/>
    <xdr:sp macro="" textlink="">
      <xdr:nvSpPr>
        <xdr:cNvPr id="843" name="n_1mainValue【庁舎】&#10;一人当たり面積">
          <a:extLst>
            <a:ext uri="{FF2B5EF4-FFF2-40B4-BE49-F238E27FC236}">
              <a16:creationId xmlns:a16="http://schemas.microsoft.com/office/drawing/2014/main" id="{98934D04-DAB9-42B3-8339-E3C53B01943D}"/>
            </a:ext>
          </a:extLst>
        </xdr:cNvPr>
        <xdr:cNvSpPr txBox="1"/>
      </xdr:nvSpPr>
      <xdr:spPr>
        <a:xfrm>
          <a:off x="210757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46282</xdr:rowOff>
    </xdr:from>
    <xdr:ext cx="469744" cy="259045"/>
    <xdr:sp macro="" textlink="">
      <xdr:nvSpPr>
        <xdr:cNvPr id="844" name="n_2mainValue【庁舎】&#10;一人当たり面積">
          <a:extLst>
            <a:ext uri="{FF2B5EF4-FFF2-40B4-BE49-F238E27FC236}">
              <a16:creationId xmlns:a16="http://schemas.microsoft.com/office/drawing/2014/main" id="{EB5A53C5-F916-4699-8426-A7F83FE20D26}"/>
            </a:ext>
          </a:extLst>
        </xdr:cNvPr>
        <xdr:cNvSpPr txBox="1"/>
      </xdr:nvSpPr>
      <xdr:spPr>
        <a:xfrm>
          <a:off x="20199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45" name="n_3mainValue【庁舎】&#10;一人当たり面積">
          <a:extLst>
            <a:ext uri="{FF2B5EF4-FFF2-40B4-BE49-F238E27FC236}">
              <a16:creationId xmlns:a16="http://schemas.microsoft.com/office/drawing/2014/main" id="{B0FFCBA3-9227-45EE-A73B-0CC996E1CD41}"/>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846" name="n_4mainValue【庁舎】&#10;一人当たり面積">
          <a:extLst>
            <a:ext uri="{FF2B5EF4-FFF2-40B4-BE49-F238E27FC236}">
              <a16:creationId xmlns:a16="http://schemas.microsoft.com/office/drawing/2014/main" id="{D1FF3E44-4168-4554-902B-1145E004728E}"/>
            </a:ext>
          </a:extLst>
        </xdr:cNvPr>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FDBCAD-152E-473F-98B6-80EB72542E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5DBE8D01-B99C-4312-9829-AE05475E8C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77D9BF18-C6BE-4656-80E1-1DCAC476ED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福祉施設に該当する「老人憩いの家」をはじめ、昭和</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年から平成７年にかけて、多くの建物を建築してきたため、</a:t>
          </a:r>
          <a:r>
            <a:rPr lang="ja-JP" altLang="en-US" sz="1100" b="0" i="0" baseline="0">
              <a:solidFill>
                <a:schemeClr val="dk1"/>
              </a:solidFill>
              <a:effectLst/>
              <a:latin typeface="+mn-lt"/>
              <a:ea typeface="+mn-ea"/>
              <a:cs typeface="+mn-cs"/>
            </a:rPr>
            <a:t>御船町内全体の施設の老朽化が進んでいることが明らかである。施設の</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の回復と中長期的な財政的なバランスを考慮しつつ、公共施設の健全な維持管理に努める必要がある。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16,892
16,809
99.03
14,997,080
14,346,156
447,168
4,803,276
16,370,365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a:t>
          </a:r>
          <a:r>
            <a:rPr kumimoji="1" lang="ja-JP" altLang="en-US" sz="1100">
              <a:solidFill>
                <a:schemeClr val="dk1"/>
              </a:solidFill>
              <a:effectLst/>
              <a:latin typeface="+mn-lt"/>
              <a:ea typeface="+mn-ea"/>
              <a:cs typeface="+mn-cs"/>
            </a:rPr>
            <a:t>高い高齢化率</a:t>
          </a:r>
          <a:r>
            <a:rPr kumimoji="1" lang="ja-JP" altLang="ja-JP" sz="1100">
              <a:solidFill>
                <a:schemeClr val="dk1"/>
              </a:solidFill>
              <a:effectLst/>
              <a:latin typeface="+mn-lt"/>
              <a:ea typeface="+mn-ea"/>
              <a:cs typeface="+mn-cs"/>
            </a:rPr>
            <a:t>に加え、町内に中心とする産業がないことから、財政基盤が弱く、類似団体平均を下回っている。</a:t>
          </a:r>
          <a:endParaRPr lang="ja-JP" altLang="ja-JP">
            <a:effectLst/>
          </a:endParaRPr>
        </a:p>
        <a:p>
          <a:r>
            <a:rPr kumimoji="1" lang="ja-JP" altLang="ja-JP" sz="1100">
              <a:solidFill>
                <a:schemeClr val="dk1"/>
              </a:solidFill>
              <a:effectLst/>
              <a:latin typeface="+mn-lt"/>
              <a:ea typeface="+mn-ea"/>
              <a:cs typeface="+mn-cs"/>
            </a:rPr>
            <a:t>　今後、移住定住対策や企業誘致活動に力を入れることにより、人口減少に歯止めをかけ、歳入確保に努めるとともに、より一層施策の重点化、効率化を図り、無駄のない財政運営を行っていく。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145521</xdr:rowOff>
    </xdr:from>
    <xdr:to>
      <xdr:col>11</xdr:col>
      <xdr:colOff>31750</xdr:colOff>
      <xdr:row>43</xdr:row>
      <xdr:rowOff>145521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94721</xdr:rowOff>
    </xdr:from>
    <xdr:to>
      <xdr:col>11</xdr:col>
      <xdr:colOff>82550</xdr:colOff>
      <xdr:row>44</xdr:row>
      <xdr:rowOff>24871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財政構造の弾力性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率になっている。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年熊本地震の災害復旧事業に関する元金の償還が</a:t>
          </a:r>
          <a:r>
            <a:rPr kumimoji="1" lang="ja-JP" altLang="en-US" sz="1100">
              <a:solidFill>
                <a:schemeClr val="dk1"/>
              </a:solidFill>
              <a:effectLst/>
              <a:latin typeface="+mn-lt"/>
              <a:ea typeface="+mn-ea"/>
              <a:cs typeface="+mn-cs"/>
            </a:rPr>
            <a:t>さらに増加する見込みであるため</a:t>
          </a:r>
          <a:r>
            <a:rPr kumimoji="1" lang="ja-JP" altLang="ja-JP" sz="1100">
              <a:solidFill>
                <a:schemeClr val="dk1"/>
              </a:solidFill>
              <a:effectLst/>
              <a:latin typeface="+mn-lt"/>
              <a:ea typeface="+mn-ea"/>
              <a:cs typeface="+mn-cs"/>
            </a:rPr>
            <a:t>、今後の経常収支比率の悪化は避けられない見込みである。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156573</xdr:rowOff>
    </xdr:from>
    <xdr:to>
      <xdr:col>23</xdr:col>
      <xdr:colOff>133350</xdr:colOff>
      <xdr:row>64</xdr:row>
      <xdr:rowOff>156573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293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156573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3630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63500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8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64</xdr:row>
      <xdr:rowOff>15240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81568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105773</xdr:rowOff>
    </xdr:from>
    <xdr:to>
      <xdr:col>19</xdr:col>
      <xdr:colOff>184150</xdr:colOff>
      <xdr:row>65</xdr:row>
      <xdr:rowOff>35923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20700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75310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令和元年度の</a:t>
          </a:r>
          <a:r>
            <a:rPr kumimoji="1" lang="ja-JP" altLang="ja-JP" sz="1100">
              <a:solidFill>
                <a:schemeClr val="dk1"/>
              </a:solidFill>
              <a:effectLst/>
              <a:latin typeface="+mn-lt"/>
              <a:ea typeface="+mn-ea"/>
              <a:cs typeface="+mn-cs"/>
            </a:rPr>
            <a:t>人件費・物件費等の状況は、</a:t>
          </a:r>
          <a:r>
            <a:rPr kumimoji="1" lang="ja-JP" altLang="en-US" sz="1100">
              <a:solidFill>
                <a:schemeClr val="dk1"/>
              </a:solidFill>
              <a:effectLst/>
              <a:latin typeface="+mn-lt"/>
              <a:ea typeface="+mn-ea"/>
              <a:cs typeface="+mn-cs"/>
            </a:rPr>
            <a:t>平成３０年度よりも若干増加している。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人件費は、平成３０年度とほぼ同水準であったが物件費（特に、ふるさと納税関連経費など）が大幅に増加したことが要因となっている。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今後もふるさと納税事業を推進していくことにより、物件費は高い水準を維持していくことが予見される。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7210</xdr:rowOff>
    </xdr:from>
    <xdr:to>
      <xdr:col>23</xdr:col>
      <xdr:colOff>133350</xdr:colOff>
      <xdr:row>85</xdr:row>
      <xdr:rowOff>98730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94660"/>
          <a:ext cx="0" cy="77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70807</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46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98730</xdr:rowOff>
    </xdr:from>
    <xdr:to>
      <xdr:col>24</xdr:col>
      <xdr:colOff>12700</xdr:colOff>
      <xdr:row>85</xdr:row>
      <xdr:rowOff>98730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467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93587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7210</xdr:rowOff>
    </xdr:from>
    <xdr:to>
      <xdr:col>24</xdr:col>
      <xdr:colOff>12700</xdr:colOff>
      <xdr:row>81</xdr:row>
      <xdr:rowOff>7210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9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108344</xdr:rowOff>
    </xdr:from>
    <xdr:to>
      <xdr:col>23</xdr:col>
      <xdr:colOff>133350</xdr:colOff>
      <xdr:row>82</xdr:row>
      <xdr:rowOff>155253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67244"/>
          <a:ext cx="8382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95077</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8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78550</xdr:rowOff>
    </xdr:from>
    <xdr:to>
      <xdr:col>23</xdr:col>
      <xdr:colOff>184150</xdr:colOff>
      <xdr:row>83</xdr:row>
      <xdr:rowOff>8700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108344</xdr:rowOff>
    </xdr:from>
    <xdr:to>
      <xdr:col>19</xdr:col>
      <xdr:colOff>133350</xdr:colOff>
      <xdr:row>87</xdr:row>
      <xdr:rowOff>144743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167244"/>
          <a:ext cx="889000" cy="8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120667</xdr:rowOff>
    </xdr:from>
    <xdr:to>
      <xdr:col>19</xdr:col>
      <xdr:colOff>184150</xdr:colOff>
      <xdr:row>83</xdr:row>
      <xdr:rowOff>50817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7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35594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6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68830</xdr:rowOff>
    </xdr:from>
    <xdr:to>
      <xdr:col>15</xdr:col>
      <xdr:colOff>82550</xdr:colOff>
      <xdr:row>87</xdr:row>
      <xdr:rowOff>144743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984980"/>
          <a:ext cx="889000" cy="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39089</xdr:rowOff>
    </xdr:from>
    <xdr:to>
      <xdr:col>15</xdr:col>
      <xdr:colOff>133350</xdr:colOff>
      <xdr:row>82</xdr:row>
      <xdr:rowOff>140689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150866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6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110830</xdr:rowOff>
    </xdr:from>
    <xdr:to>
      <xdr:col>11</xdr:col>
      <xdr:colOff>31750</xdr:colOff>
      <xdr:row>87</xdr:row>
      <xdr:rowOff>68830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98280"/>
          <a:ext cx="889000" cy="98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39971</xdr:rowOff>
    </xdr:from>
    <xdr:to>
      <xdr:col>11</xdr:col>
      <xdr:colOff>82550</xdr:colOff>
      <xdr:row>82</xdr:row>
      <xdr:rowOff>141571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151748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8840</xdr:rowOff>
    </xdr:from>
    <xdr:to>
      <xdr:col>7</xdr:col>
      <xdr:colOff>31750</xdr:colOff>
      <xdr:row>82</xdr:row>
      <xdr:rowOff>110440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95217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104453</xdr:rowOff>
    </xdr:from>
    <xdr:to>
      <xdr:col>23</xdr:col>
      <xdr:colOff>184150</xdr:colOff>
      <xdr:row>83</xdr:row>
      <xdr:rowOff>34603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76530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57544</xdr:rowOff>
    </xdr:from>
    <xdr:to>
      <xdr:col>19</xdr:col>
      <xdr:colOff>184150</xdr:colOff>
      <xdr:row>82</xdr:row>
      <xdr:rowOff>159144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169321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8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93943</xdr:rowOff>
    </xdr:from>
    <xdr:to>
      <xdr:col>15</xdr:col>
      <xdr:colOff>133350</xdr:colOff>
      <xdr:row>88</xdr:row>
      <xdr:rowOff>24093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50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8870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50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18030</xdr:rowOff>
    </xdr:from>
    <xdr:to>
      <xdr:col>11</xdr:col>
      <xdr:colOff>82550</xdr:colOff>
      <xdr:row>87</xdr:row>
      <xdr:rowOff>119630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104407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502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60030</xdr:rowOff>
    </xdr:from>
    <xdr:to>
      <xdr:col>7</xdr:col>
      <xdr:colOff>31750</xdr:colOff>
      <xdr:row>81</xdr:row>
      <xdr:rowOff>161630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低い水準にあるため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適正な給与水準を</a:t>
          </a:r>
          <a:r>
            <a:rPr kumimoji="1" lang="ja-JP" altLang="en-US" sz="1100">
              <a:solidFill>
                <a:schemeClr val="dk1"/>
              </a:solidFill>
              <a:effectLst/>
              <a:latin typeface="+mn-lt"/>
              <a:ea typeface="+mn-ea"/>
              <a:cs typeface="+mn-cs"/>
            </a:rPr>
            <a:t>維持するため、制度改正に取り組む必要がある。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8" name="給与水準   （国との比較）グラフ枠">
          <a:extLst>
            <a:ext uri="{FF2B5EF4-FFF2-40B4-BE49-F238E27FC236}">
              <a16:creationId xmlns:a16="http://schemas.microsoft.com/office/drawing/2014/main" id="{00000000-0008-0000-0300-000002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0" name="給与水準   （国との比較）最小値テキスト">
          <a:extLst>
            <a:ext uri="{FF2B5EF4-FFF2-40B4-BE49-F238E27FC236}">
              <a16:creationId xmlns:a16="http://schemas.microsoft.com/office/drawing/2014/main" id="{00000000-0008-0000-0300-000004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2" name="給与水準   （国との比較）最大値テキスト">
          <a:extLst>
            <a:ext uri="{FF2B5EF4-FFF2-40B4-BE49-F238E27FC236}">
              <a16:creationId xmlns:a16="http://schemas.microsoft.com/office/drawing/2014/main" id="{00000000-0008-0000-0300-000006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155046</xdr:rowOff>
    </xdr:from>
    <xdr:to>
      <xdr:col>81</xdr:col>
      <xdr:colOff>44450</xdr:colOff>
      <xdr:row>81</xdr:row>
      <xdr:rowOff>154516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6179800" y="13871046"/>
          <a:ext cx="8382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5" name="給与水準   （国との比較）平均値テキスト">
          <a:extLst>
            <a:ext uri="{FF2B5EF4-FFF2-40B4-BE49-F238E27FC236}">
              <a16:creationId xmlns:a16="http://schemas.microsoft.com/office/drawing/2014/main" id="{00000000-0008-0000-0300-000009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155046</xdr:rowOff>
    </xdr:from>
    <xdr:to>
      <xdr:col>77</xdr:col>
      <xdr:colOff>44450</xdr:colOff>
      <xdr:row>81</xdr:row>
      <xdr:rowOff>13759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5290800" y="138710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85</xdr:row>
      <xdr:rowOff>51859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4401800" y="1390120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71966</xdr:rowOff>
    </xdr:to>
    <xdr:cxnSp macro="">
      <xdr:nvCxnSpPr>
        <xdr:cNvPr id="273" name="直線コネクタ 272">
          <a:extLst>
            <a:ext uri="{FF2B5EF4-FFF2-40B4-BE49-F238E27FC236}">
              <a16:creationId xmlns:a16="http://schemas.microsoft.com/office/drawing/2014/main" id="{00000000-0008-0000-0300-000011010000}"/>
            </a:ext>
          </a:extLst>
        </xdr:cNvPr>
        <xdr:cNvCxnSpPr/>
      </xdr:nvCxnSpPr>
      <xdr:spPr>
        <a:xfrm flipV="1">
          <a:off x="13512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120243</xdr:rowOff>
    </xdr:from>
    <xdr:ext cx="762000" cy="259045"/>
    <xdr:sp macro="" textlink="">
      <xdr:nvSpPr>
        <xdr:cNvPr id="284" name="給与水準   （国との比較）該当値テキスト">
          <a:extLst>
            <a:ext uri="{FF2B5EF4-FFF2-40B4-BE49-F238E27FC236}">
              <a16:creationId xmlns:a16="http://schemas.microsoft.com/office/drawing/2014/main" id="{00000000-0008-0000-0300-00001C010000}"/>
            </a:ext>
          </a:extLst>
        </xdr:cNvPr>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104246</xdr:rowOff>
    </xdr:from>
    <xdr:to>
      <xdr:col>77</xdr:col>
      <xdr:colOff>95250</xdr:colOff>
      <xdr:row>81</xdr:row>
      <xdr:rowOff>34396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129000" y="13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44573</xdr:rowOff>
    </xdr:from>
    <xdr:ext cx="7366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98800" y="1358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熊本地震からの災害復旧を早期に行うため、職員採用を増加し対応して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いまだ</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今後は、アウトソーシングや指定管理を積極的に取り入れ、削減に努める。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3" name="定員管理の状況グラフ枠">
          <a:extLst>
            <a:ext uri="{FF2B5EF4-FFF2-40B4-BE49-F238E27FC236}">
              <a16:creationId xmlns:a16="http://schemas.microsoft.com/office/drawing/2014/main" id="{00000000-0008-0000-0300-00004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5" name="定員管理の状況最小値テキスト">
          <a:extLst>
            <a:ext uri="{FF2B5EF4-FFF2-40B4-BE49-F238E27FC236}">
              <a16:creationId xmlns:a16="http://schemas.microsoft.com/office/drawing/2014/main" id="{00000000-0008-0000-0300-000045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7" name="定員管理の状況最大値テキスト">
          <a:extLst>
            <a:ext uri="{FF2B5EF4-FFF2-40B4-BE49-F238E27FC236}">
              <a16:creationId xmlns:a16="http://schemas.microsoft.com/office/drawing/2014/main" id="{00000000-0008-0000-0300-000047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142119</xdr:rowOff>
    </xdr:from>
    <xdr:to>
      <xdr:col>81</xdr:col>
      <xdr:colOff>44450</xdr:colOff>
      <xdr:row>63</xdr:row>
      <xdr:rowOff>30420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6179800" y="10772019"/>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0" name="定員管理の状況平均値テキスト">
          <a:extLst>
            <a:ext uri="{FF2B5EF4-FFF2-40B4-BE49-F238E27FC236}">
              <a16:creationId xmlns:a16="http://schemas.microsoft.com/office/drawing/2014/main" id="{00000000-0008-0000-0300-00004A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3991</xdr:rowOff>
    </xdr:from>
    <xdr:to>
      <xdr:col>77</xdr:col>
      <xdr:colOff>44450</xdr:colOff>
      <xdr:row>63</xdr:row>
      <xdr:rowOff>30420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5290800" y="10805341"/>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27215</xdr:rowOff>
    </xdr:from>
    <xdr:to>
      <xdr:col>72</xdr:col>
      <xdr:colOff>203200</xdr:colOff>
      <xdr:row>63</xdr:row>
      <xdr:rowOff>3991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4401800" y="10657115"/>
          <a:ext cx="8890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148106</xdr:rowOff>
    </xdr:from>
    <xdr:to>
      <xdr:col>68</xdr:col>
      <xdr:colOff>152400</xdr:colOff>
      <xdr:row>62</xdr:row>
      <xdr:rowOff>27215</xdr:rowOff>
    </xdr:to>
    <xdr:cxnSp macro="">
      <xdr:nvCxnSpPr>
        <xdr:cNvPr id="338" name="直線コネクタ 337">
          <a:extLst>
            <a:ext uri="{FF2B5EF4-FFF2-40B4-BE49-F238E27FC236}">
              <a16:creationId xmlns:a16="http://schemas.microsoft.com/office/drawing/2014/main" id="{00000000-0008-0000-0300-000052010000}"/>
            </a:ext>
          </a:extLst>
        </xdr:cNvPr>
        <xdr:cNvCxnSpPr/>
      </xdr:nvCxnSpPr>
      <xdr:spPr>
        <a:xfrm>
          <a:off x="13512800" y="10606556"/>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39" name="フローチャート: 判断 338">
          <a:extLst>
            <a:ext uri="{FF2B5EF4-FFF2-40B4-BE49-F238E27FC236}">
              <a16:creationId xmlns:a16="http://schemas.microsoft.com/office/drawing/2014/main" id="{00000000-0008-0000-0300-000053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91319</xdr:rowOff>
    </xdr:from>
    <xdr:to>
      <xdr:col>81</xdr:col>
      <xdr:colOff>95250</xdr:colOff>
      <xdr:row>63</xdr:row>
      <xdr:rowOff>21469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69672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63396</xdr:rowOff>
    </xdr:from>
    <xdr:ext cx="762000" cy="259045"/>
    <xdr:sp macro="" textlink="">
      <xdr:nvSpPr>
        <xdr:cNvPr id="349" name="定員管理の状況該当値テキスト">
          <a:extLst>
            <a:ext uri="{FF2B5EF4-FFF2-40B4-BE49-F238E27FC236}">
              <a16:creationId xmlns:a16="http://schemas.microsoft.com/office/drawing/2014/main" id="{00000000-0008-0000-0300-00005D010000}"/>
            </a:ext>
          </a:extLst>
        </xdr:cNvPr>
        <xdr:cNvSpPr txBox="1"/>
      </xdr:nvSpPr>
      <xdr:spPr>
        <a:xfrm>
          <a:off x="17106900" y="106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151070</xdr:rowOff>
    </xdr:from>
    <xdr:to>
      <xdr:col>77</xdr:col>
      <xdr:colOff>95250</xdr:colOff>
      <xdr:row>63</xdr:row>
      <xdr:rowOff>81220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129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65997</xdr:rowOff>
    </xdr:from>
    <xdr:ext cx="7366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798800" y="108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124641</xdr:rowOff>
    </xdr:from>
    <xdr:to>
      <xdr:col>73</xdr:col>
      <xdr:colOff>44450</xdr:colOff>
      <xdr:row>63</xdr:row>
      <xdr:rowOff>54791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5240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39568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147865</xdr:rowOff>
    </xdr:from>
    <xdr:to>
      <xdr:col>68</xdr:col>
      <xdr:colOff>203200</xdr:colOff>
      <xdr:row>62</xdr:row>
      <xdr:rowOff>78015</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4351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62792</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97306</xdr:rowOff>
    </xdr:from>
    <xdr:to>
      <xdr:col>64</xdr:col>
      <xdr:colOff>152400</xdr:colOff>
      <xdr:row>62</xdr:row>
      <xdr:rowOff>27456</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3462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37633</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131800" y="103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公債費負担の状況を前年度と比較すると、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主な要因は、令和元年度から本格的にスタートした熊本地震に係る公債費の増によるものである。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令和７年度まで公債費が増加傾向であることから、今後、実質公債費比率は悪化する見込みである。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109982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07669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47244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03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3810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0284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170434</xdr:rowOff>
    </xdr:from>
    <xdr:to>
      <xdr:col>68</xdr:col>
      <xdr:colOff>152400</xdr:colOff>
      <xdr:row>41</xdr:row>
      <xdr:rowOff>27940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284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将来負担の状況を前年度と比較すると、</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主な理由としては、基金残高（減債基金</a:t>
          </a:r>
          <a:r>
            <a:rPr kumimoji="1" lang="en-US" altLang="ja-JP" sz="1100">
              <a:solidFill>
                <a:schemeClr val="dk1"/>
              </a:solidFill>
              <a:effectLst/>
              <a:latin typeface="+mn-lt"/>
              <a:ea typeface="+mn-ea"/>
              <a:cs typeface="+mn-cs"/>
            </a:rPr>
            <a:t>134,953</a:t>
          </a:r>
          <a:r>
            <a:rPr kumimoji="1" lang="ja-JP" altLang="en-US" sz="1100">
              <a:solidFill>
                <a:schemeClr val="dk1"/>
              </a:solidFill>
              <a:effectLst/>
              <a:latin typeface="+mn-lt"/>
              <a:ea typeface="+mn-ea"/>
              <a:cs typeface="+mn-cs"/>
            </a:rPr>
            <a:t>千円、ふるさと応援基金</a:t>
          </a:r>
          <a:r>
            <a:rPr kumimoji="1" lang="en-US" altLang="ja-JP" sz="1100">
              <a:solidFill>
                <a:schemeClr val="dk1"/>
              </a:solidFill>
              <a:effectLst/>
              <a:latin typeface="+mn-lt"/>
              <a:ea typeface="+mn-ea"/>
              <a:cs typeface="+mn-cs"/>
            </a:rPr>
            <a:t>233,105</a:t>
          </a:r>
          <a:r>
            <a:rPr kumimoji="1" lang="ja-JP" altLang="en-US" sz="1100">
              <a:solidFill>
                <a:schemeClr val="dk1"/>
              </a:solidFill>
              <a:effectLst/>
              <a:latin typeface="+mn-lt"/>
              <a:ea typeface="+mn-ea"/>
              <a:cs typeface="+mn-cs"/>
            </a:rPr>
            <a:t>千円など）が増加したためである。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令和元年度においては、突発的に基金残高が増えたため、将来負担比率は回復傾向にあったが、令和７年度まで公債費が増加傾向であることから、今後、将来負担比率は悪化する見込みである。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12294</xdr:rowOff>
    </xdr:from>
    <xdr:to>
      <xdr:col>81</xdr:col>
      <xdr:colOff>44450</xdr:colOff>
      <xdr:row>17</xdr:row>
      <xdr:rowOff>77927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926944"/>
          <a:ext cx="8382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48006</xdr:rowOff>
    </xdr:from>
    <xdr:to>
      <xdr:col>77</xdr:col>
      <xdr:colOff>44450</xdr:colOff>
      <xdr:row>17</xdr:row>
      <xdr:rowOff>77927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96265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48006</xdr:rowOff>
    </xdr:from>
    <xdr:to>
      <xdr:col>72</xdr:col>
      <xdr:colOff>203200</xdr:colOff>
      <xdr:row>17</xdr:row>
      <xdr:rowOff>57175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6265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161061</xdr:rowOff>
    </xdr:from>
    <xdr:to>
      <xdr:col>68</xdr:col>
      <xdr:colOff>152400</xdr:colOff>
      <xdr:row>17</xdr:row>
      <xdr:rowOff>57175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90426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132944</xdr:rowOff>
    </xdr:from>
    <xdr:to>
      <xdr:col>81</xdr:col>
      <xdr:colOff>95250</xdr:colOff>
      <xdr:row>17</xdr:row>
      <xdr:rowOff>63094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105021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27127</xdr:rowOff>
    </xdr:from>
    <xdr:to>
      <xdr:col>77</xdr:col>
      <xdr:colOff>95250</xdr:colOff>
      <xdr:row>17</xdr:row>
      <xdr:rowOff>128727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113504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2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168656</xdr:rowOff>
    </xdr:from>
    <xdr:to>
      <xdr:col>73</xdr:col>
      <xdr:colOff>44450</xdr:colOff>
      <xdr:row>17</xdr:row>
      <xdr:rowOff>98806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83583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6375</xdr:rowOff>
    </xdr:from>
    <xdr:to>
      <xdr:col>68</xdr:col>
      <xdr:colOff>203200</xdr:colOff>
      <xdr:row>17</xdr:row>
      <xdr:rowOff>107975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92752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110261</xdr:rowOff>
    </xdr:from>
    <xdr:to>
      <xdr:col>64</xdr:col>
      <xdr:colOff>152400</xdr:colOff>
      <xdr:row>17</xdr:row>
      <xdr:rowOff>40411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25188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93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16,892
16,809
99.03
14,997,080
14,346,156
447,168
4,803,276
16,370,365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人件費は、前年度と比較すると、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主な理由としては、退職者数の減（Ｒ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人→Ｒ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人）によるものである。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、被災前と同様に民間で実施可能な業務については、指定管理制度の導入などを検討し、削減に努める。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00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主に放課後児童健全育成事業委託料（</a:t>
          </a:r>
          <a:r>
            <a:rPr kumimoji="1" lang="en-US" altLang="ja-JP" sz="1100">
              <a:solidFill>
                <a:schemeClr val="dk1"/>
              </a:solidFill>
              <a:effectLst/>
              <a:latin typeface="+mn-lt"/>
              <a:ea typeface="+mn-ea"/>
              <a:cs typeface="+mn-cs"/>
            </a:rPr>
            <a:t>10,728</a:t>
          </a:r>
          <a:r>
            <a:rPr kumimoji="1" lang="ja-JP" altLang="en-US" sz="1100">
              <a:solidFill>
                <a:schemeClr val="dk1"/>
              </a:solidFill>
              <a:effectLst/>
              <a:latin typeface="+mn-lt"/>
              <a:ea typeface="+mn-ea"/>
              <a:cs typeface="+mn-cs"/>
            </a:rPr>
            <a:t>千円）や観光案内受付業務（</a:t>
          </a:r>
          <a:r>
            <a:rPr kumimoji="1" lang="en-US" altLang="ja-JP" sz="1100">
              <a:solidFill>
                <a:schemeClr val="dk1"/>
              </a:solidFill>
              <a:effectLst/>
              <a:latin typeface="+mn-lt"/>
              <a:ea typeface="+mn-ea"/>
              <a:cs typeface="+mn-cs"/>
            </a:rPr>
            <a:t>7,298</a:t>
          </a:r>
          <a:r>
            <a:rPr kumimoji="1" lang="ja-JP" altLang="en-US" sz="1100">
              <a:solidFill>
                <a:schemeClr val="dk1"/>
              </a:solidFill>
              <a:effectLst/>
              <a:latin typeface="+mn-lt"/>
              <a:ea typeface="+mn-ea"/>
              <a:cs typeface="+mn-cs"/>
            </a:rPr>
            <a:t>千円）の増に伴うものである。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類似団体平均を下回っている</a:t>
          </a:r>
          <a:r>
            <a:rPr kumimoji="1" lang="ja-JP" altLang="en-US" sz="1100">
              <a:solidFill>
                <a:schemeClr val="dk1"/>
              </a:solidFill>
              <a:effectLst/>
              <a:latin typeface="+mn-lt"/>
              <a:ea typeface="+mn-ea"/>
              <a:cs typeface="+mn-cs"/>
            </a:rPr>
            <a:t>ものの、今後も</a:t>
          </a:r>
          <a:r>
            <a:rPr kumimoji="1" lang="ja-JP" altLang="ja-JP" sz="1100">
              <a:solidFill>
                <a:schemeClr val="dk1"/>
              </a:solidFill>
              <a:effectLst/>
              <a:latin typeface="+mn-lt"/>
              <a:ea typeface="+mn-ea"/>
              <a:cs typeface="+mn-cs"/>
            </a:rPr>
            <a:t>業務内容の精査や物件費のシーリングを実施することにより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更なる抑制を図っていく。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主な理由は、毎年経常的な経費であるこども医療費の事業費の一部に対して、ふるさと応援基金（</a:t>
          </a:r>
          <a:r>
            <a:rPr kumimoji="1" lang="en-US" altLang="ja-JP" sz="1100">
              <a:solidFill>
                <a:schemeClr val="dk1"/>
              </a:solidFill>
              <a:effectLst/>
              <a:latin typeface="+mn-lt"/>
              <a:ea typeface="+mn-ea"/>
              <a:cs typeface="+mn-cs"/>
            </a:rPr>
            <a:t>43,918</a:t>
          </a:r>
          <a:r>
            <a:rPr kumimoji="1" lang="ja-JP" altLang="en-US" sz="1100">
              <a:solidFill>
                <a:schemeClr val="dk1"/>
              </a:solidFill>
              <a:effectLst/>
              <a:latin typeface="+mn-lt"/>
              <a:ea typeface="+mn-ea"/>
              <a:cs typeface="+mn-cs"/>
            </a:rPr>
            <a:t>千円）を充当し、臨時的経費に振り替わったためである。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扶助費は年々増加傾向にあり、今後も歳出は膨らむと考える。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11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99785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主な理由は国民健康保険特別会計</a:t>
          </a:r>
          <a:r>
            <a:rPr kumimoji="1" lang="ja-JP" altLang="ja-JP" sz="1100">
              <a:solidFill>
                <a:schemeClr val="dk1"/>
              </a:solidFill>
              <a:effectLst/>
              <a:latin typeface="+mn-lt"/>
              <a:ea typeface="+mn-ea"/>
              <a:cs typeface="+mn-cs"/>
            </a:rPr>
            <a:t>繰出金が</a:t>
          </a:r>
          <a:r>
            <a:rPr kumimoji="1" lang="en-US" altLang="ja-JP" sz="1100">
              <a:solidFill>
                <a:schemeClr val="dk1"/>
              </a:solidFill>
              <a:effectLst/>
              <a:latin typeface="+mn-lt"/>
              <a:ea typeface="+mn-ea"/>
              <a:cs typeface="+mn-cs"/>
            </a:rPr>
            <a:t>27,642</a:t>
          </a:r>
          <a:r>
            <a:rPr kumimoji="1" lang="ja-JP" altLang="en-US" sz="1100">
              <a:solidFill>
                <a:schemeClr val="dk1"/>
              </a:solidFill>
              <a:effectLst/>
              <a:latin typeface="+mn-lt"/>
              <a:ea typeface="+mn-ea"/>
              <a:cs typeface="+mn-cs"/>
            </a:rPr>
            <a:t>千円減額しているためである。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、介護保険特別会計繰出金は、</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が見込まれるため</a:t>
          </a:r>
          <a:r>
            <a:rPr kumimoji="1" lang="ja-JP" altLang="ja-JP" sz="1100">
              <a:solidFill>
                <a:schemeClr val="dk1"/>
              </a:solidFill>
              <a:effectLst/>
              <a:latin typeface="+mn-lt"/>
              <a:ea typeface="+mn-ea"/>
              <a:cs typeface="+mn-cs"/>
            </a:rPr>
            <a:t>、その他の数値も増加</a:t>
          </a:r>
          <a:r>
            <a:rPr kumimoji="1" lang="ja-JP" altLang="en-US" sz="1100">
              <a:solidFill>
                <a:schemeClr val="dk1"/>
              </a:solidFill>
              <a:effectLst/>
              <a:latin typeface="+mn-lt"/>
              <a:ea typeface="+mn-ea"/>
              <a:cs typeface="+mn-cs"/>
            </a:rPr>
            <a:t>すると考えられる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54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59</xdr:row>
      <xdr:rowOff>16510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87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主な理由は、毎年経常的な経費である</a:t>
          </a:r>
          <a:r>
            <a:rPr kumimoji="1" lang="ja-JP" altLang="en-US" sz="1100">
              <a:solidFill>
                <a:schemeClr val="dk1"/>
              </a:solidFill>
              <a:effectLst/>
              <a:latin typeface="+mn-lt"/>
              <a:ea typeface="+mn-ea"/>
              <a:cs typeface="+mn-cs"/>
            </a:rPr>
            <a:t>社会福祉協議会運営補助金</a:t>
          </a:r>
          <a:r>
            <a:rPr kumimoji="1" lang="ja-JP" altLang="ja-JP" sz="1100">
              <a:solidFill>
                <a:schemeClr val="dk1"/>
              </a:solidFill>
              <a:effectLst/>
              <a:latin typeface="+mn-lt"/>
              <a:ea typeface="+mn-ea"/>
              <a:cs typeface="+mn-cs"/>
            </a:rPr>
            <a:t>に対して、ふるさと応援基金（</a:t>
          </a:r>
          <a:r>
            <a:rPr kumimoji="1" lang="en-US" altLang="ja-JP" sz="1100">
              <a:solidFill>
                <a:schemeClr val="dk1"/>
              </a:solidFill>
              <a:effectLst/>
              <a:latin typeface="+mn-lt"/>
              <a:ea typeface="+mn-ea"/>
              <a:cs typeface="+mn-cs"/>
            </a:rPr>
            <a:t>19,600</a:t>
          </a:r>
          <a:r>
            <a:rPr kumimoji="1" lang="ja-JP" altLang="ja-JP" sz="1100">
              <a:solidFill>
                <a:schemeClr val="dk1"/>
              </a:solidFill>
              <a:effectLst/>
              <a:latin typeface="+mn-lt"/>
              <a:ea typeface="+mn-ea"/>
              <a:cs typeface="+mn-cs"/>
            </a:rPr>
            <a:t>千円）を充当し、臨時的経費に振り替わったためである。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今後も一部事務組合にも厳しい財政状況の理解を求めるとともに、行政改革で補助団体等の精査を行い、補助費の見直しに取り組んでいく。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公債費は、前年度と比較すると、</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主に、熊本地震に係る災害廃棄物処理事業の公債費（</a:t>
          </a:r>
          <a:r>
            <a:rPr kumimoji="1" lang="en-US" altLang="ja-JP" sz="1100">
              <a:solidFill>
                <a:schemeClr val="dk1"/>
              </a:solidFill>
              <a:effectLst/>
              <a:latin typeface="+mn-lt"/>
              <a:ea typeface="+mn-ea"/>
              <a:cs typeface="+mn-cs"/>
            </a:rPr>
            <a:t>259,157</a:t>
          </a:r>
          <a:r>
            <a:rPr kumimoji="1" lang="ja-JP" altLang="en-US" sz="1100">
              <a:solidFill>
                <a:schemeClr val="dk1"/>
              </a:solidFill>
              <a:effectLst/>
              <a:latin typeface="+mn-lt"/>
              <a:ea typeface="+mn-ea"/>
              <a:cs typeface="+mn-cs"/>
            </a:rPr>
            <a:t>千円）が増加したためである。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熊本地震に係る災害復旧は続き、</a:t>
          </a:r>
          <a:r>
            <a:rPr kumimoji="1" lang="ja-JP" altLang="en-US" sz="1100">
              <a:solidFill>
                <a:schemeClr val="dk1"/>
              </a:solidFill>
              <a:effectLst/>
              <a:latin typeface="+mn-lt"/>
              <a:ea typeface="+mn-ea"/>
              <a:cs typeface="+mn-cs"/>
            </a:rPr>
            <a:t>令和７年度まで公債費は増加傾向である。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78</xdr:row>
      <xdr:rowOff>108713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66928"/>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33274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800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公債費以外は、前年度と比較すると、</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主な要因としては、特定目的基金であるふるさと応援基金からの取り崩しを行い（Ｈ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取崩額：</a:t>
          </a:r>
          <a:r>
            <a:rPr kumimoji="1" lang="en-US" altLang="ja-JP" sz="1100">
              <a:solidFill>
                <a:schemeClr val="dk1"/>
              </a:solidFill>
              <a:effectLst/>
              <a:latin typeface="+mn-lt"/>
              <a:ea typeface="+mn-ea"/>
              <a:cs typeface="+mn-cs"/>
            </a:rPr>
            <a:t>63,584</a:t>
          </a:r>
          <a:r>
            <a:rPr kumimoji="1" lang="ja-JP" altLang="en-US" sz="1100">
              <a:solidFill>
                <a:schemeClr val="dk1"/>
              </a:solidFill>
              <a:effectLst/>
              <a:latin typeface="+mn-lt"/>
              <a:ea typeface="+mn-ea"/>
              <a:cs typeface="+mn-cs"/>
            </a:rPr>
            <a:t>千円、Ｒ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取崩額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445,617</a:t>
          </a:r>
          <a:r>
            <a:rPr kumimoji="1" lang="ja-JP" altLang="en-US" sz="1100">
              <a:solidFill>
                <a:schemeClr val="dk1"/>
              </a:solidFill>
              <a:effectLst/>
              <a:latin typeface="+mn-lt"/>
              <a:ea typeface="+mn-ea"/>
              <a:cs typeface="+mn-cs"/>
            </a:rPr>
            <a:t>千円）、経常的経費が臨時的経費に振り変わったためである。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今後も歳入の確保だけではなく</a:t>
          </a:r>
          <a:r>
            <a:rPr kumimoji="1" lang="ja-JP" altLang="ja-JP" sz="1100">
              <a:solidFill>
                <a:schemeClr val="dk1"/>
              </a:solidFill>
              <a:effectLst/>
              <a:latin typeface="+mn-lt"/>
              <a:ea typeface="+mn-ea"/>
              <a:cs typeface="+mn-cs"/>
            </a:rPr>
            <a:t>行政改革担当と連携しながら歳出の抑制を図っていく。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73116</xdr:rowOff>
    </xdr:from>
    <xdr:to>
      <xdr:col>82</xdr:col>
      <xdr:colOff>107950</xdr:colOff>
      <xdr:row>78</xdr:row>
      <xdr:rowOff>55155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74766"/>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55155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629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77</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564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17599</xdr:rowOff>
    </xdr:from>
    <xdr:to>
      <xdr:col>69</xdr:col>
      <xdr:colOff>92075</xdr:colOff>
      <xdr:row>77</xdr:row>
      <xdr:rowOff>154758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192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38843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6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90732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53176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114160</xdr:rowOff>
    </xdr:from>
    <xdr:to>
      <xdr:col>29</xdr:col>
      <xdr:colOff>127000</xdr:colOff>
      <xdr:row>16</xdr:row>
      <xdr:rowOff>138327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4985"/>
          <a:ext cx="647700" cy="24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98937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125884</xdr:rowOff>
    </xdr:from>
    <xdr:to>
      <xdr:col>26</xdr:col>
      <xdr:colOff>50800</xdr:colOff>
      <xdr:row>16</xdr:row>
      <xdr:rowOff>138327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16709"/>
          <a:ext cx="698500" cy="1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55802</xdr:rowOff>
    </xdr:from>
    <xdr:to>
      <xdr:col>22</xdr:col>
      <xdr:colOff>114300</xdr:colOff>
      <xdr:row>16</xdr:row>
      <xdr:rowOff>125884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46627"/>
          <a:ext cx="698500" cy="7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55802</xdr:rowOff>
    </xdr:from>
    <xdr:to>
      <xdr:col>18</xdr:col>
      <xdr:colOff>177800</xdr:colOff>
      <xdr:row>17</xdr:row>
      <xdr:rowOff>151406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6627"/>
          <a:ext cx="698500" cy="26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63360</xdr:rowOff>
    </xdr:from>
    <xdr:to>
      <xdr:col>29</xdr:col>
      <xdr:colOff>177800</xdr:colOff>
      <xdr:row>16</xdr:row>
      <xdr:rowOff>164960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79887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87527</xdr:rowOff>
    </xdr:from>
    <xdr:to>
      <xdr:col>26</xdr:col>
      <xdr:colOff>101600</xdr:colOff>
      <xdr:row>17</xdr:row>
      <xdr:rowOff>17677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27854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4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75084</xdr:rowOff>
    </xdr:from>
    <xdr:to>
      <xdr:col>22</xdr:col>
      <xdr:colOff>165100</xdr:colOff>
      <xdr:row>17</xdr:row>
      <xdr:rowOff>5234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5002</xdr:rowOff>
    </xdr:from>
    <xdr:to>
      <xdr:col>19</xdr:col>
      <xdr:colOff>38100</xdr:colOff>
      <xdr:row>16</xdr:row>
      <xdr:rowOff>106602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116779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100606</xdr:rowOff>
    </xdr:from>
    <xdr:to>
      <xdr:col>15</xdr:col>
      <xdr:colOff>101600</xdr:colOff>
      <xdr:row>18</xdr:row>
      <xdr:rowOff>30756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159880</xdr:rowOff>
    </xdr:from>
    <xdr:to>
      <xdr:col>29</xdr:col>
      <xdr:colOff>127000</xdr:colOff>
      <xdr:row>35</xdr:row>
      <xdr:rowOff>181559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70230"/>
          <a:ext cx="6477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144658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181559</xdr:rowOff>
    </xdr:from>
    <xdr:to>
      <xdr:col>26</xdr:col>
      <xdr:colOff>50800</xdr:colOff>
      <xdr:row>35</xdr:row>
      <xdr:rowOff>269628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91909"/>
          <a:ext cx="698500" cy="8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269628</xdr:rowOff>
    </xdr:from>
    <xdr:to>
      <xdr:col>22</xdr:col>
      <xdr:colOff>114300</xdr:colOff>
      <xdr:row>35</xdr:row>
      <xdr:rowOff>334131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79978"/>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300469</xdr:rowOff>
    </xdr:from>
    <xdr:to>
      <xdr:col>18</xdr:col>
      <xdr:colOff>177800</xdr:colOff>
      <xdr:row>35</xdr:row>
      <xdr:rowOff>334131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10819"/>
          <a:ext cx="698500" cy="3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109080</xdr:rowOff>
    </xdr:from>
    <xdr:to>
      <xdr:col>29</xdr:col>
      <xdr:colOff>177800</xdr:colOff>
      <xdr:row>35</xdr:row>
      <xdr:rowOff>210680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297057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130759</xdr:rowOff>
    </xdr:from>
    <xdr:to>
      <xdr:col>26</xdr:col>
      <xdr:colOff>101600</xdr:colOff>
      <xdr:row>35</xdr:row>
      <xdr:rowOff>232359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242536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218828</xdr:rowOff>
    </xdr:from>
    <xdr:to>
      <xdr:col>22</xdr:col>
      <xdr:colOff>165100</xdr:colOff>
      <xdr:row>35</xdr:row>
      <xdr:rowOff>320428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305205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283331</xdr:rowOff>
    </xdr:from>
    <xdr:to>
      <xdr:col>19</xdr:col>
      <xdr:colOff>38100</xdr:colOff>
      <xdr:row>36</xdr:row>
      <xdr:rowOff>42031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26808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249669</xdr:rowOff>
    </xdr:from>
    <xdr:to>
      <xdr:col>15</xdr:col>
      <xdr:colOff>101600</xdr:colOff>
      <xdr:row>36</xdr:row>
      <xdr:rowOff>8369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336046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4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16,892
16,809
99.03
14,997,080
14,346,156
447,168
4,803,276
16,370,365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129136</xdr:rowOff>
    </xdr:from>
    <xdr:to>
      <xdr:col>24</xdr:col>
      <xdr:colOff>63500</xdr:colOff>
      <xdr:row>35</xdr:row>
      <xdr:rowOff>130360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29886"/>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78337</xdr:rowOff>
    </xdr:from>
    <xdr:to>
      <xdr:col>19</xdr:col>
      <xdr:colOff>177800</xdr:colOff>
      <xdr:row>35</xdr:row>
      <xdr:rowOff>129136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9087"/>
          <a:ext cx="889000" cy="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156780</xdr:rowOff>
    </xdr:from>
    <xdr:to>
      <xdr:col>15</xdr:col>
      <xdr:colOff>50800</xdr:colOff>
      <xdr:row>35</xdr:row>
      <xdr:rowOff>78337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86080"/>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156780</xdr:rowOff>
    </xdr:from>
    <xdr:to>
      <xdr:col>10</xdr:col>
      <xdr:colOff>114300</xdr:colOff>
      <xdr:row>35</xdr:row>
      <xdr:rowOff>148485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6080"/>
          <a:ext cx="889000" cy="16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79560</xdr:rowOff>
    </xdr:from>
    <xdr:to>
      <xdr:col>24</xdr:col>
      <xdr:colOff>114300</xdr:colOff>
      <xdr:row>36</xdr:row>
      <xdr:rowOff>9710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57987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78336</xdr:rowOff>
    </xdr:from>
    <xdr:to>
      <xdr:col>20</xdr:col>
      <xdr:colOff>38100</xdr:colOff>
      <xdr:row>36</xdr:row>
      <xdr:rowOff>8486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171063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27537</xdr:rowOff>
    </xdr:from>
    <xdr:to>
      <xdr:col>15</xdr:col>
      <xdr:colOff>101600</xdr:colOff>
      <xdr:row>35</xdr:row>
      <xdr:rowOff>129137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145664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105980</xdr:rowOff>
    </xdr:from>
    <xdr:to>
      <xdr:col>10</xdr:col>
      <xdr:colOff>165100</xdr:colOff>
      <xdr:row>35</xdr:row>
      <xdr:rowOff>36130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52657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97685</xdr:rowOff>
    </xdr:from>
    <xdr:to>
      <xdr:col>6</xdr:col>
      <xdr:colOff>38100</xdr:colOff>
      <xdr:row>36</xdr:row>
      <xdr:rowOff>27835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18962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29519</xdr:rowOff>
    </xdr:from>
    <xdr:to>
      <xdr:col>24</xdr:col>
      <xdr:colOff>62865</xdr:colOff>
      <xdr:row>57</xdr:row>
      <xdr:rowOff>97889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459269"/>
          <a:ext cx="1270" cy="41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101716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7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97889</xdr:rowOff>
    </xdr:from>
    <xdr:to>
      <xdr:col>24</xdr:col>
      <xdr:colOff>152400</xdr:colOff>
      <xdr:row>57</xdr:row>
      <xdr:rowOff>97889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7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147646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923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29519</xdr:rowOff>
    </xdr:from>
    <xdr:to>
      <xdr:col>24</xdr:col>
      <xdr:colOff>152400</xdr:colOff>
      <xdr:row>55</xdr:row>
      <xdr:rowOff>29519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45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102639</xdr:rowOff>
    </xdr:from>
    <xdr:to>
      <xdr:col>24</xdr:col>
      <xdr:colOff>63500</xdr:colOff>
      <xdr:row>56</xdr:row>
      <xdr:rowOff>141369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3839"/>
          <a:ext cx="8382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41413</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42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62986</xdr:rowOff>
    </xdr:from>
    <xdr:to>
      <xdr:col>24</xdr:col>
      <xdr:colOff>114300</xdr:colOff>
      <xdr:row>56</xdr:row>
      <xdr:rowOff>164586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155890</xdr:rowOff>
    </xdr:from>
    <xdr:to>
      <xdr:col>19</xdr:col>
      <xdr:colOff>177800</xdr:colOff>
      <xdr:row>56</xdr:row>
      <xdr:rowOff>141369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8899840"/>
          <a:ext cx="889000" cy="8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13850</xdr:rowOff>
    </xdr:from>
    <xdr:to>
      <xdr:col>20</xdr:col>
      <xdr:colOff>38100</xdr:colOff>
      <xdr:row>56</xdr:row>
      <xdr:rowOff>115450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131977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155890</xdr:rowOff>
    </xdr:from>
    <xdr:to>
      <xdr:col>15</xdr:col>
      <xdr:colOff>50800</xdr:colOff>
      <xdr:row>52</xdr:row>
      <xdr:rowOff>74544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8899840"/>
          <a:ext cx="889000" cy="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87716</xdr:rowOff>
    </xdr:from>
    <xdr:to>
      <xdr:col>15</xdr:col>
      <xdr:colOff>101600</xdr:colOff>
      <xdr:row>57</xdr:row>
      <xdr:rowOff>17866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74544</xdr:rowOff>
    </xdr:from>
    <xdr:to>
      <xdr:col>10</xdr:col>
      <xdr:colOff>114300</xdr:colOff>
      <xdr:row>57</xdr:row>
      <xdr:rowOff>85403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8989944"/>
          <a:ext cx="889000" cy="86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80748</xdr:rowOff>
    </xdr:from>
    <xdr:to>
      <xdr:col>10</xdr:col>
      <xdr:colOff>165100</xdr:colOff>
      <xdr:row>57</xdr:row>
      <xdr:rowOff>10898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2025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110461</xdr:rowOff>
    </xdr:from>
    <xdr:to>
      <xdr:col>6</xdr:col>
      <xdr:colOff>38100</xdr:colOff>
      <xdr:row>57</xdr:row>
      <xdr:rowOff>40611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57138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51839</xdr:rowOff>
    </xdr:from>
    <xdr:to>
      <xdr:col>24</xdr:col>
      <xdr:colOff>114300</xdr:colOff>
      <xdr:row>56</xdr:row>
      <xdr:rowOff>153439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74716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90569</xdr:rowOff>
    </xdr:from>
    <xdr:to>
      <xdr:col>20</xdr:col>
      <xdr:colOff>38100</xdr:colOff>
      <xdr:row>57</xdr:row>
      <xdr:rowOff>20719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11846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105090</xdr:rowOff>
    </xdr:from>
    <xdr:to>
      <xdr:col>15</xdr:col>
      <xdr:colOff>101600</xdr:colOff>
      <xdr:row>52</xdr:row>
      <xdr:rowOff>35240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8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51767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62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23744</xdr:rowOff>
    </xdr:from>
    <xdr:to>
      <xdr:col>10</xdr:col>
      <xdr:colOff>165100</xdr:colOff>
      <xdr:row>52</xdr:row>
      <xdr:rowOff>125344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141871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71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34603</xdr:rowOff>
    </xdr:from>
    <xdr:to>
      <xdr:col>6</xdr:col>
      <xdr:colOff>38100</xdr:colOff>
      <xdr:row>57</xdr:row>
      <xdr:rowOff>136203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127330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142824</xdr:rowOff>
    </xdr:from>
    <xdr:to>
      <xdr:col>24</xdr:col>
      <xdr:colOff>63500</xdr:colOff>
      <xdr:row>78</xdr:row>
      <xdr:rowOff>153302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15924"/>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153302</xdr:rowOff>
    </xdr:from>
    <xdr:to>
      <xdr:col>19</xdr:col>
      <xdr:colOff>177800</xdr:colOff>
      <xdr:row>78</xdr:row>
      <xdr:rowOff>165264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6402"/>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165264</xdr:rowOff>
    </xdr:from>
    <xdr:to>
      <xdr:col>15</xdr:col>
      <xdr:colOff>50800</xdr:colOff>
      <xdr:row>78</xdr:row>
      <xdr:rowOff>169647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8364"/>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145492</xdr:rowOff>
    </xdr:from>
    <xdr:to>
      <xdr:col>10</xdr:col>
      <xdr:colOff>114300</xdr:colOff>
      <xdr:row>78</xdr:row>
      <xdr:rowOff>169647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8592"/>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92024</xdr:rowOff>
    </xdr:from>
    <xdr:to>
      <xdr:col>24</xdr:col>
      <xdr:colOff>114300</xdr:colOff>
      <xdr:row>79</xdr:row>
      <xdr:rowOff>22174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6951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102502</xdr:rowOff>
    </xdr:from>
    <xdr:to>
      <xdr:col>20</xdr:col>
      <xdr:colOff>38100</xdr:colOff>
      <xdr:row>79</xdr:row>
      <xdr:rowOff>32652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23779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114464</xdr:rowOff>
    </xdr:from>
    <xdr:to>
      <xdr:col>15</xdr:col>
      <xdr:colOff>101600</xdr:colOff>
      <xdr:row>79</xdr:row>
      <xdr:rowOff>44614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35741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118847</xdr:rowOff>
    </xdr:from>
    <xdr:to>
      <xdr:col>10</xdr:col>
      <xdr:colOff>165100</xdr:colOff>
      <xdr:row>79</xdr:row>
      <xdr:rowOff>48997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40124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94692</xdr:rowOff>
    </xdr:from>
    <xdr:to>
      <xdr:col>6</xdr:col>
      <xdr:colOff>38100</xdr:colOff>
      <xdr:row>79</xdr:row>
      <xdr:rowOff>24842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15969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122800</xdr:rowOff>
    </xdr:from>
    <xdr:to>
      <xdr:col>24</xdr:col>
      <xdr:colOff>63500</xdr:colOff>
      <xdr:row>92</xdr:row>
      <xdr:rowOff>157432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96200"/>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74189</xdr:rowOff>
    </xdr:from>
    <xdr:to>
      <xdr:col>19</xdr:col>
      <xdr:colOff>177800</xdr:colOff>
      <xdr:row>92</xdr:row>
      <xdr:rowOff>157432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5676139"/>
          <a:ext cx="889000" cy="2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116939</xdr:rowOff>
    </xdr:from>
    <xdr:to>
      <xdr:col>15</xdr:col>
      <xdr:colOff>50800</xdr:colOff>
      <xdr:row>91</xdr:row>
      <xdr:rowOff>74189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5547439"/>
          <a:ext cx="889000" cy="1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116939</xdr:rowOff>
    </xdr:from>
    <xdr:to>
      <xdr:col>10</xdr:col>
      <xdr:colOff>114300</xdr:colOff>
      <xdr:row>94</xdr:row>
      <xdr:rowOff>130409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547439"/>
          <a:ext cx="889000" cy="6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72000</xdr:rowOff>
    </xdr:from>
    <xdr:to>
      <xdr:col>24</xdr:col>
      <xdr:colOff>114300</xdr:colOff>
      <xdr:row>93</xdr:row>
      <xdr:rowOff>2150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94877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106632</xdr:rowOff>
    </xdr:from>
    <xdr:to>
      <xdr:col>20</xdr:col>
      <xdr:colOff>38100</xdr:colOff>
      <xdr:row>93</xdr:row>
      <xdr:rowOff>36782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53309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6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23389</xdr:rowOff>
    </xdr:from>
    <xdr:to>
      <xdr:col>15</xdr:col>
      <xdr:colOff>101600</xdr:colOff>
      <xdr:row>91</xdr:row>
      <xdr:rowOff>124989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6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141516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40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66139</xdr:rowOff>
    </xdr:from>
    <xdr:to>
      <xdr:col>10</xdr:col>
      <xdr:colOff>165100</xdr:colOff>
      <xdr:row>90</xdr:row>
      <xdr:rowOff>167739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12816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27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79609</xdr:rowOff>
    </xdr:from>
    <xdr:to>
      <xdr:col>6</xdr:col>
      <xdr:colOff>38100</xdr:colOff>
      <xdr:row>95</xdr:row>
      <xdr:rowOff>9759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26286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19369</xdr:rowOff>
    </xdr:from>
    <xdr:to>
      <xdr:col>55</xdr:col>
      <xdr:colOff>0</xdr:colOff>
      <xdr:row>36</xdr:row>
      <xdr:rowOff>29798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677219"/>
          <a:ext cx="838200" cy="5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120215</xdr:rowOff>
    </xdr:from>
    <xdr:to>
      <xdr:col>50</xdr:col>
      <xdr:colOff>114300</xdr:colOff>
      <xdr:row>33</xdr:row>
      <xdr:rowOff>19369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06615"/>
          <a:ext cx="889000" cy="7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120215</xdr:rowOff>
    </xdr:from>
    <xdr:to>
      <xdr:col>45</xdr:col>
      <xdr:colOff>177800</xdr:colOff>
      <xdr:row>35</xdr:row>
      <xdr:rowOff>51548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06615"/>
          <a:ext cx="889000" cy="4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51548</xdr:rowOff>
    </xdr:from>
    <xdr:to>
      <xdr:col>41</xdr:col>
      <xdr:colOff>50800</xdr:colOff>
      <xdr:row>36</xdr:row>
      <xdr:rowOff>69803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052298"/>
          <a:ext cx="889000" cy="1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150448</xdr:rowOff>
    </xdr:from>
    <xdr:to>
      <xdr:col>55</xdr:col>
      <xdr:colOff>50800</xdr:colOff>
      <xdr:row>36</xdr:row>
      <xdr:rowOff>80598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128875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140019</xdr:rowOff>
    </xdr:from>
    <xdr:to>
      <xdr:col>50</xdr:col>
      <xdr:colOff>165100</xdr:colOff>
      <xdr:row>33</xdr:row>
      <xdr:rowOff>70169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6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86696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0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69415</xdr:rowOff>
    </xdr:from>
    <xdr:to>
      <xdr:col>46</xdr:col>
      <xdr:colOff>38100</xdr:colOff>
      <xdr:row>32</xdr:row>
      <xdr:rowOff>171015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16092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3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748</xdr:rowOff>
    </xdr:from>
    <xdr:to>
      <xdr:col>41</xdr:col>
      <xdr:colOff>101600</xdr:colOff>
      <xdr:row>35</xdr:row>
      <xdr:rowOff>102348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118875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19003</xdr:rowOff>
    </xdr:from>
    <xdr:to>
      <xdr:col>36</xdr:col>
      <xdr:colOff>165100</xdr:colOff>
      <xdr:row>36</xdr:row>
      <xdr:rowOff>120603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111730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85114</xdr:rowOff>
    </xdr:from>
    <xdr:to>
      <xdr:col>55</xdr:col>
      <xdr:colOff>0</xdr:colOff>
      <xdr:row>56</xdr:row>
      <xdr:rowOff>4441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43414"/>
          <a:ext cx="838200" cy="2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4441</xdr:rowOff>
    </xdr:from>
    <xdr:to>
      <xdr:col>50</xdr:col>
      <xdr:colOff>114300</xdr:colOff>
      <xdr:row>57</xdr:row>
      <xdr:rowOff>73238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05641"/>
          <a:ext cx="889000" cy="2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73238</xdr:rowOff>
    </xdr:from>
    <xdr:to>
      <xdr:col>45</xdr:col>
      <xdr:colOff>177800</xdr:colOff>
      <xdr:row>57</xdr:row>
      <xdr:rowOff>143525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45888"/>
          <a:ext cx="889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143525</xdr:rowOff>
    </xdr:from>
    <xdr:to>
      <xdr:col>41</xdr:col>
      <xdr:colOff>50800</xdr:colOff>
      <xdr:row>58</xdr:row>
      <xdr:rowOff>148379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16175"/>
          <a:ext cx="889000" cy="1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34314</xdr:rowOff>
    </xdr:from>
    <xdr:to>
      <xdr:col>55</xdr:col>
      <xdr:colOff>50800</xdr:colOff>
      <xdr:row>54</xdr:row>
      <xdr:rowOff>135914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57191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125091</xdr:rowOff>
    </xdr:from>
    <xdr:to>
      <xdr:col>50</xdr:col>
      <xdr:colOff>165100</xdr:colOff>
      <xdr:row>56</xdr:row>
      <xdr:rowOff>55241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71768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22438</xdr:rowOff>
    </xdr:from>
    <xdr:to>
      <xdr:col>46</xdr:col>
      <xdr:colOff>38100</xdr:colOff>
      <xdr:row>57</xdr:row>
      <xdr:rowOff>124038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140565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5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92725</xdr:rowOff>
    </xdr:from>
    <xdr:to>
      <xdr:col>41</xdr:col>
      <xdr:colOff>101600</xdr:colOff>
      <xdr:row>58</xdr:row>
      <xdr:rowOff>22875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97579</xdr:rowOff>
    </xdr:from>
    <xdr:to>
      <xdr:col>36</xdr:col>
      <xdr:colOff>165100</xdr:colOff>
      <xdr:row>59</xdr:row>
      <xdr:rowOff>27729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18856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124482</xdr:rowOff>
    </xdr:from>
    <xdr:to>
      <xdr:col>55</xdr:col>
      <xdr:colOff>0</xdr:colOff>
      <xdr:row>75</xdr:row>
      <xdr:rowOff>58177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125982"/>
          <a:ext cx="838200" cy="7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58177</xdr:rowOff>
    </xdr:from>
    <xdr:to>
      <xdr:col>50</xdr:col>
      <xdr:colOff>114300</xdr:colOff>
      <xdr:row>77</xdr:row>
      <xdr:rowOff>90790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916927"/>
          <a:ext cx="889000" cy="3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132863</xdr:rowOff>
    </xdr:from>
    <xdr:to>
      <xdr:col>45</xdr:col>
      <xdr:colOff>177800</xdr:colOff>
      <xdr:row>77</xdr:row>
      <xdr:rowOff>90790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63063"/>
          <a:ext cx="889000" cy="1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132863</xdr:rowOff>
    </xdr:from>
    <xdr:to>
      <xdr:col>41</xdr:col>
      <xdr:colOff>50800</xdr:colOff>
      <xdr:row>79</xdr:row>
      <xdr:rowOff>70586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163063"/>
          <a:ext cx="889000" cy="4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73682</xdr:rowOff>
    </xdr:from>
    <xdr:to>
      <xdr:col>55</xdr:col>
      <xdr:colOff>50800</xdr:colOff>
      <xdr:row>71</xdr:row>
      <xdr:rowOff>3832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0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24880</xdr:rowOff>
    </xdr:from>
    <xdr:ext cx="599010"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02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7377</xdr:rowOff>
    </xdr:from>
    <xdr:to>
      <xdr:col>50</xdr:col>
      <xdr:colOff>165100</xdr:colOff>
      <xdr:row>75</xdr:row>
      <xdr:rowOff>108977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8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125504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6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39990</xdr:rowOff>
    </xdr:from>
    <xdr:to>
      <xdr:col>46</xdr:col>
      <xdr:colOff>38100</xdr:colOff>
      <xdr:row>77</xdr:row>
      <xdr:rowOff>141590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158117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82063</xdr:rowOff>
    </xdr:from>
    <xdr:to>
      <xdr:col>41</xdr:col>
      <xdr:colOff>101600</xdr:colOff>
      <xdr:row>77</xdr:row>
      <xdr:rowOff>12213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1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28741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19786</xdr:rowOff>
    </xdr:from>
    <xdr:to>
      <xdr:col>36</xdr:col>
      <xdr:colOff>165100</xdr:colOff>
      <xdr:row>79</xdr:row>
      <xdr:rowOff>121386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112513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6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67033</xdr:rowOff>
    </xdr:from>
    <xdr:to>
      <xdr:col>55</xdr:col>
      <xdr:colOff>0</xdr:colOff>
      <xdr:row>98</xdr:row>
      <xdr:rowOff>100253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97683"/>
          <a:ext cx="838200" cy="20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67033</xdr:rowOff>
    </xdr:from>
    <xdr:to>
      <xdr:col>50</xdr:col>
      <xdr:colOff>114300</xdr:colOff>
      <xdr:row>97</xdr:row>
      <xdr:rowOff>163726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97683"/>
          <a:ext cx="889000" cy="9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163726</xdr:rowOff>
    </xdr:from>
    <xdr:to>
      <xdr:col>45</xdr:col>
      <xdr:colOff>177800</xdr:colOff>
      <xdr:row>98</xdr:row>
      <xdr:rowOff>74774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94376"/>
          <a:ext cx="889000" cy="8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74774</xdr:rowOff>
    </xdr:from>
    <xdr:to>
      <xdr:col>41</xdr:col>
      <xdr:colOff>50800</xdr:colOff>
      <xdr:row>98</xdr:row>
      <xdr:rowOff>94145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76874"/>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49453</xdr:rowOff>
    </xdr:from>
    <xdr:to>
      <xdr:col>55</xdr:col>
      <xdr:colOff>50800</xdr:colOff>
      <xdr:row>98</xdr:row>
      <xdr:rowOff>151053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135830</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6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16233</xdr:rowOff>
    </xdr:from>
    <xdr:to>
      <xdr:col>50</xdr:col>
      <xdr:colOff>165100</xdr:colOff>
      <xdr:row>97</xdr:row>
      <xdr:rowOff>117833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134360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112926</xdr:rowOff>
    </xdr:from>
    <xdr:to>
      <xdr:col>46</xdr:col>
      <xdr:colOff>38100</xdr:colOff>
      <xdr:row>98</xdr:row>
      <xdr:rowOff>43076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34203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23974</xdr:rowOff>
    </xdr:from>
    <xdr:to>
      <xdr:col>41</xdr:col>
      <xdr:colOff>101600</xdr:colOff>
      <xdr:row>98</xdr:row>
      <xdr:rowOff>125574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116701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43345</xdr:rowOff>
    </xdr:from>
    <xdr:to>
      <xdr:col>36</xdr:col>
      <xdr:colOff>165100</xdr:colOff>
      <xdr:row>98</xdr:row>
      <xdr:rowOff>144945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136072</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105667</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763517"/>
          <a:ext cx="1269" cy="77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45343</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60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52344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5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105667</xdr:rowOff>
    </xdr:from>
    <xdr:to>
      <xdr:col>86</xdr:col>
      <xdr:colOff>25400</xdr:colOff>
      <xdr:row>33</xdr:row>
      <xdr:rowOff>105667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7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114108</xdr:rowOff>
    </xdr:from>
    <xdr:to>
      <xdr:col>85</xdr:col>
      <xdr:colOff>127000</xdr:colOff>
      <xdr:row>33</xdr:row>
      <xdr:rowOff>105667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257608"/>
          <a:ext cx="838200" cy="5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89793</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111366</xdr:rowOff>
    </xdr:from>
    <xdr:to>
      <xdr:col>85</xdr:col>
      <xdr:colOff>177800</xdr:colOff>
      <xdr:row>38</xdr:row>
      <xdr:rowOff>41515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114108</xdr:rowOff>
    </xdr:from>
    <xdr:to>
      <xdr:col>81</xdr:col>
      <xdr:colOff>50800</xdr:colOff>
      <xdr:row>31</xdr:row>
      <xdr:rowOff>48551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257608"/>
          <a:ext cx="889000" cy="1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124321</xdr:rowOff>
    </xdr:from>
    <xdr:to>
      <xdr:col>81</xdr:col>
      <xdr:colOff>101600</xdr:colOff>
      <xdr:row>38</xdr:row>
      <xdr:rowOff>54471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45599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48551</xdr:rowOff>
    </xdr:from>
    <xdr:to>
      <xdr:col>76</xdr:col>
      <xdr:colOff>114300</xdr:colOff>
      <xdr:row>35</xdr:row>
      <xdr:rowOff>2311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363501"/>
          <a:ext cx="8890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136666</xdr:rowOff>
    </xdr:from>
    <xdr:to>
      <xdr:col>76</xdr:col>
      <xdr:colOff>165100</xdr:colOff>
      <xdr:row>38</xdr:row>
      <xdr:rowOff>66816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57943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2311</xdr:rowOff>
    </xdr:from>
    <xdr:to>
      <xdr:col>71</xdr:col>
      <xdr:colOff>177800</xdr:colOff>
      <xdr:row>37</xdr:row>
      <xdr:rowOff>144009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003061"/>
          <a:ext cx="889000" cy="4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130797</xdr:rowOff>
    </xdr:from>
    <xdr:to>
      <xdr:col>72</xdr:col>
      <xdr:colOff>38100</xdr:colOff>
      <xdr:row>38</xdr:row>
      <xdr:rowOff>60947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52074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136866</xdr:rowOff>
    </xdr:from>
    <xdr:to>
      <xdr:col>67</xdr:col>
      <xdr:colOff>101600</xdr:colOff>
      <xdr:row>38</xdr:row>
      <xdr:rowOff>67016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58143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54867</xdr:rowOff>
    </xdr:from>
    <xdr:to>
      <xdr:col>85</xdr:col>
      <xdr:colOff>177800</xdr:colOff>
      <xdr:row>33</xdr:row>
      <xdr:rowOff>156467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57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7894</xdr:rowOff>
    </xdr:from>
    <xdr:ext cx="599010"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566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63308</xdr:rowOff>
    </xdr:from>
    <xdr:to>
      <xdr:col>81</xdr:col>
      <xdr:colOff>101600</xdr:colOff>
      <xdr:row>30</xdr:row>
      <xdr:rowOff>164908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9985</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49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169201</xdr:rowOff>
    </xdr:from>
    <xdr:to>
      <xdr:col>76</xdr:col>
      <xdr:colOff>165100</xdr:colOff>
      <xdr:row>31</xdr:row>
      <xdr:rowOff>99351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115878</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08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122961</xdr:rowOff>
    </xdr:from>
    <xdr:to>
      <xdr:col>72</xdr:col>
      <xdr:colOff>38100</xdr:colOff>
      <xdr:row>35</xdr:row>
      <xdr:rowOff>53111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69638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93209</xdr:rowOff>
    </xdr:from>
    <xdr:to>
      <xdr:col>67</xdr:col>
      <xdr:colOff>101600</xdr:colOff>
      <xdr:row>38</xdr:row>
      <xdr:rowOff>23359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39886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2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46769</xdr:rowOff>
    </xdr:from>
    <xdr:to>
      <xdr:col>85</xdr:col>
      <xdr:colOff>127000</xdr:colOff>
      <xdr:row>77</xdr:row>
      <xdr:rowOff>120433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48419"/>
          <a:ext cx="8382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120433</xdr:rowOff>
    </xdr:from>
    <xdr:to>
      <xdr:col>81</xdr:col>
      <xdr:colOff>50800</xdr:colOff>
      <xdr:row>77</xdr:row>
      <xdr:rowOff>129787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322083"/>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129787</xdr:rowOff>
    </xdr:from>
    <xdr:to>
      <xdr:col>76</xdr:col>
      <xdr:colOff>114300</xdr:colOff>
      <xdr:row>77</xdr:row>
      <xdr:rowOff>152620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31437"/>
          <a:ext cx="889000" cy="2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152620</xdr:rowOff>
    </xdr:from>
    <xdr:to>
      <xdr:col>71</xdr:col>
      <xdr:colOff>177800</xdr:colOff>
      <xdr:row>77</xdr:row>
      <xdr:rowOff>162282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354270"/>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167419</xdr:rowOff>
    </xdr:from>
    <xdr:to>
      <xdr:col>85</xdr:col>
      <xdr:colOff>177800</xdr:colOff>
      <xdr:row>77</xdr:row>
      <xdr:rowOff>97569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18846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69633</xdr:rowOff>
    </xdr:from>
    <xdr:to>
      <xdr:col>81</xdr:col>
      <xdr:colOff>101600</xdr:colOff>
      <xdr:row>77</xdr:row>
      <xdr:rowOff>171233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78987</xdr:rowOff>
    </xdr:from>
    <xdr:to>
      <xdr:col>76</xdr:col>
      <xdr:colOff>165100</xdr:colOff>
      <xdr:row>78</xdr:row>
      <xdr:rowOff>9137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101820</xdr:rowOff>
    </xdr:from>
    <xdr:to>
      <xdr:col>72</xdr:col>
      <xdr:colOff>38100</xdr:colOff>
      <xdr:row>78</xdr:row>
      <xdr:rowOff>31970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23097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111482</xdr:rowOff>
    </xdr:from>
    <xdr:to>
      <xdr:col>67</xdr:col>
      <xdr:colOff>101600</xdr:colOff>
      <xdr:row>78</xdr:row>
      <xdr:rowOff>41632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32759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81559</xdr:rowOff>
    </xdr:from>
    <xdr:to>
      <xdr:col>85</xdr:col>
      <xdr:colOff>127000</xdr:colOff>
      <xdr:row>96</xdr:row>
      <xdr:rowOff>46113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197859"/>
          <a:ext cx="838200" cy="3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98933</xdr:rowOff>
    </xdr:from>
    <xdr:to>
      <xdr:col>81</xdr:col>
      <xdr:colOff>50800</xdr:colOff>
      <xdr:row>96</xdr:row>
      <xdr:rowOff>46113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386683"/>
          <a:ext cx="889000" cy="1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65443</xdr:rowOff>
    </xdr:from>
    <xdr:to>
      <xdr:col>76</xdr:col>
      <xdr:colOff>114300</xdr:colOff>
      <xdr:row>95</xdr:row>
      <xdr:rowOff>98933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353193"/>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65443</xdr:rowOff>
    </xdr:from>
    <xdr:to>
      <xdr:col>71</xdr:col>
      <xdr:colOff>177800</xdr:colOff>
      <xdr:row>98</xdr:row>
      <xdr:rowOff>58255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353193"/>
          <a:ext cx="889000" cy="5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30759</xdr:rowOff>
    </xdr:from>
    <xdr:to>
      <xdr:col>85</xdr:col>
      <xdr:colOff>177800</xdr:colOff>
      <xdr:row>94</xdr:row>
      <xdr:rowOff>132359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1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53636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9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166763</xdr:rowOff>
    </xdr:from>
    <xdr:to>
      <xdr:col>81</xdr:col>
      <xdr:colOff>101600</xdr:colOff>
      <xdr:row>96</xdr:row>
      <xdr:rowOff>96913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113440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48133</xdr:rowOff>
    </xdr:from>
    <xdr:to>
      <xdr:col>76</xdr:col>
      <xdr:colOff>165100</xdr:colOff>
      <xdr:row>95</xdr:row>
      <xdr:rowOff>149733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3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166260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1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14643</xdr:rowOff>
    </xdr:from>
    <xdr:to>
      <xdr:col>72</xdr:col>
      <xdr:colOff>38100</xdr:colOff>
      <xdr:row>95</xdr:row>
      <xdr:rowOff>116243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3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132770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0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7455</xdr:rowOff>
    </xdr:from>
    <xdr:to>
      <xdr:col>67</xdr:col>
      <xdr:colOff>101600</xdr:colOff>
      <xdr:row>98</xdr:row>
      <xdr:rowOff>109055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100182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42545</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866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42545</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866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163195</xdr:rowOff>
    </xdr:from>
    <xdr:to>
      <xdr:col>102</xdr:col>
      <xdr:colOff>165100</xdr:colOff>
      <xdr:row>58</xdr:row>
      <xdr:rowOff>93345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51276</xdr:rowOff>
    </xdr:from>
    <xdr:to>
      <xdr:col>116</xdr:col>
      <xdr:colOff>63500</xdr:colOff>
      <xdr:row>77</xdr:row>
      <xdr:rowOff>56065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52926"/>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56065</xdr:rowOff>
    </xdr:from>
    <xdr:to>
      <xdr:col>111</xdr:col>
      <xdr:colOff>177800</xdr:colOff>
      <xdr:row>77</xdr:row>
      <xdr:rowOff>63554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57715"/>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136847</xdr:rowOff>
    </xdr:from>
    <xdr:to>
      <xdr:col>107</xdr:col>
      <xdr:colOff>50800</xdr:colOff>
      <xdr:row>77</xdr:row>
      <xdr:rowOff>63554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67047"/>
          <a:ext cx="889000" cy="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136847</xdr:rowOff>
    </xdr:from>
    <xdr:to>
      <xdr:col>102</xdr:col>
      <xdr:colOff>114300</xdr:colOff>
      <xdr:row>77</xdr:row>
      <xdr:rowOff>56707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67047"/>
          <a:ext cx="889000" cy="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476</xdr:rowOff>
    </xdr:from>
    <xdr:to>
      <xdr:col>116</xdr:col>
      <xdr:colOff>114300</xdr:colOff>
      <xdr:row>77</xdr:row>
      <xdr:rowOff>102076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23353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5265</xdr:rowOff>
    </xdr:from>
    <xdr:to>
      <xdr:col>112</xdr:col>
      <xdr:colOff>38100</xdr:colOff>
      <xdr:row>77</xdr:row>
      <xdr:rowOff>106865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123392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12754</xdr:rowOff>
    </xdr:from>
    <xdr:to>
      <xdr:col>107</xdr:col>
      <xdr:colOff>101600</xdr:colOff>
      <xdr:row>77</xdr:row>
      <xdr:rowOff>114354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130881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86047</xdr:rowOff>
    </xdr:from>
    <xdr:to>
      <xdr:col>102</xdr:col>
      <xdr:colOff>165100</xdr:colOff>
      <xdr:row>77</xdr:row>
      <xdr:rowOff>16197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32725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5907</xdr:rowOff>
    </xdr:from>
    <xdr:to>
      <xdr:col>98</xdr:col>
      <xdr:colOff>38100</xdr:colOff>
      <xdr:row>77</xdr:row>
      <xdr:rowOff>107507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124034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849,286</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災害公営住宅の建設に伴い平成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145,501</a:t>
          </a:r>
          <a:r>
            <a:rPr kumimoji="1" lang="ja-JP" altLang="ja-JP" sz="1100">
              <a:solidFill>
                <a:schemeClr val="dk1"/>
              </a:solidFill>
              <a:effectLst/>
              <a:latin typeface="+mn-lt"/>
              <a:ea typeface="+mn-ea"/>
              <a:cs typeface="+mn-cs"/>
            </a:rPr>
            <a:t>円に対し</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214,327</a:t>
          </a:r>
          <a:r>
            <a:rPr kumimoji="1" lang="ja-JP" altLang="ja-JP" sz="1100">
              <a:solidFill>
                <a:schemeClr val="dk1"/>
              </a:solidFill>
              <a:effectLst/>
              <a:latin typeface="+mn-lt"/>
              <a:ea typeface="+mn-ea"/>
              <a:cs typeface="+mn-cs"/>
            </a:rPr>
            <a:t>円と大幅に</a:t>
          </a:r>
          <a:r>
            <a:rPr kumimoji="1" lang="ja-JP" altLang="en-US" sz="1100">
              <a:solidFill>
                <a:schemeClr val="dk1"/>
              </a:solidFill>
              <a:effectLst/>
              <a:latin typeface="+mn-lt"/>
              <a:ea typeface="+mn-ea"/>
              <a:cs typeface="+mn-cs"/>
            </a:rPr>
            <a:t>増加した。災害復旧事業費については、町営住宅の災害復旧事業等が平成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年度で完了したことから、令和元年度については、</a:t>
          </a:r>
          <a:r>
            <a:rPr kumimoji="1" lang="ja-JP" altLang="ja-JP" sz="1100">
              <a:solidFill>
                <a:schemeClr val="dk1"/>
              </a:solidFill>
              <a:effectLst/>
              <a:latin typeface="+mn-lt"/>
              <a:ea typeface="+mn-ea"/>
              <a:cs typeface="+mn-cs"/>
            </a:rPr>
            <a:t>災害復旧事業費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前年に比べてさらに</a:t>
          </a:r>
          <a:r>
            <a:rPr kumimoji="1" lang="en-US" altLang="ja-JP" sz="1100">
              <a:solidFill>
                <a:schemeClr val="dk1"/>
              </a:solidFill>
              <a:effectLst/>
              <a:latin typeface="+mn-lt"/>
              <a:ea typeface="+mn-ea"/>
              <a:cs typeface="+mn-cs"/>
            </a:rPr>
            <a:t>88,523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以前</a:t>
          </a:r>
          <a:r>
            <a:rPr kumimoji="1" lang="ja-JP" altLang="ja-JP" sz="1100">
              <a:solidFill>
                <a:schemeClr val="dk1"/>
              </a:solidFill>
              <a:effectLst/>
              <a:latin typeface="+mn-lt"/>
              <a:ea typeface="+mn-ea"/>
              <a:cs typeface="+mn-cs"/>
            </a:rPr>
            <a:t>類似団体と比較しても高い水準となっている。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また、積立金については、ふるさと納税寄附額が前年より多かったこともあり、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40,369</a:t>
          </a:r>
          <a:r>
            <a:rPr kumimoji="1" lang="ja-JP" altLang="en-US" sz="1100">
              <a:solidFill>
                <a:schemeClr val="dk1"/>
              </a:solidFill>
              <a:effectLst/>
              <a:latin typeface="+mn-lt"/>
              <a:ea typeface="+mn-ea"/>
              <a:cs typeface="+mn-cs"/>
            </a:rPr>
            <a:t>円に対し令和元年度は</a:t>
          </a:r>
          <a:r>
            <a:rPr kumimoji="1" lang="en-US" altLang="ja-JP" sz="1100">
              <a:solidFill>
                <a:schemeClr val="dk1"/>
              </a:solidFill>
              <a:effectLst/>
              <a:latin typeface="+mn-lt"/>
              <a:ea typeface="+mn-ea"/>
              <a:cs typeface="+mn-cs"/>
            </a:rPr>
            <a:t>64,578</a:t>
          </a:r>
          <a:r>
            <a:rPr kumimoji="1" lang="ja-JP" altLang="en-US" sz="1100">
              <a:solidFill>
                <a:schemeClr val="dk1"/>
              </a:solidFill>
              <a:effectLst/>
              <a:latin typeface="+mn-lt"/>
              <a:ea typeface="+mn-ea"/>
              <a:cs typeface="+mn-cs"/>
            </a:rPr>
            <a:t>円と大幅に増加した。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今後、令和７年度まで公債費が増加傾向であるため、歳出決算額に占める公債費の割合が高くなる見込みである。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16,892
16,809
99.03
14,997,080
14,346,156
447,168
4,803,276
16,370,365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1854</xdr:rowOff>
    </xdr:from>
    <xdr:to>
      <xdr:col>24</xdr:col>
      <xdr:colOff>63500</xdr:colOff>
      <xdr:row>36</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74054"/>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167589</xdr:rowOff>
    </xdr:from>
    <xdr:to>
      <xdr:col>19</xdr:col>
      <xdr:colOff>177800</xdr:colOff>
      <xdr:row>36</xdr:row>
      <xdr:rowOff>1854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6833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167589</xdr:rowOff>
    </xdr:from>
    <xdr:to>
      <xdr:col>15</xdr:col>
      <xdr:colOff>50800</xdr:colOff>
      <xdr:row>36</xdr:row>
      <xdr:rowOff>12598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6833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37516</xdr:rowOff>
    </xdr:from>
    <xdr:to>
      <xdr:col>10</xdr:col>
      <xdr:colOff>114300</xdr:colOff>
      <xdr:row>36</xdr:row>
      <xdr:rowOff>12598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8266"/>
          <a:ext cx="889000" cy="1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42723</xdr:rowOff>
    </xdr:from>
    <xdr:to>
      <xdr:col>24</xdr:col>
      <xdr:colOff>114300</xdr:colOff>
      <xdr:row>36</xdr:row>
      <xdr:rowOff>144323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21150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122504</xdr:rowOff>
    </xdr:from>
    <xdr:to>
      <xdr:col>20</xdr:col>
      <xdr:colOff>38100</xdr:colOff>
      <xdr:row>36</xdr:row>
      <xdr:rowOff>52654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69181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116789</xdr:rowOff>
    </xdr:from>
    <xdr:to>
      <xdr:col>15</xdr:col>
      <xdr:colOff>101600</xdr:colOff>
      <xdr:row>36</xdr:row>
      <xdr:rowOff>46939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133248</xdr:rowOff>
    </xdr:from>
    <xdr:to>
      <xdr:col>10</xdr:col>
      <xdr:colOff>165100</xdr:colOff>
      <xdr:row>36</xdr:row>
      <xdr:rowOff>63398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79925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158166</xdr:rowOff>
    </xdr:from>
    <xdr:to>
      <xdr:col>6</xdr:col>
      <xdr:colOff>38100</xdr:colOff>
      <xdr:row>35</xdr:row>
      <xdr:rowOff>88316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104843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32445</xdr:rowOff>
    </xdr:from>
    <xdr:to>
      <xdr:col>24</xdr:col>
      <xdr:colOff>63500</xdr:colOff>
      <xdr:row>56</xdr:row>
      <xdr:rowOff>5539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62195"/>
          <a:ext cx="838200" cy="1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151176</xdr:rowOff>
    </xdr:from>
    <xdr:to>
      <xdr:col>19</xdr:col>
      <xdr:colOff>177800</xdr:colOff>
      <xdr:row>56</xdr:row>
      <xdr:rowOff>5539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580926"/>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144190</xdr:rowOff>
    </xdr:from>
    <xdr:to>
      <xdr:col>15</xdr:col>
      <xdr:colOff>50800</xdr:colOff>
      <xdr:row>55</xdr:row>
      <xdr:rowOff>151176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73940"/>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144190</xdr:rowOff>
    </xdr:from>
    <xdr:to>
      <xdr:col>10</xdr:col>
      <xdr:colOff>114300</xdr:colOff>
      <xdr:row>57</xdr:row>
      <xdr:rowOff>26593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573940"/>
          <a:ext cx="889000" cy="2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153095</xdr:rowOff>
    </xdr:from>
    <xdr:to>
      <xdr:col>24</xdr:col>
      <xdr:colOff>114300</xdr:colOff>
      <xdr:row>55</xdr:row>
      <xdr:rowOff>83245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4522</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126189</xdr:rowOff>
    </xdr:from>
    <xdr:to>
      <xdr:col>20</xdr:col>
      <xdr:colOff>38100</xdr:colOff>
      <xdr:row>56</xdr:row>
      <xdr:rowOff>56339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47466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6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100376</xdr:rowOff>
    </xdr:from>
    <xdr:to>
      <xdr:col>15</xdr:col>
      <xdr:colOff>101600</xdr:colOff>
      <xdr:row>56</xdr:row>
      <xdr:rowOff>30526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47053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0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93390</xdr:rowOff>
    </xdr:from>
    <xdr:to>
      <xdr:col>10</xdr:col>
      <xdr:colOff>165100</xdr:colOff>
      <xdr:row>56</xdr:row>
      <xdr:rowOff>23540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40067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2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147243</xdr:rowOff>
    </xdr:from>
    <xdr:to>
      <xdr:col>6</xdr:col>
      <xdr:colOff>38100</xdr:colOff>
      <xdr:row>57</xdr:row>
      <xdr:rowOff>77393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68520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8189</xdr:rowOff>
    </xdr:from>
    <xdr:to>
      <xdr:col>24</xdr:col>
      <xdr:colOff>63500</xdr:colOff>
      <xdr:row>74</xdr:row>
      <xdr:rowOff>11532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95489"/>
          <a:ext cx="8382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9736</xdr:rowOff>
    </xdr:from>
    <xdr:to>
      <xdr:col>19</xdr:col>
      <xdr:colOff>177800</xdr:colOff>
      <xdr:row>74</xdr:row>
      <xdr:rowOff>8189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354136"/>
          <a:ext cx="889000" cy="34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81102</xdr:rowOff>
    </xdr:from>
    <xdr:to>
      <xdr:col>15</xdr:col>
      <xdr:colOff>50800</xdr:colOff>
      <xdr:row>72</xdr:row>
      <xdr:rowOff>9736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254052"/>
          <a:ext cx="889000" cy="10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81102</xdr:rowOff>
    </xdr:from>
    <xdr:to>
      <xdr:col>10</xdr:col>
      <xdr:colOff>114300</xdr:colOff>
      <xdr:row>75</xdr:row>
      <xdr:rowOff>164161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254052"/>
          <a:ext cx="889000" cy="7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132182</xdr:rowOff>
    </xdr:from>
    <xdr:to>
      <xdr:col>24</xdr:col>
      <xdr:colOff>114300</xdr:colOff>
      <xdr:row>74</xdr:row>
      <xdr:rowOff>62332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155059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9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128839</xdr:rowOff>
    </xdr:from>
    <xdr:to>
      <xdr:col>20</xdr:col>
      <xdr:colOff>38100</xdr:colOff>
      <xdr:row>74</xdr:row>
      <xdr:rowOff>58989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75516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130386</xdr:rowOff>
    </xdr:from>
    <xdr:to>
      <xdr:col>15</xdr:col>
      <xdr:colOff>101600</xdr:colOff>
      <xdr:row>72</xdr:row>
      <xdr:rowOff>60536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77063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0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30302</xdr:rowOff>
    </xdr:from>
    <xdr:to>
      <xdr:col>10</xdr:col>
      <xdr:colOff>165100</xdr:colOff>
      <xdr:row>71</xdr:row>
      <xdr:rowOff>131902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2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148429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197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113361</xdr:rowOff>
    </xdr:from>
    <xdr:to>
      <xdr:col>6</xdr:col>
      <xdr:colOff>38100</xdr:colOff>
      <xdr:row>76</xdr:row>
      <xdr:rowOff>43511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60038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31893</xdr:rowOff>
    </xdr:from>
    <xdr:to>
      <xdr:col>24</xdr:col>
      <xdr:colOff>62865</xdr:colOff>
      <xdr:row>97</xdr:row>
      <xdr:rowOff>70560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6148193"/>
          <a:ext cx="1270" cy="55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74387</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70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70560</xdr:rowOff>
    </xdr:from>
    <xdr:to>
      <xdr:col>24</xdr:col>
      <xdr:colOff>152400</xdr:colOff>
      <xdr:row>97</xdr:row>
      <xdr:rowOff>70560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70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150020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92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31893</xdr:rowOff>
    </xdr:from>
    <xdr:to>
      <xdr:col>24</xdr:col>
      <xdr:colOff>152400</xdr:colOff>
      <xdr:row>94</xdr:row>
      <xdr:rowOff>31893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14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13884</xdr:rowOff>
    </xdr:from>
    <xdr:to>
      <xdr:col>24</xdr:col>
      <xdr:colOff>63500</xdr:colOff>
      <xdr:row>97</xdr:row>
      <xdr:rowOff>48025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44534"/>
          <a:ext cx="838200" cy="3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64668</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5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41791</xdr:rowOff>
    </xdr:from>
    <xdr:to>
      <xdr:col>24</xdr:col>
      <xdr:colOff>114300</xdr:colOff>
      <xdr:row>96</xdr:row>
      <xdr:rowOff>143391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91951</xdr:rowOff>
    </xdr:from>
    <xdr:to>
      <xdr:col>19</xdr:col>
      <xdr:colOff>177800</xdr:colOff>
      <xdr:row>97</xdr:row>
      <xdr:rowOff>13884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5522451"/>
          <a:ext cx="889000" cy="11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39774</xdr:rowOff>
    </xdr:from>
    <xdr:to>
      <xdr:col>20</xdr:col>
      <xdr:colOff>38100</xdr:colOff>
      <xdr:row>96</xdr:row>
      <xdr:rowOff>141374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157901</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91951</xdr:rowOff>
    </xdr:from>
    <xdr:to>
      <xdr:col>15</xdr:col>
      <xdr:colOff>50800</xdr:colOff>
      <xdr:row>90</xdr:row>
      <xdr:rowOff>160223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5522451"/>
          <a:ext cx="889000" cy="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44014</xdr:rowOff>
    </xdr:from>
    <xdr:to>
      <xdr:col>15</xdr:col>
      <xdr:colOff>101600</xdr:colOff>
      <xdr:row>96</xdr:row>
      <xdr:rowOff>145614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136741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160223</xdr:rowOff>
    </xdr:from>
    <xdr:to>
      <xdr:col>10</xdr:col>
      <xdr:colOff>114300</xdr:colOff>
      <xdr:row>97</xdr:row>
      <xdr:rowOff>42083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5590723"/>
          <a:ext cx="889000" cy="10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37230</xdr:rowOff>
    </xdr:from>
    <xdr:to>
      <xdr:col>10</xdr:col>
      <xdr:colOff>165100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129957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68920</xdr:rowOff>
    </xdr:from>
    <xdr:to>
      <xdr:col>6</xdr:col>
      <xdr:colOff>38100</xdr:colOff>
      <xdr:row>96</xdr:row>
      <xdr:rowOff>170520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168675</xdr:rowOff>
    </xdr:from>
    <xdr:to>
      <xdr:col>24</xdr:col>
      <xdr:colOff>114300</xdr:colOff>
      <xdr:row>97</xdr:row>
      <xdr:rowOff>98825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83602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134534</xdr:rowOff>
    </xdr:from>
    <xdr:to>
      <xdr:col>20</xdr:col>
      <xdr:colOff>38100</xdr:colOff>
      <xdr:row>97</xdr:row>
      <xdr:rowOff>64684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55811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6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41151</xdr:rowOff>
    </xdr:from>
    <xdr:to>
      <xdr:col>15</xdr:col>
      <xdr:colOff>101600</xdr:colOff>
      <xdr:row>90</xdr:row>
      <xdr:rowOff>142751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54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159278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24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109423</xdr:rowOff>
    </xdr:from>
    <xdr:to>
      <xdr:col>10</xdr:col>
      <xdr:colOff>165100</xdr:colOff>
      <xdr:row>91</xdr:row>
      <xdr:rowOff>39573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5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56100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31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162733</xdr:rowOff>
    </xdr:from>
    <xdr:to>
      <xdr:col>6</xdr:col>
      <xdr:colOff>38100</xdr:colOff>
      <xdr:row>97</xdr:row>
      <xdr:rowOff>92883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84010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114592</xdr:rowOff>
    </xdr:from>
    <xdr:to>
      <xdr:col>55</xdr:col>
      <xdr:colOff>0</xdr:colOff>
      <xdr:row>58</xdr:row>
      <xdr:rowOff>12052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372892"/>
          <a:ext cx="838200" cy="5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114592</xdr:rowOff>
    </xdr:from>
    <xdr:to>
      <xdr:col>50</xdr:col>
      <xdr:colOff>114300</xdr:colOff>
      <xdr:row>55</xdr:row>
      <xdr:rowOff>14325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372892"/>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14325</xdr:rowOff>
    </xdr:from>
    <xdr:to>
      <xdr:col>45</xdr:col>
      <xdr:colOff>177800</xdr:colOff>
      <xdr:row>57</xdr:row>
      <xdr:rowOff>96291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444075"/>
          <a:ext cx="889000" cy="4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96291</xdr:rowOff>
    </xdr:from>
    <xdr:to>
      <xdr:col>41</xdr:col>
      <xdr:colOff>50800</xdr:colOff>
      <xdr:row>58</xdr:row>
      <xdr:rowOff>9779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68941"/>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132702</xdr:rowOff>
    </xdr:from>
    <xdr:to>
      <xdr:col>55</xdr:col>
      <xdr:colOff>50800</xdr:colOff>
      <xdr:row>58</xdr:row>
      <xdr:rowOff>62852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111129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8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63792</xdr:rowOff>
    </xdr:from>
    <xdr:to>
      <xdr:col>50</xdr:col>
      <xdr:colOff>165100</xdr:colOff>
      <xdr:row>54</xdr:row>
      <xdr:rowOff>165392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3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0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134975</xdr:rowOff>
    </xdr:from>
    <xdr:to>
      <xdr:col>46</xdr:col>
      <xdr:colOff>38100</xdr:colOff>
      <xdr:row>55</xdr:row>
      <xdr:rowOff>65125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3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81652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1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45491</xdr:rowOff>
    </xdr:from>
    <xdr:to>
      <xdr:col>41</xdr:col>
      <xdr:colOff>101600</xdr:colOff>
      <xdr:row>57</xdr:row>
      <xdr:rowOff>147091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163618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130429</xdr:rowOff>
    </xdr:from>
    <xdr:to>
      <xdr:col>36</xdr:col>
      <xdr:colOff>165100</xdr:colOff>
      <xdr:row>58</xdr:row>
      <xdr:rowOff>60579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51706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29111</xdr:rowOff>
    </xdr:from>
    <xdr:to>
      <xdr:col>55</xdr:col>
      <xdr:colOff>0</xdr:colOff>
      <xdr:row>79</xdr:row>
      <xdr:rowOff>32824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73661"/>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29111</xdr:rowOff>
    </xdr:from>
    <xdr:to>
      <xdr:col>50</xdr:col>
      <xdr:colOff>114300</xdr:colOff>
      <xdr:row>79</xdr:row>
      <xdr:rowOff>50797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73661"/>
          <a:ext cx="8890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119954</xdr:rowOff>
    </xdr:from>
    <xdr:to>
      <xdr:col>45</xdr:col>
      <xdr:colOff>177800</xdr:colOff>
      <xdr:row>79</xdr:row>
      <xdr:rowOff>50797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93054"/>
          <a:ext cx="889000" cy="10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119954</xdr:rowOff>
    </xdr:from>
    <xdr:to>
      <xdr:col>41</xdr:col>
      <xdr:colOff>50800</xdr:colOff>
      <xdr:row>79</xdr:row>
      <xdr:rowOff>27533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3054"/>
          <a:ext cx="889000" cy="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153474</xdr:rowOff>
    </xdr:from>
    <xdr:to>
      <xdr:col>55</xdr:col>
      <xdr:colOff>50800</xdr:colOff>
      <xdr:row>79</xdr:row>
      <xdr:rowOff>83624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68401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4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149761</xdr:rowOff>
    </xdr:from>
    <xdr:to>
      <xdr:col>50</xdr:col>
      <xdr:colOff>165100</xdr:colOff>
      <xdr:row>79</xdr:row>
      <xdr:rowOff>79911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71038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171447</xdr:rowOff>
    </xdr:from>
    <xdr:to>
      <xdr:col>46</xdr:col>
      <xdr:colOff>38100</xdr:colOff>
      <xdr:row>79</xdr:row>
      <xdr:rowOff>101597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92724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3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69154</xdr:rowOff>
    </xdr:from>
    <xdr:to>
      <xdr:col>41</xdr:col>
      <xdr:colOff>101600</xdr:colOff>
      <xdr:row>78</xdr:row>
      <xdr:rowOff>170754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148183</xdr:rowOff>
    </xdr:from>
    <xdr:to>
      <xdr:col>36</xdr:col>
      <xdr:colOff>165100</xdr:colOff>
      <xdr:row>79</xdr:row>
      <xdr:rowOff>78333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69460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73228</xdr:rowOff>
    </xdr:from>
    <xdr:to>
      <xdr:col>55</xdr:col>
      <xdr:colOff>0</xdr:colOff>
      <xdr:row>94</xdr:row>
      <xdr:rowOff>137277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5675178"/>
          <a:ext cx="838200" cy="57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137277</xdr:rowOff>
    </xdr:from>
    <xdr:to>
      <xdr:col>50</xdr:col>
      <xdr:colOff>114300</xdr:colOff>
      <xdr:row>95</xdr:row>
      <xdr:rowOff>146329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253577"/>
          <a:ext cx="889000" cy="1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146329</xdr:rowOff>
    </xdr:from>
    <xdr:to>
      <xdr:col>45</xdr:col>
      <xdr:colOff>177800</xdr:colOff>
      <xdr:row>97</xdr:row>
      <xdr:rowOff>43797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434079"/>
          <a:ext cx="889000" cy="2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43797</xdr:rowOff>
    </xdr:from>
    <xdr:to>
      <xdr:col>41</xdr:col>
      <xdr:colOff>50800</xdr:colOff>
      <xdr:row>97</xdr:row>
      <xdr:rowOff>43802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7444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22428</xdr:rowOff>
    </xdr:from>
    <xdr:to>
      <xdr:col>55</xdr:col>
      <xdr:colOff>50800</xdr:colOff>
      <xdr:row>91</xdr:row>
      <xdr:rowOff>124028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5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108805</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553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86477</xdr:rowOff>
    </xdr:from>
    <xdr:to>
      <xdr:col>50</xdr:col>
      <xdr:colOff>165100</xdr:colOff>
      <xdr:row>95</xdr:row>
      <xdr:rowOff>16627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2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33154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59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95529</xdr:rowOff>
    </xdr:from>
    <xdr:to>
      <xdr:col>46</xdr:col>
      <xdr:colOff>38100</xdr:colOff>
      <xdr:row>96</xdr:row>
      <xdr:rowOff>25679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42206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164447</xdr:rowOff>
    </xdr:from>
    <xdr:to>
      <xdr:col>41</xdr:col>
      <xdr:colOff>101600</xdr:colOff>
      <xdr:row>97</xdr:row>
      <xdr:rowOff>94597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85724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164452</xdr:rowOff>
    </xdr:from>
    <xdr:to>
      <xdr:col>36</xdr:col>
      <xdr:colOff>165100</xdr:colOff>
      <xdr:row>97</xdr:row>
      <xdr:rowOff>94602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85729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164141</xdr:rowOff>
    </xdr:from>
    <xdr:to>
      <xdr:col>85</xdr:col>
      <xdr:colOff>126364</xdr:colOff>
      <xdr:row>37</xdr:row>
      <xdr:rowOff>146577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650541"/>
          <a:ext cx="1269" cy="83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150404</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4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146577</xdr:rowOff>
    </xdr:from>
    <xdr:to>
      <xdr:col>86</xdr:col>
      <xdr:colOff>25400</xdr:colOff>
      <xdr:row>37</xdr:row>
      <xdr:rowOff>146577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49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110818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4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164141</xdr:rowOff>
    </xdr:from>
    <xdr:to>
      <xdr:col>86</xdr:col>
      <xdr:colOff>25400</xdr:colOff>
      <xdr:row>32</xdr:row>
      <xdr:rowOff>164141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65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39040</xdr:rowOff>
    </xdr:from>
    <xdr:to>
      <xdr:col>85</xdr:col>
      <xdr:colOff>127000</xdr:colOff>
      <xdr:row>35</xdr:row>
      <xdr:rowOff>126994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5353990"/>
          <a:ext cx="838200" cy="7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10291</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2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31864</xdr:rowOff>
    </xdr:from>
    <xdr:to>
      <xdr:col>85</xdr:col>
      <xdr:colOff>177800</xdr:colOff>
      <xdr:row>36</xdr:row>
      <xdr:rowOff>133464</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39040</xdr:rowOff>
    </xdr:from>
    <xdr:to>
      <xdr:col>81</xdr:col>
      <xdr:colOff>50800</xdr:colOff>
      <xdr:row>37</xdr:row>
      <xdr:rowOff>34601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5353990"/>
          <a:ext cx="889000" cy="10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37865</xdr:rowOff>
    </xdr:from>
    <xdr:to>
      <xdr:col>81</xdr:col>
      <xdr:colOff>101600</xdr:colOff>
      <xdr:row>36</xdr:row>
      <xdr:rowOff>139465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130592</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34601</xdr:rowOff>
    </xdr:from>
    <xdr:to>
      <xdr:col>76</xdr:col>
      <xdr:colOff>114300</xdr:colOff>
      <xdr:row>37</xdr:row>
      <xdr:rowOff>81807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78251"/>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56324</xdr:rowOff>
    </xdr:from>
    <xdr:to>
      <xdr:col>76</xdr:col>
      <xdr:colOff>165100</xdr:colOff>
      <xdr:row>36</xdr:row>
      <xdr:rowOff>157924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3001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81807</xdr:rowOff>
    </xdr:from>
    <xdr:to>
      <xdr:col>71</xdr:col>
      <xdr:colOff>177800</xdr:colOff>
      <xdr:row>37</xdr:row>
      <xdr:rowOff>90475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25457"/>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83871</xdr:rowOff>
    </xdr:from>
    <xdr:to>
      <xdr:col>72</xdr:col>
      <xdr:colOff>38100</xdr:colOff>
      <xdr:row>37</xdr:row>
      <xdr:rowOff>14021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30548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60287</xdr:rowOff>
    </xdr:from>
    <xdr:to>
      <xdr:col>67</xdr:col>
      <xdr:colOff>101600</xdr:colOff>
      <xdr:row>36</xdr:row>
      <xdr:rowOff>161887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6964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76194</xdr:rowOff>
    </xdr:from>
    <xdr:to>
      <xdr:col>85</xdr:col>
      <xdr:colOff>177800</xdr:colOff>
      <xdr:row>36</xdr:row>
      <xdr:rowOff>6344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0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99071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9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159690</xdr:rowOff>
    </xdr:from>
    <xdr:to>
      <xdr:col>81</xdr:col>
      <xdr:colOff>101600</xdr:colOff>
      <xdr:row>31</xdr:row>
      <xdr:rowOff>89840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5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106367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0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155251</xdr:rowOff>
    </xdr:from>
    <xdr:to>
      <xdr:col>76</xdr:col>
      <xdr:colOff>165100</xdr:colOff>
      <xdr:row>37</xdr:row>
      <xdr:rowOff>85401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76528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31007</xdr:rowOff>
    </xdr:from>
    <xdr:to>
      <xdr:col>72</xdr:col>
      <xdr:colOff>38100</xdr:colOff>
      <xdr:row>37</xdr:row>
      <xdr:rowOff>132607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123734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39675</xdr:rowOff>
    </xdr:from>
    <xdr:to>
      <xdr:col>67</xdr:col>
      <xdr:colOff>101600</xdr:colOff>
      <xdr:row>37</xdr:row>
      <xdr:rowOff>141275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132402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135021</xdr:rowOff>
    </xdr:from>
    <xdr:to>
      <xdr:col>85</xdr:col>
      <xdr:colOff>127000</xdr:colOff>
      <xdr:row>57</xdr:row>
      <xdr:rowOff>91625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36221"/>
          <a:ext cx="838200" cy="1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153492</xdr:rowOff>
    </xdr:from>
    <xdr:to>
      <xdr:col>81</xdr:col>
      <xdr:colOff>50800</xdr:colOff>
      <xdr:row>57</xdr:row>
      <xdr:rowOff>91625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754692"/>
          <a:ext cx="8890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14930</xdr:rowOff>
    </xdr:from>
    <xdr:to>
      <xdr:col>76</xdr:col>
      <xdr:colOff>114300</xdr:colOff>
      <xdr:row>56</xdr:row>
      <xdr:rowOff>153492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616130"/>
          <a:ext cx="889000" cy="1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14930</xdr:rowOff>
    </xdr:from>
    <xdr:to>
      <xdr:col>71</xdr:col>
      <xdr:colOff>177800</xdr:colOff>
      <xdr:row>57</xdr:row>
      <xdr:rowOff>97668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616130"/>
          <a:ext cx="889000" cy="2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84221</xdr:rowOff>
    </xdr:from>
    <xdr:to>
      <xdr:col>85</xdr:col>
      <xdr:colOff>177800</xdr:colOff>
      <xdr:row>57</xdr:row>
      <xdr:rowOff>14371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6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62648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40825</xdr:rowOff>
    </xdr:from>
    <xdr:to>
      <xdr:col>81</xdr:col>
      <xdr:colOff>101600</xdr:colOff>
      <xdr:row>57</xdr:row>
      <xdr:rowOff>142425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133552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102692</xdr:rowOff>
    </xdr:from>
    <xdr:to>
      <xdr:col>76</xdr:col>
      <xdr:colOff>165100</xdr:colOff>
      <xdr:row>57</xdr:row>
      <xdr:rowOff>32842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23969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135580</xdr:rowOff>
    </xdr:from>
    <xdr:to>
      <xdr:col>72</xdr:col>
      <xdr:colOff>38100</xdr:colOff>
      <xdr:row>56</xdr:row>
      <xdr:rowOff>65730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5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82257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46868</xdr:rowOff>
    </xdr:from>
    <xdr:to>
      <xdr:col>67</xdr:col>
      <xdr:colOff>101600</xdr:colOff>
      <xdr:row>57</xdr:row>
      <xdr:rowOff>148468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139595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105667</xdr:rowOff>
    </xdr:from>
    <xdr:to>
      <xdr:col>85</xdr:col>
      <xdr:colOff>126364</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621517"/>
          <a:ext cx="1269" cy="77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45343</xdr:rowOff>
    </xdr:from>
    <xdr:ext cx="249299"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418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52344</xdr:rowOff>
    </xdr:from>
    <xdr:ext cx="599010"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3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105667</xdr:rowOff>
    </xdr:from>
    <xdr:to>
      <xdr:col>86</xdr:col>
      <xdr:colOff>25400</xdr:colOff>
      <xdr:row>73</xdr:row>
      <xdr:rowOff>105667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6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114109</xdr:rowOff>
    </xdr:from>
    <xdr:to>
      <xdr:col>85</xdr:col>
      <xdr:colOff>127000</xdr:colOff>
      <xdr:row>73</xdr:row>
      <xdr:rowOff>105667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2115609"/>
          <a:ext cx="838200" cy="5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89792</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29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111365</xdr:rowOff>
    </xdr:from>
    <xdr:to>
      <xdr:col>85</xdr:col>
      <xdr:colOff>177800</xdr:colOff>
      <xdr:row>78</xdr:row>
      <xdr:rowOff>41515</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114109</xdr:rowOff>
    </xdr:from>
    <xdr:to>
      <xdr:col>81</xdr:col>
      <xdr:colOff>50800</xdr:colOff>
      <xdr:row>71</xdr:row>
      <xdr:rowOff>48551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4592300" y="12115609"/>
          <a:ext cx="889000" cy="10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124321</xdr:rowOff>
    </xdr:from>
    <xdr:to>
      <xdr:col>81</xdr:col>
      <xdr:colOff>101600</xdr:colOff>
      <xdr:row>78</xdr:row>
      <xdr:rowOff>54471</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45598</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46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48551</xdr:rowOff>
    </xdr:from>
    <xdr:to>
      <xdr:col>76</xdr:col>
      <xdr:colOff>114300</xdr:colOff>
      <xdr:row>75</xdr:row>
      <xdr:rowOff>2311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2221501"/>
          <a:ext cx="8890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136637</xdr:rowOff>
    </xdr:from>
    <xdr:to>
      <xdr:col>76</xdr:col>
      <xdr:colOff>165100</xdr:colOff>
      <xdr:row>78</xdr:row>
      <xdr:rowOff>66787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57914</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2311</xdr:rowOff>
    </xdr:from>
    <xdr:to>
      <xdr:col>71</xdr:col>
      <xdr:colOff>177800</xdr:colOff>
      <xdr:row>77</xdr:row>
      <xdr:rowOff>144010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2861061"/>
          <a:ext cx="889000" cy="48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130756</xdr:rowOff>
    </xdr:from>
    <xdr:to>
      <xdr:col>72</xdr:col>
      <xdr:colOff>38100</xdr:colOff>
      <xdr:row>78</xdr:row>
      <xdr:rowOff>60906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52033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136866</xdr:rowOff>
    </xdr:from>
    <xdr:to>
      <xdr:col>67</xdr:col>
      <xdr:colOff>101600</xdr:colOff>
      <xdr:row>78</xdr:row>
      <xdr:rowOff>67016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58143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54867</xdr:rowOff>
    </xdr:from>
    <xdr:to>
      <xdr:col>85</xdr:col>
      <xdr:colOff>177800</xdr:colOff>
      <xdr:row>73</xdr:row>
      <xdr:rowOff>156467</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25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7894</xdr:rowOff>
    </xdr:from>
    <xdr:ext cx="599010"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252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63309</xdr:rowOff>
    </xdr:from>
    <xdr:to>
      <xdr:col>81</xdr:col>
      <xdr:colOff>101600</xdr:colOff>
      <xdr:row>70</xdr:row>
      <xdr:rowOff>164909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20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9986</xdr:rowOff>
    </xdr:from>
    <xdr:ext cx="59901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181795" y="118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169201</xdr:rowOff>
    </xdr:from>
    <xdr:to>
      <xdr:col>76</xdr:col>
      <xdr:colOff>165100</xdr:colOff>
      <xdr:row>71</xdr:row>
      <xdr:rowOff>99351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21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115878</xdr:rowOff>
    </xdr:from>
    <xdr:ext cx="59901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292795" y="119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122961</xdr:rowOff>
    </xdr:from>
    <xdr:to>
      <xdr:col>72</xdr:col>
      <xdr:colOff>38100</xdr:colOff>
      <xdr:row>75</xdr:row>
      <xdr:rowOff>53111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69638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25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93210</xdr:rowOff>
    </xdr:from>
    <xdr:to>
      <xdr:col>67</xdr:col>
      <xdr:colOff>101600</xdr:colOff>
      <xdr:row>78</xdr:row>
      <xdr:rowOff>23360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39887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0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46769</xdr:rowOff>
    </xdr:from>
    <xdr:to>
      <xdr:col>85</xdr:col>
      <xdr:colOff>127000</xdr:colOff>
      <xdr:row>97</xdr:row>
      <xdr:rowOff>120433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677419"/>
          <a:ext cx="8382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120433</xdr:rowOff>
    </xdr:from>
    <xdr:to>
      <xdr:col>81</xdr:col>
      <xdr:colOff>50800</xdr:colOff>
      <xdr:row>97</xdr:row>
      <xdr:rowOff>129787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4592300" y="16751083"/>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129787</xdr:rowOff>
    </xdr:from>
    <xdr:to>
      <xdr:col>76</xdr:col>
      <xdr:colOff>114300</xdr:colOff>
      <xdr:row>97</xdr:row>
      <xdr:rowOff>152620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703300" y="16760437"/>
          <a:ext cx="889000" cy="2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152620</xdr:rowOff>
    </xdr:from>
    <xdr:to>
      <xdr:col>71</xdr:col>
      <xdr:colOff>177800</xdr:colOff>
      <xdr:row>97</xdr:row>
      <xdr:rowOff>162282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14300" y="16783270"/>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167419</xdr:rowOff>
    </xdr:from>
    <xdr:to>
      <xdr:col>85</xdr:col>
      <xdr:colOff>177800</xdr:colOff>
      <xdr:row>97</xdr:row>
      <xdr:rowOff>97569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6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18846</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4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69633</xdr:rowOff>
    </xdr:from>
    <xdr:to>
      <xdr:col>81</xdr:col>
      <xdr:colOff>101600</xdr:colOff>
      <xdr:row>97</xdr:row>
      <xdr:rowOff>171233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7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162360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7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78987</xdr:rowOff>
    </xdr:from>
    <xdr:to>
      <xdr:col>76</xdr:col>
      <xdr:colOff>165100</xdr:colOff>
      <xdr:row>98</xdr:row>
      <xdr:rowOff>9137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7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80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101820</xdr:rowOff>
    </xdr:from>
    <xdr:to>
      <xdr:col>72</xdr:col>
      <xdr:colOff>38100</xdr:colOff>
      <xdr:row>98</xdr:row>
      <xdr:rowOff>31970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7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23097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111482</xdr:rowOff>
    </xdr:from>
    <xdr:to>
      <xdr:col>67</xdr:col>
      <xdr:colOff>101600</xdr:colOff>
      <xdr:row>98</xdr:row>
      <xdr:rowOff>41632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7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32759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年度と比較すると、総務費は、</a:t>
          </a:r>
          <a:r>
            <a:rPr kumimoji="1" lang="ja-JP" altLang="ja-JP" sz="1100">
              <a:solidFill>
                <a:schemeClr val="dk1"/>
              </a:solidFill>
              <a:effectLst/>
              <a:latin typeface="+mn-lt"/>
              <a:ea typeface="+mn-ea"/>
              <a:cs typeface="+mn-cs"/>
            </a:rPr>
            <a:t>ふるさと応援基金積立金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が増額となった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104,344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に対し令和元年度は</a:t>
          </a:r>
          <a:r>
            <a:rPr kumimoji="1" lang="en-US" altLang="ja-JP" sz="1100">
              <a:solidFill>
                <a:schemeClr val="dk1"/>
              </a:solidFill>
              <a:effectLst/>
              <a:latin typeface="+mn-lt"/>
              <a:ea typeface="+mn-ea"/>
              <a:cs typeface="+mn-cs"/>
            </a:rPr>
            <a:t>135,959</a:t>
          </a:r>
          <a:r>
            <a:rPr kumimoji="1" lang="ja-JP" altLang="ja-JP" sz="1100">
              <a:solidFill>
                <a:schemeClr val="dk1"/>
              </a:solidFill>
              <a:effectLst/>
              <a:latin typeface="+mn-lt"/>
              <a:ea typeface="+mn-ea"/>
              <a:cs typeface="+mn-cs"/>
            </a:rPr>
            <a:t>円と大幅に増加した。</a:t>
          </a:r>
          <a:r>
            <a:rPr kumimoji="1" lang="ja-JP" altLang="en-US" sz="1100">
              <a:solidFill>
                <a:schemeClr val="dk1"/>
              </a:solidFill>
              <a:effectLst/>
              <a:latin typeface="+mn-lt"/>
              <a:ea typeface="+mn-ea"/>
              <a:cs typeface="+mn-cs"/>
            </a:rPr>
            <a:t>また、土木費は、</a:t>
          </a:r>
          <a:r>
            <a:rPr kumimoji="1" lang="ja-JP" altLang="ja-JP" sz="1100">
              <a:solidFill>
                <a:schemeClr val="dk1"/>
              </a:solidFill>
              <a:effectLst/>
              <a:latin typeface="+mn-lt"/>
              <a:ea typeface="+mn-ea"/>
              <a:cs typeface="+mn-cs"/>
            </a:rPr>
            <a:t>災害公営住宅建設に伴</a:t>
          </a:r>
          <a:r>
            <a:rPr kumimoji="1" lang="ja-JP" altLang="en-US" sz="1100">
              <a:solidFill>
                <a:schemeClr val="dk1"/>
              </a:solidFill>
              <a:effectLst/>
              <a:latin typeface="+mn-lt"/>
              <a:ea typeface="+mn-ea"/>
              <a:cs typeface="+mn-cs"/>
            </a:rPr>
            <a:t>い、平</a:t>
          </a:r>
          <a:r>
            <a:rPr kumimoji="1" lang="ja-JP" altLang="ja-JP" sz="1100">
              <a:solidFill>
                <a:schemeClr val="dk1"/>
              </a:solidFill>
              <a:effectLst/>
              <a:latin typeface="+mn-lt"/>
              <a:ea typeface="+mn-ea"/>
              <a:cs typeface="+mn-cs"/>
            </a:rPr>
            <a:t>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100,424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に対し令和元年度は</a:t>
          </a:r>
          <a:r>
            <a:rPr kumimoji="1" lang="en-US" altLang="ja-JP" sz="1100">
              <a:solidFill>
                <a:schemeClr val="dk1"/>
              </a:solidFill>
              <a:effectLst/>
              <a:latin typeface="+mn-lt"/>
              <a:ea typeface="+mn-ea"/>
              <a:cs typeface="+mn-cs"/>
            </a:rPr>
            <a:t>201,631</a:t>
          </a:r>
          <a:r>
            <a:rPr kumimoji="1" lang="ja-JP" altLang="ja-JP" sz="1100">
              <a:solidFill>
                <a:schemeClr val="dk1"/>
              </a:solidFill>
              <a:effectLst/>
              <a:latin typeface="+mn-lt"/>
              <a:ea typeface="+mn-ea"/>
              <a:cs typeface="+mn-cs"/>
            </a:rPr>
            <a:t>円と大幅に増加した。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今後、令和７年度まで公債費が増加傾向であるため、歳出決算額に占める公債費の割合が高くなる見込みである。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年熊本地震の復旧・復興事業推進等により、平成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703,608</a:t>
          </a:r>
          <a:r>
            <a:rPr kumimoji="1" lang="ja-JP" altLang="ja-JP" sz="1100">
              <a:solidFill>
                <a:schemeClr val="dk1"/>
              </a:solidFill>
              <a:effectLst/>
              <a:latin typeface="+mn-lt"/>
              <a:ea typeface="+mn-ea"/>
              <a:cs typeface="+mn-cs"/>
            </a:rPr>
            <a:t>千円まで減少したが、</a:t>
          </a:r>
          <a:r>
            <a:rPr kumimoji="1" lang="ja-JP" altLang="en-US" sz="1100">
              <a:solidFill>
                <a:schemeClr val="dk1"/>
              </a:solidFill>
              <a:effectLst/>
              <a:latin typeface="+mn-lt"/>
              <a:ea typeface="+mn-ea"/>
              <a:cs typeface="+mn-cs"/>
            </a:rPr>
            <a:t>歳出の抑制等を図った結果</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基金残高が令和元年度末で</a:t>
          </a:r>
          <a:r>
            <a:rPr kumimoji="1" lang="en-US" altLang="ja-JP" sz="1100">
              <a:solidFill>
                <a:schemeClr val="dk1"/>
              </a:solidFill>
              <a:effectLst/>
              <a:latin typeface="+mn-lt"/>
              <a:ea typeface="+mn-ea"/>
              <a:cs typeface="+mn-cs"/>
            </a:rPr>
            <a:t>800,572</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実質単年度収支額は、平成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年度と比較して令和元年度は</a:t>
          </a:r>
          <a:r>
            <a:rPr kumimoji="1" lang="en-US" altLang="ja-JP" sz="1100">
              <a:solidFill>
                <a:schemeClr val="dk1"/>
              </a:solidFill>
              <a:effectLst/>
              <a:latin typeface="+mn-lt"/>
              <a:ea typeface="+mn-ea"/>
              <a:cs typeface="+mn-cs"/>
            </a:rPr>
            <a:t>176,366</a:t>
          </a:r>
          <a:r>
            <a:rPr kumimoji="1" lang="ja-JP" altLang="en-US" sz="1100">
              <a:solidFill>
                <a:schemeClr val="dk1"/>
              </a:solidFill>
              <a:effectLst/>
              <a:latin typeface="+mn-lt"/>
              <a:ea typeface="+mn-ea"/>
              <a:cs typeface="+mn-cs"/>
            </a:rPr>
            <a:t>千円増加しているが、</a:t>
          </a:r>
          <a:r>
            <a:rPr kumimoji="1" lang="en-US" altLang="ja-JP" sz="1100">
              <a:solidFill>
                <a:schemeClr val="dk1"/>
              </a:solidFill>
              <a:effectLst/>
              <a:latin typeface="+mn-lt"/>
              <a:ea typeface="+mn-ea"/>
              <a:cs typeface="+mn-cs"/>
            </a:rPr>
            <a:t>10,554</a:t>
          </a:r>
          <a:r>
            <a:rPr kumimoji="1" lang="ja-JP" altLang="en-US" sz="1100">
              <a:solidFill>
                <a:schemeClr val="dk1"/>
              </a:solidFill>
              <a:effectLst/>
              <a:latin typeface="+mn-lt"/>
              <a:ea typeface="+mn-ea"/>
              <a:cs typeface="+mn-cs"/>
            </a:rPr>
            <a:t>千円の赤字となっている。</a:t>
          </a:r>
          <a:endParaRPr lang="ja-JP" altLang="ja-JP" sz="1400">
            <a:effectLst/>
          </a:endParaRPr>
        </a:p>
        <a:p>
          <a:r>
            <a:rPr kumimoji="1" lang="ja-JP" altLang="ja-JP" sz="1100">
              <a:solidFill>
                <a:schemeClr val="dk1"/>
              </a:solidFill>
              <a:effectLst/>
              <a:latin typeface="+mn-lt"/>
              <a:ea typeface="+mn-ea"/>
              <a:cs typeface="+mn-cs"/>
            </a:rPr>
            <a:t>　今後も平成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年熊本地震による復旧・復興事業を進めながらも必要な事業等を峻別し、無駄のない財政運営に努めていく。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年度までは、一般会計及び公営</a:t>
          </a:r>
          <a:r>
            <a:rPr kumimoji="1" lang="ja-JP" altLang="en-US" sz="1100">
              <a:solidFill>
                <a:schemeClr val="dk1"/>
              </a:solidFill>
              <a:effectLst/>
              <a:latin typeface="+mn-lt"/>
              <a:ea typeface="+mn-ea"/>
              <a:cs typeface="+mn-cs"/>
            </a:rPr>
            <a:t>企業</a:t>
          </a:r>
          <a:r>
            <a:rPr kumimoji="1" lang="ja-JP" altLang="ja-JP" sz="1100">
              <a:solidFill>
                <a:schemeClr val="dk1"/>
              </a:solidFill>
              <a:effectLst/>
              <a:latin typeface="+mn-lt"/>
              <a:ea typeface="+mn-ea"/>
              <a:cs typeface="+mn-cs"/>
            </a:rPr>
            <a:t>会計を含む全ての特別会計において黒字となっていたが、情報通信基盤施設運営事業特別会計について、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年度に引き続き令和元年度も</a:t>
          </a:r>
          <a:r>
            <a:rPr kumimoji="1" lang="ja-JP" altLang="ja-JP" sz="1100">
              <a:solidFill>
                <a:schemeClr val="dk1"/>
              </a:solidFill>
              <a:effectLst/>
              <a:latin typeface="+mn-lt"/>
              <a:ea typeface="+mn-ea"/>
              <a:cs typeface="+mn-cs"/>
            </a:rPr>
            <a:t>熊本地震の影響により、赤字となった。</a:t>
          </a:r>
          <a:endParaRPr lang="ja-JP" altLang="ja-JP" sz="1400">
            <a:effectLst/>
          </a:endParaRPr>
        </a:p>
        <a:p>
          <a:r>
            <a:rPr kumimoji="1" lang="ja-JP" altLang="ja-JP" sz="1100">
              <a:solidFill>
                <a:schemeClr val="dk1"/>
              </a:solidFill>
              <a:effectLst/>
              <a:latin typeface="+mn-lt"/>
              <a:ea typeface="+mn-ea"/>
              <a:cs typeface="+mn-cs"/>
            </a:rPr>
            <a:t>　また、公共下水道特別会計は、財政基盤がぜい弱で、法定外繰出しを実施せざるを得ない状況にある。今後の事業の見直しや料金収入改定等健全化対策を図り、健全な財政運営を図るとともに、平成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年熊本地震からの復旧・復興事業を着実に進めるための財源確保に努める。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434418_&#24481;&#3333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93.9</v>
          </cell>
          <cell r="BX51">
            <v>107.9</v>
          </cell>
          <cell r="CF51">
            <v>106</v>
          </cell>
          <cell r="CN51">
            <v>112.2</v>
          </cell>
          <cell r="CV51">
            <v>98.6</v>
          </cell>
        </row>
        <row r="53">
          <cell r="BP53">
            <v>61.6</v>
          </cell>
          <cell r="BX53">
            <v>62.3</v>
          </cell>
          <cell r="CF53">
            <v>59.8</v>
          </cell>
          <cell r="CN53">
            <v>58.6</v>
          </cell>
          <cell r="CV53">
            <v>59.7</v>
          </cell>
        </row>
        <row r="55">
          <cell r="AN55" t="str">
            <v>類似団体内平均値</v>
          </cell>
          <cell r="BP55">
            <v>36.5</v>
          </cell>
          <cell r="BX55">
            <v>32.9</v>
          </cell>
          <cell r="CF55">
            <v>28.5</v>
          </cell>
          <cell r="CN55">
            <v>20.5</v>
          </cell>
          <cell r="CV55">
            <v>21.4</v>
          </cell>
        </row>
        <row r="57">
          <cell r="BP57">
            <v>54.1</v>
          </cell>
          <cell r="BX57">
            <v>57</v>
          </cell>
          <cell r="CF57">
            <v>59.7</v>
          </cell>
          <cell r="CN57">
            <v>60</v>
          </cell>
          <cell r="CV57">
            <v>60.2</v>
          </cell>
        </row>
        <row r="72">
          <cell r="BP72" t="str">
            <v>H27</v>
          </cell>
          <cell r="BX72" t="str">
            <v>H28</v>
          </cell>
          <cell r="CF72" t="str">
            <v>H29</v>
          </cell>
          <cell r="CN72" t="str">
            <v>H30</v>
          </cell>
          <cell r="CV72" t="str">
            <v>R01</v>
          </cell>
        </row>
        <row r="73">
          <cell r="AN73" t="str">
            <v>当該団体値</v>
          </cell>
          <cell r="BP73">
            <v>93.9</v>
          </cell>
          <cell r="BX73">
            <v>107.9</v>
          </cell>
          <cell r="CF73">
            <v>106</v>
          </cell>
          <cell r="CN73">
            <v>112.2</v>
          </cell>
          <cell r="CV73">
            <v>98.6</v>
          </cell>
        </row>
        <row r="75">
          <cell r="BP75">
            <v>6.5</v>
          </cell>
          <cell r="BX75">
            <v>5.9</v>
          </cell>
          <cell r="CF75">
            <v>6</v>
          </cell>
          <cell r="CN75">
            <v>6.9</v>
          </cell>
          <cell r="CV75">
            <v>8.1999999999999993</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14997080</v>
      </c>
      <c r="BO4" s="393"/>
      <c r="BP4" s="393"/>
      <c r="BQ4" s="393"/>
      <c r="BR4" s="393"/>
      <c r="BS4" s="393"/>
      <c r="BT4" s="393"/>
      <c r="BU4" s="394"/>
      <c r="BV4" s="392">
        <v>15425789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9.3000000000000007</v>
      </c>
      <c r="CU4" s="399"/>
      <c r="CV4" s="399"/>
      <c r="CW4" s="399"/>
      <c r="CX4" s="399"/>
      <c r="CY4" s="399"/>
      <c r="CZ4" s="399"/>
      <c r="DA4" s="400"/>
      <c r="DB4" s="398">
        <v>11.5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14346156</v>
      </c>
      <c r="BO5" s="430"/>
      <c r="BP5" s="430"/>
      <c r="BQ5" s="430"/>
      <c r="BR5" s="430"/>
      <c r="BS5" s="430"/>
      <c r="BT5" s="430"/>
      <c r="BU5" s="431"/>
      <c r="BV5" s="429">
        <v>14727117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94.7</v>
      </c>
      <c r="CU5" s="427"/>
      <c r="CV5" s="427"/>
      <c r="CW5" s="427"/>
      <c r="CX5" s="427"/>
      <c r="CY5" s="427"/>
      <c r="CZ5" s="427"/>
      <c r="DA5" s="428"/>
      <c r="DB5" s="426">
        <v>94.7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650924</v>
      </c>
      <c r="BO6" s="430"/>
      <c r="BP6" s="430"/>
      <c r="BQ6" s="430"/>
      <c r="BR6" s="430"/>
      <c r="BS6" s="430"/>
      <c r="BT6" s="430"/>
      <c r="BU6" s="431"/>
      <c r="BV6" s="429">
        <v>698672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98.5</v>
      </c>
      <c r="CU6" s="467"/>
      <c r="CV6" s="467"/>
      <c r="CW6" s="467"/>
      <c r="CX6" s="467"/>
      <c r="CY6" s="467"/>
      <c r="CZ6" s="467"/>
      <c r="DA6" s="468"/>
      <c r="DB6" s="466">
        <v>99.5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203756</v>
      </c>
      <c r="BO7" s="430"/>
      <c r="BP7" s="430"/>
      <c r="BQ7" s="430"/>
      <c r="BR7" s="430"/>
      <c r="BS7" s="430"/>
      <c r="BT7" s="430"/>
      <c r="BU7" s="431"/>
      <c r="BV7" s="429">
        <v>181245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4803276</v>
      </c>
      <c r="CU7" s="430"/>
      <c r="CV7" s="430"/>
      <c r="CW7" s="430"/>
      <c r="CX7" s="430"/>
      <c r="CY7" s="430"/>
      <c r="CZ7" s="430"/>
      <c r="DA7" s="431"/>
      <c r="DB7" s="429">
        <v>4481570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447168</v>
      </c>
      <c r="BO8" s="430"/>
      <c r="BP8" s="430"/>
      <c r="BQ8" s="430"/>
      <c r="BR8" s="430"/>
      <c r="BS8" s="430"/>
      <c r="BT8" s="430"/>
      <c r="BU8" s="431"/>
      <c r="BV8" s="429">
        <v>517427</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0.37</v>
      </c>
      <c r="CU8" s="470"/>
      <c r="CV8" s="470"/>
      <c r="CW8" s="470"/>
      <c r="CX8" s="470"/>
      <c r="CY8" s="470"/>
      <c r="CZ8" s="470"/>
      <c r="DA8" s="471"/>
      <c r="DB8" s="469">
        <v>0.38</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17237</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-70259</v>
      </c>
      <c r="BO9" s="430"/>
      <c r="BP9" s="430"/>
      <c r="BQ9" s="430"/>
      <c r="BR9" s="430"/>
      <c r="BS9" s="430"/>
      <c r="BT9" s="430"/>
      <c r="BU9" s="431"/>
      <c r="BV9" s="429">
        <v>-224262</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15.3</v>
      </c>
      <c r="CU9" s="427"/>
      <c r="CV9" s="427"/>
      <c r="CW9" s="427"/>
      <c r="CX9" s="427"/>
      <c r="CY9" s="427"/>
      <c r="CZ9" s="427"/>
      <c r="DA9" s="428"/>
      <c r="DB9" s="426">
        <v>9.4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17888</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94</v>
      </c>
      <c r="AV10" s="462"/>
      <c r="AW10" s="462"/>
      <c r="AX10" s="462"/>
      <c r="AY10" s="463" t="s">
        <v>118</v>
      </c>
      <c r="AZ10" s="464"/>
      <c r="BA10" s="464"/>
      <c r="BB10" s="464"/>
      <c r="BC10" s="464"/>
      <c r="BD10" s="464"/>
      <c r="BE10" s="464"/>
      <c r="BF10" s="464"/>
      <c r="BG10" s="464"/>
      <c r="BH10" s="464"/>
      <c r="BI10" s="464"/>
      <c r="BJ10" s="464"/>
      <c r="BK10" s="464"/>
      <c r="BL10" s="464"/>
      <c r="BM10" s="465"/>
      <c r="BN10" s="429">
        <v>260068</v>
      </c>
      <c r="BO10" s="430"/>
      <c r="BP10" s="430"/>
      <c r="BQ10" s="430"/>
      <c r="BR10" s="430"/>
      <c r="BS10" s="430"/>
      <c r="BT10" s="430"/>
      <c r="BU10" s="431"/>
      <c r="BV10" s="429">
        <v>370049</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94</v>
      </c>
      <c r="AV11" s="462"/>
      <c r="AW11" s="462"/>
      <c r="AX11" s="462"/>
      <c r="AY11" s="463" t="s">
        <v>123</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83</v>
      </c>
      <c r="BW11" s="430"/>
      <c r="BX11" s="430"/>
      <c r="BY11" s="430"/>
      <c r="BZ11" s="430"/>
      <c r="CA11" s="430"/>
      <c r="CB11" s="430"/>
      <c r="CC11" s="431"/>
      <c r="CD11" s="432" t="s">
        <v>124</v>
      </c>
      <c r="CE11" s="433"/>
      <c r="CF11" s="433"/>
      <c r="CG11" s="433"/>
      <c r="CH11" s="433"/>
      <c r="CI11" s="433"/>
      <c r="CJ11" s="433"/>
      <c r="CK11" s="433"/>
      <c r="CL11" s="433"/>
      <c r="CM11" s="433"/>
      <c r="CN11" s="433"/>
      <c r="CO11" s="433"/>
      <c r="CP11" s="433"/>
      <c r="CQ11" s="433"/>
      <c r="CR11" s="433"/>
      <c r="CS11" s="434"/>
      <c r="CT11" s="469" t="s">
        <v>125</v>
      </c>
      <c r="CU11" s="470"/>
      <c r="CV11" s="470"/>
      <c r="CW11" s="470"/>
      <c r="CX11" s="470"/>
      <c r="CY11" s="470"/>
      <c r="CZ11" s="470"/>
      <c r="DA11" s="471"/>
      <c r="DB11" s="469" t="s">
        <v>125</v>
      </c>
      <c r="DC11" s="470"/>
      <c r="DD11" s="470"/>
      <c r="DE11" s="470"/>
      <c r="DF11" s="470"/>
      <c r="DG11" s="470"/>
      <c r="DH11" s="470"/>
      <c r="DI11" s="471"/>
      <c r="DJ11" s="186"/>
      <c r="DK11" s="186"/>
      <c r="DL11" s="186"/>
      <c r="DM11" s="186"/>
      <c r="DN11" s="186"/>
      <c r="DO11" s="186"/>
    </row>
    <row r="12" spans="1:119" ht="18.75" customHeight="1" x14ac:dyDescent="0.15">
      <c r="A12" s="187"/>
      <c r="B12" s="489" t="s">
        <v>126</v>
      </c>
      <c r="C12" s="490"/>
      <c r="D12" s="490"/>
      <c r="E12" s="490"/>
      <c r="F12" s="490"/>
      <c r="G12" s="490"/>
      <c r="H12" s="490"/>
      <c r="I12" s="490"/>
      <c r="J12" s="490"/>
      <c r="K12" s="491"/>
      <c r="L12" s="498" t="s">
        <v>127</v>
      </c>
      <c r="M12" s="499"/>
      <c r="N12" s="499"/>
      <c r="O12" s="499"/>
      <c r="P12" s="499"/>
      <c r="Q12" s="500"/>
      <c r="R12" s="501">
        <v>16892</v>
      </c>
      <c r="S12" s="502"/>
      <c r="T12" s="502"/>
      <c r="U12" s="502"/>
      <c r="V12" s="503"/>
      <c r="W12" s="504" t="s">
        <v>1</v>
      </c>
      <c r="X12" s="462"/>
      <c r="Y12" s="462"/>
      <c r="Z12" s="462"/>
      <c r="AA12" s="462"/>
      <c r="AB12" s="505"/>
      <c r="AC12" s="506" t="s">
        <v>128</v>
      </c>
      <c r="AD12" s="507"/>
      <c r="AE12" s="507"/>
      <c r="AF12" s="507"/>
      <c r="AG12" s="508"/>
      <c r="AH12" s="506" t="s">
        <v>129</v>
      </c>
      <c r="AI12" s="507"/>
      <c r="AJ12" s="507"/>
      <c r="AK12" s="507"/>
      <c r="AL12" s="509"/>
      <c r="AM12" s="458" t="s">
        <v>130</v>
      </c>
      <c r="AN12" s="459"/>
      <c r="AO12" s="459"/>
      <c r="AP12" s="459"/>
      <c r="AQ12" s="459"/>
      <c r="AR12" s="459"/>
      <c r="AS12" s="459"/>
      <c r="AT12" s="460"/>
      <c r="AU12" s="461" t="s">
        <v>131</v>
      </c>
      <c r="AV12" s="462"/>
      <c r="AW12" s="462"/>
      <c r="AX12" s="462"/>
      <c r="AY12" s="463" t="s">
        <v>132</v>
      </c>
      <c r="AZ12" s="464"/>
      <c r="BA12" s="464"/>
      <c r="BB12" s="464"/>
      <c r="BC12" s="464"/>
      <c r="BD12" s="464"/>
      <c r="BE12" s="464"/>
      <c r="BF12" s="464"/>
      <c r="BG12" s="464"/>
      <c r="BH12" s="464"/>
      <c r="BI12" s="464"/>
      <c r="BJ12" s="464"/>
      <c r="BK12" s="464"/>
      <c r="BL12" s="464"/>
      <c r="BM12" s="465"/>
      <c r="BN12" s="429">
        <v>200363</v>
      </c>
      <c r="BO12" s="430"/>
      <c r="BP12" s="430"/>
      <c r="BQ12" s="430"/>
      <c r="BR12" s="430"/>
      <c r="BS12" s="430"/>
      <c r="BT12" s="430"/>
      <c r="BU12" s="431"/>
      <c r="BV12" s="429">
        <v>332790</v>
      </c>
      <c r="BW12" s="430"/>
      <c r="BX12" s="430"/>
      <c r="BY12" s="430"/>
      <c r="BZ12" s="430"/>
      <c r="CA12" s="430"/>
      <c r="CB12" s="430"/>
      <c r="CC12" s="431"/>
      <c r="CD12" s="432" t="s">
        <v>133</v>
      </c>
      <c r="CE12" s="433"/>
      <c r="CF12" s="433"/>
      <c r="CG12" s="433"/>
      <c r="CH12" s="433"/>
      <c r="CI12" s="433"/>
      <c r="CJ12" s="433"/>
      <c r="CK12" s="433"/>
      <c r="CL12" s="433"/>
      <c r="CM12" s="433"/>
      <c r="CN12" s="433"/>
      <c r="CO12" s="433"/>
      <c r="CP12" s="433"/>
      <c r="CQ12" s="433"/>
      <c r="CR12" s="433"/>
      <c r="CS12" s="434"/>
      <c r="CT12" s="469" t="s">
        <v>134</v>
      </c>
      <c r="CU12" s="470"/>
      <c r="CV12" s="470"/>
      <c r="CW12" s="470"/>
      <c r="CX12" s="470"/>
      <c r="CY12" s="470"/>
      <c r="CZ12" s="470"/>
      <c r="DA12" s="471"/>
      <c r="DB12" s="469" t="s">
        <v>134</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16809</v>
      </c>
      <c r="S13" s="514"/>
      <c r="T13" s="514"/>
      <c r="U13" s="514"/>
      <c r="V13" s="515"/>
      <c r="W13" s="445" t="s">
        <v>136</v>
      </c>
      <c r="X13" s="446"/>
      <c r="Y13" s="446"/>
      <c r="Z13" s="446"/>
      <c r="AA13" s="446"/>
      <c r="AB13" s="436"/>
      <c r="AC13" s="480">
        <v>882</v>
      </c>
      <c r="AD13" s="481"/>
      <c r="AE13" s="481"/>
      <c r="AF13" s="481"/>
      <c r="AG13" s="523"/>
      <c r="AH13" s="480">
        <v>916</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-10554</v>
      </c>
      <c r="BO13" s="430"/>
      <c r="BP13" s="430"/>
      <c r="BQ13" s="430"/>
      <c r="BR13" s="430"/>
      <c r="BS13" s="430"/>
      <c r="BT13" s="430"/>
      <c r="BU13" s="431"/>
      <c r="BV13" s="429">
        <v>-186920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8.1999999999999993</v>
      </c>
      <c r="CU13" s="427"/>
      <c r="CV13" s="427"/>
      <c r="CW13" s="427"/>
      <c r="CX13" s="427"/>
      <c r="CY13" s="427"/>
      <c r="CZ13" s="427"/>
      <c r="DA13" s="428"/>
      <c r="DB13" s="426">
        <v>6.9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17013</v>
      </c>
      <c r="S14" s="514"/>
      <c r="T14" s="514"/>
      <c r="U14" s="514"/>
      <c r="V14" s="515"/>
      <c r="W14" s="419"/>
      <c r="X14" s="420"/>
      <c r="Y14" s="420"/>
      <c r="Z14" s="420"/>
      <c r="AA14" s="420"/>
      <c r="AB14" s="409"/>
      <c r="AC14" s="516">
        <v>10.5</v>
      </c>
      <c r="AD14" s="517"/>
      <c r="AE14" s="517"/>
      <c r="AF14" s="517"/>
      <c r="AG14" s="518"/>
      <c r="AH14" s="516">
        <v>10.9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98.6</v>
      </c>
      <c r="CU14" s="528"/>
      <c r="CV14" s="528"/>
      <c r="CW14" s="528"/>
      <c r="CX14" s="528"/>
      <c r="CY14" s="528"/>
      <c r="CZ14" s="528"/>
      <c r="DA14" s="529"/>
      <c r="DB14" s="527">
        <v>112.2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135</v>
      </c>
      <c r="N15" s="521"/>
      <c r="O15" s="521"/>
      <c r="P15" s="521"/>
      <c r="Q15" s="522"/>
      <c r="R15" s="513">
        <v>16946</v>
      </c>
      <c r="S15" s="514"/>
      <c r="T15" s="514"/>
      <c r="U15" s="514"/>
      <c r="V15" s="515"/>
      <c r="W15" s="445" t="s">
        <v>143</v>
      </c>
      <c r="X15" s="446"/>
      <c r="Y15" s="446"/>
      <c r="Z15" s="446"/>
      <c r="AA15" s="446"/>
      <c r="AB15" s="436"/>
      <c r="AC15" s="480">
        <v>2118</v>
      </c>
      <c r="AD15" s="481"/>
      <c r="AE15" s="481"/>
      <c r="AF15" s="481"/>
      <c r="AG15" s="523"/>
      <c r="AH15" s="480">
        <v>2049</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1517721</v>
      </c>
      <c r="BO15" s="393"/>
      <c r="BP15" s="393"/>
      <c r="BQ15" s="393"/>
      <c r="BR15" s="393"/>
      <c r="BS15" s="393"/>
      <c r="BT15" s="393"/>
      <c r="BU15" s="394"/>
      <c r="BV15" s="392">
        <v>1497189</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25.3</v>
      </c>
      <c r="AD16" s="517"/>
      <c r="AE16" s="517"/>
      <c r="AF16" s="517"/>
      <c r="AG16" s="518"/>
      <c r="AH16" s="516">
        <v>24.3</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4212930</v>
      </c>
      <c r="BO16" s="430"/>
      <c r="BP16" s="430"/>
      <c r="BQ16" s="430"/>
      <c r="BR16" s="430"/>
      <c r="BS16" s="430"/>
      <c r="BT16" s="430"/>
      <c r="BU16" s="431"/>
      <c r="BV16" s="429">
        <v>3900665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5369</v>
      </c>
      <c r="AD17" s="481"/>
      <c r="AE17" s="481"/>
      <c r="AF17" s="481"/>
      <c r="AG17" s="523"/>
      <c r="AH17" s="480">
        <v>5459</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1924515</v>
      </c>
      <c r="BO17" s="430"/>
      <c r="BP17" s="430"/>
      <c r="BQ17" s="430"/>
      <c r="BR17" s="430"/>
      <c r="BS17" s="430"/>
      <c r="BT17" s="430"/>
      <c r="BU17" s="431"/>
      <c r="BV17" s="429">
        <v>1872228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153</v>
      </c>
      <c r="C18" s="472"/>
      <c r="D18" s="472"/>
      <c r="E18" s="544"/>
      <c r="F18" s="544"/>
      <c r="G18" s="544"/>
      <c r="H18" s="544"/>
      <c r="I18" s="544"/>
      <c r="J18" s="544"/>
      <c r="K18" s="544"/>
      <c r="L18" s="545">
        <v>99.03</v>
      </c>
      <c r="M18" s="545"/>
      <c r="N18" s="545"/>
      <c r="O18" s="545"/>
      <c r="P18" s="545"/>
      <c r="Q18" s="545"/>
      <c r="R18" s="546"/>
      <c r="S18" s="546"/>
      <c r="T18" s="546"/>
      <c r="U18" s="546"/>
      <c r="V18" s="547"/>
      <c r="W18" s="447"/>
      <c r="X18" s="448"/>
      <c r="Y18" s="448"/>
      <c r="Z18" s="448"/>
      <c r="AA18" s="448"/>
      <c r="AB18" s="439"/>
      <c r="AC18" s="548">
        <v>64.2</v>
      </c>
      <c r="AD18" s="549"/>
      <c r="AE18" s="549"/>
      <c r="AF18" s="549"/>
      <c r="AG18" s="550"/>
      <c r="AH18" s="548">
        <v>64.8</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4598205</v>
      </c>
      <c r="BO18" s="430"/>
      <c r="BP18" s="430"/>
      <c r="BQ18" s="430"/>
      <c r="BR18" s="430"/>
      <c r="BS18" s="430"/>
      <c r="BT18" s="430"/>
      <c r="BU18" s="431"/>
      <c r="BV18" s="429">
        <v>4299110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155</v>
      </c>
      <c r="C19" s="472"/>
      <c r="D19" s="472"/>
      <c r="E19" s="544"/>
      <c r="F19" s="544"/>
      <c r="G19" s="544"/>
      <c r="H19" s="544"/>
      <c r="I19" s="544"/>
      <c r="J19" s="544"/>
      <c r="K19" s="544"/>
      <c r="L19" s="552">
        <v>174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6308047</v>
      </c>
      <c r="BO19" s="430"/>
      <c r="BP19" s="430"/>
      <c r="BQ19" s="430"/>
      <c r="BR19" s="430"/>
      <c r="BS19" s="430"/>
      <c r="BT19" s="430"/>
      <c r="BU19" s="431"/>
      <c r="BV19" s="429">
        <v>7314609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157</v>
      </c>
      <c r="C20" s="472"/>
      <c r="D20" s="472"/>
      <c r="E20" s="544"/>
      <c r="F20" s="544"/>
      <c r="G20" s="544"/>
      <c r="H20" s="544"/>
      <c r="I20" s="544"/>
      <c r="J20" s="544"/>
      <c r="K20" s="544"/>
      <c r="L20" s="552">
        <v>6317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16370365</v>
      </c>
      <c r="BO23" s="430"/>
      <c r="BP23" s="430"/>
      <c r="BQ23" s="430"/>
      <c r="BR23" s="430"/>
      <c r="BS23" s="430"/>
      <c r="BT23" s="430"/>
      <c r="BU23" s="431"/>
      <c r="BV23" s="429">
        <v>14932581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166</v>
      </c>
      <c r="F24" s="459"/>
      <c r="G24" s="459"/>
      <c r="H24" s="459"/>
      <c r="I24" s="459"/>
      <c r="J24" s="459"/>
      <c r="K24" s="460"/>
      <c r="L24" s="480">
        <v>1</v>
      </c>
      <c r="M24" s="481"/>
      <c r="N24" s="481"/>
      <c r="O24" s="481"/>
      <c r="P24" s="523"/>
      <c r="Q24" s="480">
        <v>7064</v>
      </c>
      <c r="R24" s="481"/>
      <c r="S24" s="481"/>
      <c r="T24" s="481"/>
      <c r="U24" s="481"/>
      <c r="V24" s="523"/>
      <c r="W24" s="582"/>
      <c r="X24" s="570"/>
      <c r="Y24" s="571"/>
      <c r="Z24" s="479" t="s">
        <v>167</v>
      </c>
      <c r="AA24" s="459"/>
      <c r="AB24" s="459"/>
      <c r="AC24" s="459"/>
      <c r="AD24" s="459"/>
      <c r="AE24" s="459"/>
      <c r="AF24" s="459"/>
      <c r="AG24" s="460"/>
      <c r="AH24" s="480">
        <v>174</v>
      </c>
      <c r="AI24" s="481"/>
      <c r="AJ24" s="481"/>
      <c r="AK24" s="481"/>
      <c r="AL24" s="523"/>
      <c r="AM24" s="480">
        <v>475368</v>
      </c>
      <c r="AN24" s="481"/>
      <c r="AO24" s="481"/>
      <c r="AP24" s="481"/>
      <c r="AQ24" s="481"/>
      <c r="AR24" s="523"/>
      <c r="AS24" s="480">
        <v>2732</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14678965</v>
      </c>
      <c r="BO24" s="430"/>
      <c r="BP24" s="430"/>
      <c r="BQ24" s="430"/>
      <c r="BR24" s="430"/>
      <c r="BS24" s="430"/>
      <c r="BT24" s="430"/>
      <c r="BU24" s="431"/>
      <c r="BV24" s="429">
        <v>13662828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169</v>
      </c>
      <c r="F25" s="459"/>
      <c r="G25" s="459"/>
      <c r="H25" s="459"/>
      <c r="I25" s="459"/>
      <c r="J25" s="459"/>
      <c r="K25" s="460"/>
      <c r="L25" s="480">
        <v>1</v>
      </c>
      <c r="M25" s="481"/>
      <c r="N25" s="481"/>
      <c r="O25" s="481"/>
      <c r="P25" s="523"/>
      <c r="Q25" s="480">
        <v>5483</v>
      </c>
      <c r="R25" s="481"/>
      <c r="S25" s="481"/>
      <c r="T25" s="481"/>
      <c r="U25" s="481"/>
      <c r="V25" s="523"/>
      <c r="W25" s="582"/>
      <c r="X25" s="570"/>
      <c r="Y25" s="571"/>
      <c r="Z25" s="479" t="s">
        <v>170</v>
      </c>
      <c r="AA25" s="459"/>
      <c r="AB25" s="459"/>
      <c r="AC25" s="459"/>
      <c r="AD25" s="459"/>
      <c r="AE25" s="459"/>
      <c r="AF25" s="459"/>
      <c r="AG25" s="460"/>
      <c r="AH25" s="480" t="s">
        <v>125</v>
      </c>
      <c r="AI25" s="481"/>
      <c r="AJ25" s="481"/>
      <c r="AK25" s="481"/>
      <c r="AL25" s="523"/>
      <c r="AM25" s="480" t="s">
        <v>134</v>
      </c>
      <c r="AN25" s="481"/>
      <c r="AO25" s="481"/>
      <c r="AP25" s="481"/>
      <c r="AQ25" s="481"/>
      <c r="AR25" s="523"/>
      <c r="AS25" s="480" t="s">
        <v>134</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1253109</v>
      </c>
      <c r="BO25" s="393"/>
      <c r="BP25" s="393"/>
      <c r="BQ25" s="393"/>
      <c r="BR25" s="393"/>
      <c r="BS25" s="393"/>
      <c r="BT25" s="393"/>
      <c r="BU25" s="394"/>
      <c r="BV25" s="392">
        <v>1050276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9"/>
      <c r="G26" s="459"/>
      <c r="H26" s="459"/>
      <c r="I26" s="459"/>
      <c r="J26" s="459"/>
      <c r="K26" s="460"/>
      <c r="L26" s="480">
        <v>1</v>
      </c>
      <c r="M26" s="481"/>
      <c r="N26" s="481"/>
      <c r="O26" s="481"/>
      <c r="P26" s="523"/>
      <c r="Q26" s="480">
        <v>5006</v>
      </c>
      <c r="R26" s="481"/>
      <c r="S26" s="481"/>
      <c r="T26" s="481"/>
      <c r="U26" s="481"/>
      <c r="V26" s="523"/>
      <c r="W26" s="582"/>
      <c r="X26" s="570"/>
      <c r="Y26" s="571"/>
      <c r="Z26" s="479" t="s">
        <v>173</v>
      </c>
      <c r="AA26" s="592"/>
      <c r="AB26" s="592"/>
      <c r="AC26" s="592"/>
      <c r="AD26" s="592"/>
      <c r="AE26" s="592"/>
      <c r="AF26" s="592"/>
      <c r="AG26" s="593"/>
      <c r="AH26" s="480">
        <v>18</v>
      </c>
      <c r="AI26" s="481"/>
      <c r="AJ26" s="481"/>
      <c r="AK26" s="481"/>
      <c r="AL26" s="523"/>
      <c r="AM26" s="480">
        <v>49680</v>
      </c>
      <c r="AN26" s="481"/>
      <c r="AO26" s="481"/>
      <c r="AP26" s="481"/>
      <c r="AQ26" s="481"/>
      <c r="AR26" s="523"/>
      <c r="AS26" s="480">
        <v>2760</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t="s">
        <v>134</v>
      </c>
      <c r="BO26" s="430"/>
      <c r="BP26" s="430"/>
      <c r="BQ26" s="430"/>
      <c r="BR26" s="430"/>
      <c r="BS26" s="430"/>
      <c r="BT26" s="430"/>
      <c r="BU26" s="431"/>
      <c r="BV26" s="429" t="s">
        <v>134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175</v>
      </c>
      <c r="F27" s="459"/>
      <c r="G27" s="459"/>
      <c r="H27" s="459"/>
      <c r="I27" s="459"/>
      <c r="J27" s="459"/>
      <c r="K27" s="460"/>
      <c r="L27" s="480">
        <v>1</v>
      </c>
      <c r="M27" s="481"/>
      <c r="N27" s="481"/>
      <c r="O27" s="481"/>
      <c r="P27" s="523"/>
      <c r="Q27" s="480">
        <v>3174</v>
      </c>
      <c r="R27" s="481"/>
      <c r="S27" s="481"/>
      <c r="T27" s="481"/>
      <c r="U27" s="481"/>
      <c r="V27" s="523"/>
      <c r="W27" s="582"/>
      <c r="X27" s="570"/>
      <c r="Y27" s="571"/>
      <c r="Z27" s="479" t="s">
        <v>176</v>
      </c>
      <c r="AA27" s="459"/>
      <c r="AB27" s="459"/>
      <c r="AC27" s="459"/>
      <c r="AD27" s="459"/>
      <c r="AE27" s="459"/>
      <c r="AF27" s="459"/>
      <c r="AG27" s="460"/>
      <c r="AH27" s="480" t="s">
        <v>134</v>
      </c>
      <c r="AI27" s="481"/>
      <c r="AJ27" s="481"/>
      <c r="AK27" s="481"/>
      <c r="AL27" s="523"/>
      <c r="AM27" s="480" t="s">
        <v>134</v>
      </c>
      <c r="AN27" s="481"/>
      <c r="AO27" s="481"/>
      <c r="AP27" s="481"/>
      <c r="AQ27" s="481"/>
      <c r="AR27" s="523"/>
      <c r="AS27" s="480" t="s">
        <v>134</v>
      </c>
      <c r="AT27" s="481"/>
      <c r="AU27" s="481"/>
      <c r="AV27" s="481"/>
      <c r="AW27" s="481"/>
      <c r="AX27" s="482"/>
      <c r="AY27" s="524" t="s">
        <v>177</v>
      </c>
      <c r="AZ27" s="525"/>
      <c r="BA27" s="525"/>
      <c r="BB27" s="525"/>
      <c r="BC27" s="525"/>
      <c r="BD27" s="525"/>
      <c r="BE27" s="525"/>
      <c r="BF27" s="525"/>
      <c r="BG27" s="525"/>
      <c r="BH27" s="525"/>
      <c r="BI27" s="525"/>
      <c r="BJ27" s="525"/>
      <c r="BK27" s="525"/>
      <c r="BL27" s="525"/>
      <c r="BM27" s="526"/>
      <c r="BN27" s="605" t="s">
        <v>134</v>
      </c>
      <c r="BO27" s="606"/>
      <c r="BP27" s="606"/>
      <c r="BQ27" s="606"/>
      <c r="BR27" s="606"/>
      <c r="BS27" s="606"/>
      <c r="BT27" s="606"/>
      <c r="BU27" s="607"/>
      <c r="BV27" s="605" t="s">
        <v>134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178</v>
      </c>
      <c r="F28" s="459"/>
      <c r="G28" s="459"/>
      <c r="H28" s="459"/>
      <c r="I28" s="459"/>
      <c r="J28" s="459"/>
      <c r="K28" s="460"/>
      <c r="L28" s="480">
        <v>1</v>
      </c>
      <c r="M28" s="481"/>
      <c r="N28" s="481"/>
      <c r="O28" s="481"/>
      <c r="P28" s="523"/>
      <c r="Q28" s="480">
        <v>2620</v>
      </c>
      <c r="R28" s="481"/>
      <c r="S28" s="481"/>
      <c r="T28" s="481"/>
      <c r="U28" s="481"/>
      <c r="V28" s="523"/>
      <c r="W28" s="582"/>
      <c r="X28" s="570"/>
      <c r="Y28" s="571"/>
      <c r="Z28" s="479" t="s">
        <v>179</v>
      </c>
      <c r="AA28" s="459"/>
      <c r="AB28" s="459"/>
      <c r="AC28" s="459"/>
      <c r="AD28" s="459"/>
      <c r="AE28" s="459"/>
      <c r="AF28" s="459"/>
      <c r="AG28" s="460"/>
      <c r="AH28" s="480" t="s">
        <v>134</v>
      </c>
      <c r="AI28" s="481"/>
      <c r="AJ28" s="481"/>
      <c r="AK28" s="481"/>
      <c r="AL28" s="523"/>
      <c r="AM28" s="480" t="s">
        <v>134</v>
      </c>
      <c r="AN28" s="481"/>
      <c r="AO28" s="481"/>
      <c r="AP28" s="481"/>
      <c r="AQ28" s="481"/>
      <c r="AR28" s="523"/>
      <c r="AS28" s="480" t="s">
        <v>125</v>
      </c>
      <c r="AT28" s="481"/>
      <c r="AU28" s="481"/>
      <c r="AV28" s="481"/>
      <c r="AW28" s="481"/>
      <c r="AX28" s="482"/>
      <c r="AY28" s="608" t="s">
        <v>180</v>
      </c>
      <c r="AZ28" s="609"/>
      <c r="BA28" s="609"/>
      <c r="BB28" s="610"/>
      <c r="BC28" s="389" t="s">
        <v>48</v>
      </c>
      <c r="BD28" s="390"/>
      <c r="BE28" s="390"/>
      <c r="BF28" s="390"/>
      <c r="BG28" s="390"/>
      <c r="BH28" s="390"/>
      <c r="BI28" s="390"/>
      <c r="BJ28" s="390"/>
      <c r="BK28" s="390"/>
      <c r="BL28" s="390"/>
      <c r="BM28" s="391"/>
      <c r="BN28" s="392">
        <v>800572</v>
      </c>
      <c r="BO28" s="393"/>
      <c r="BP28" s="393"/>
      <c r="BQ28" s="393"/>
      <c r="BR28" s="393"/>
      <c r="BS28" s="393"/>
      <c r="BT28" s="393"/>
      <c r="BU28" s="394"/>
      <c r="BV28" s="392">
        <v>740867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181</v>
      </c>
      <c r="F29" s="459"/>
      <c r="G29" s="459"/>
      <c r="H29" s="459"/>
      <c r="I29" s="459"/>
      <c r="J29" s="459"/>
      <c r="K29" s="460"/>
      <c r="L29" s="480">
        <v>12</v>
      </c>
      <c r="M29" s="481"/>
      <c r="N29" s="481"/>
      <c r="O29" s="481"/>
      <c r="P29" s="523"/>
      <c r="Q29" s="480">
        <v>2377</v>
      </c>
      <c r="R29" s="481"/>
      <c r="S29" s="481"/>
      <c r="T29" s="481"/>
      <c r="U29" s="481"/>
      <c r="V29" s="523"/>
      <c r="W29" s="583"/>
      <c r="X29" s="584"/>
      <c r="Y29" s="585"/>
      <c r="Z29" s="479" t="s">
        <v>182</v>
      </c>
      <c r="AA29" s="459"/>
      <c r="AB29" s="459"/>
      <c r="AC29" s="459"/>
      <c r="AD29" s="459"/>
      <c r="AE29" s="459"/>
      <c r="AF29" s="459"/>
      <c r="AG29" s="460"/>
      <c r="AH29" s="480">
        <v>174</v>
      </c>
      <c r="AI29" s="481"/>
      <c r="AJ29" s="481"/>
      <c r="AK29" s="481"/>
      <c r="AL29" s="523"/>
      <c r="AM29" s="480">
        <v>475368</v>
      </c>
      <c r="AN29" s="481"/>
      <c r="AO29" s="481"/>
      <c r="AP29" s="481"/>
      <c r="AQ29" s="481"/>
      <c r="AR29" s="523"/>
      <c r="AS29" s="480">
        <v>2732</v>
      </c>
      <c r="AT29" s="481"/>
      <c r="AU29" s="481"/>
      <c r="AV29" s="481"/>
      <c r="AW29" s="481"/>
      <c r="AX29" s="482"/>
      <c r="AY29" s="611"/>
      <c r="AZ29" s="612"/>
      <c r="BA29" s="612"/>
      <c r="BB29" s="613"/>
      <c r="BC29" s="463" t="s">
        <v>183</v>
      </c>
      <c r="BD29" s="464"/>
      <c r="BE29" s="464"/>
      <c r="BF29" s="464"/>
      <c r="BG29" s="464"/>
      <c r="BH29" s="464"/>
      <c r="BI29" s="464"/>
      <c r="BJ29" s="464"/>
      <c r="BK29" s="464"/>
      <c r="BL29" s="464"/>
      <c r="BM29" s="465"/>
      <c r="BN29" s="429">
        <v>267858</v>
      </c>
      <c r="BO29" s="430"/>
      <c r="BP29" s="430"/>
      <c r="BQ29" s="430"/>
      <c r="BR29" s="430"/>
      <c r="BS29" s="430"/>
      <c r="BT29" s="430"/>
      <c r="BU29" s="431"/>
      <c r="BV29" s="429">
        <v>132905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184</v>
      </c>
      <c r="X30" s="590"/>
      <c r="Y30" s="590"/>
      <c r="Z30" s="590"/>
      <c r="AA30" s="590"/>
      <c r="AB30" s="590"/>
      <c r="AC30" s="590"/>
      <c r="AD30" s="590"/>
      <c r="AE30" s="590"/>
      <c r="AF30" s="590"/>
      <c r="AG30" s="591"/>
      <c r="AH30" s="548">
        <v>90.4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1029962</v>
      </c>
      <c r="BO30" s="606"/>
      <c r="BP30" s="606"/>
      <c r="BQ30" s="606"/>
      <c r="BR30" s="606"/>
      <c r="BS30" s="606"/>
      <c r="BT30" s="606"/>
      <c r="BU30" s="607"/>
      <c r="BV30" s="605">
        <v>833453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191</v>
      </c>
      <c r="D33" s="453"/>
      <c r="E33" s="418" t="s">
        <v>192</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192</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御船町国民健康保険事業特別会計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御船町水道事業会計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御船町公共下水道事業特別会計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熊本県市町村総合事務組合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御船町情報通信基盤施設運営事業特別会計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御船町介護保険事業特別会計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IF('各会計、関係団体の財政状況及び健全化判断比率'!B33="","",'各会計、関係団体の財政状況及び健全化判断比率'!B33)</f>
        <v>御船町緑の村運営事業特別会計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御船地区衛生施設組合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御船町後期高齢者医療事業特別会計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御船町・甲佐町衛生施設組合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上益城消防組合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上益城広域連合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熊本県後期高齢者医療広域連合（一般会計）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熊本県後期高齢者医療広域連合（後期高齢者医療特別会計）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5rLcu7sgpmO8+d6SKJ66TbqHQlruic9EN0L2jMIa5aorjvv4gXxG/LJUhj18wlbumSIjl4OIdD62VfXHdQQSXg==" saltValue="zT0+PfT6Ymm4um05ZaJo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0.11</v>
      </c>
      <c r="G34" s="33">
        <v>0.04</v>
      </c>
      <c r="H34" s="33">
        <v>0.1</v>
      </c>
      <c r="I34" s="33" t="s">
        <v>568</v>
      </c>
      <c r="J34" s="34" t="s">
        <v>569</v>
      </c>
      <c r="K34" s="22"/>
      <c r="L34" s="22"/>
      <c r="M34" s="22"/>
      <c r="N34" s="22"/>
      <c r="O34" s="22"/>
      <c r="P34" s="22"/>
    </row>
    <row r="35" spans="1:16" ht="39" customHeight="1" x14ac:dyDescent="0.15">
      <c r="A35" s="22"/>
      <c r="B35" s="35"/>
      <c r="C35" s="1204" t="s">
        <v>570</v>
      </c>
      <c r="D35" s="1205"/>
      <c r="E35" s="1206"/>
      <c r="F35" s="36">
        <v>8.89</v>
      </c>
      <c r="G35" s="37">
        <v>9.39</v>
      </c>
      <c r="H35" s="37">
        <v>16.09</v>
      </c>
      <c r="I35" s="37">
        <v>11.75</v>
      </c>
      <c r="J35" s="38">
        <v>9.44</v>
      </c>
      <c r="K35" s="22"/>
      <c r="L35" s="22"/>
      <c r="M35" s="22"/>
      <c r="N35" s="22"/>
      <c r="O35" s="22"/>
      <c r="P35" s="22"/>
    </row>
    <row r="36" spans="1:16" ht="39" customHeight="1" x14ac:dyDescent="0.15">
      <c r="A36" s="22"/>
      <c r="B36" s="35"/>
      <c r="C36" s="1204" t="s">
        <v>571</v>
      </c>
      <c r="D36" s="1205"/>
      <c r="E36" s="1206"/>
      <c r="F36" s="36">
        <v>11.58</v>
      </c>
      <c r="G36" s="37">
        <v>10.89</v>
      </c>
      <c r="H36" s="37">
        <v>9.81</v>
      </c>
      <c r="I36" s="37">
        <v>5.54</v>
      </c>
      <c r="J36" s="38">
        <v>4.51</v>
      </c>
      <c r="K36" s="22"/>
      <c r="L36" s="22"/>
      <c r="M36" s="22"/>
      <c r="N36" s="22"/>
      <c r="O36" s="22"/>
      <c r="P36" s="22"/>
    </row>
    <row r="37" spans="1:16" ht="39" customHeight="1" x14ac:dyDescent="0.15">
      <c r="A37" s="22"/>
      <c r="B37" s="35"/>
      <c r="C37" s="1204" t="s">
        <v>572</v>
      </c>
      <c r="D37" s="1205"/>
      <c r="E37" s="1206"/>
      <c r="F37" s="36">
        <v>2.33</v>
      </c>
      <c r="G37" s="37">
        <v>2.75</v>
      </c>
      <c r="H37" s="37">
        <v>5.5</v>
      </c>
      <c r="I37" s="37">
        <v>4.8899999999999997</v>
      </c>
      <c r="J37" s="38">
        <v>4.47</v>
      </c>
      <c r="K37" s="22"/>
      <c r="L37" s="22"/>
      <c r="M37" s="22"/>
      <c r="N37" s="22"/>
      <c r="O37" s="22"/>
      <c r="P37" s="22"/>
    </row>
    <row r="38" spans="1:16" ht="39" customHeight="1" x14ac:dyDescent="0.15">
      <c r="A38" s="22"/>
      <c r="B38" s="35"/>
      <c r="C38" s="1204" t="s">
        <v>573</v>
      </c>
      <c r="D38" s="1205"/>
      <c r="E38" s="1206"/>
      <c r="F38" s="36">
        <v>1.88</v>
      </c>
      <c r="G38" s="37">
        <v>2.16</v>
      </c>
      <c r="H38" s="37">
        <v>1.79</v>
      </c>
      <c r="I38" s="37">
        <v>2.82</v>
      </c>
      <c r="J38" s="38">
        <v>2.65</v>
      </c>
      <c r="K38" s="22"/>
      <c r="L38" s="22"/>
      <c r="M38" s="22"/>
      <c r="N38" s="22"/>
      <c r="O38" s="22"/>
      <c r="P38" s="22"/>
    </row>
    <row r="39" spans="1:16" ht="39" customHeight="1" x14ac:dyDescent="0.15">
      <c r="A39" s="22"/>
      <c r="B39" s="35"/>
      <c r="C39" s="1204" t="s">
        <v>574</v>
      </c>
      <c r="D39" s="1205"/>
      <c r="E39" s="1206"/>
      <c r="F39" s="36">
        <v>0.17</v>
      </c>
      <c r="G39" s="37">
        <v>0.15</v>
      </c>
      <c r="H39" s="37">
        <v>0.21</v>
      </c>
      <c r="I39" s="37">
        <v>0.25</v>
      </c>
      <c r="J39" s="38">
        <v>0.26</v>
      </c>
      <c r="K39" s="22"/>
      <c r="L39" s="22"/>
      <c r="M39" s="22"/>
      <c r="N39" s="22"/>
      <c r="O39" s="22"/>
      <c r="P39" s="22"/>
    </row>
    <row r="40" spans="1:16" ht="39" customHeight="1" x14ac:dyDescent="0.15">
      <c r="A40" s="22"/>
      <c r="B40" s="35"/>
      <c r="C40" s="1204" t="s">
        <v>575</v>
      </c>
      <c r="D40" s="1205"/>
      <c r="E40" s="1206"/>
      <c r="F40" s="36">
        <v>0.05</v>
      </c>
      <c r="G40" s="37">
        <v>0.28999999999999998</v>
      </c>
      <c r="H40" s="37">
        <v>0.44</v>
      </c>
      <c r="I40" s="37">
        <v>3.38</v>
      </c>
      <c r="J40" s="38">
        <v>0.16</v>
      </c>
      <c r="K40" s="22"/>
      <c r="L40" s="22"/>
      <c r="M40" s="22"/>
      <c r="N40" s="22"/>
      <c r="O40" s="22"/>
      <c r="P40" s="22"/>
    </row>
    <row r="41" spans="1:16" ht="39" customHeight="1" x14ac:dyDescent="0.15">
      <c r="A41" s="22"/>
      <c r="B41" s="35"/>
      <c r="C41" s="1204" t="s">
        <v>576</v>
      </c>
      <c r="D41" s="1205"/>
      <c r="E41" s="1206"/>
      <c r="F41" s="36">
        <v>0.01</v>
      </c>
      <c r="G41" s="37">
        <v>2.73</v>
      </c>
      <c r="H41" s="37">
        <v>0.03</v>
      </c>
      <c r="I41" s="37">
        <v>0.24</v>
      </c>
      <c r="J41" s="38">
        <v>0.04</v>
      </c>
      <c r="K41" s="22"/>
      <c r="L41" s="22"/>
      <c r="M41" s="22"/>
      <c r="N41" s="22"/>
      <c r="O41" s="22"/>
      <c r="P41" s="22"/>
    </row>
    <row r="42" spans="1:16" ht="39" customHeight="1" x14ac:dyDescent="0.15">
      <c r="A42" s="22"/>
      <c r="B42" s="39"/>
      <c r="C42" s="1204" t="s">
        <v>577</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578</v>
      </c>
      <c r="D43" s="1208"/>
      <c r="E43" s="120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4jWLhU7TASx81QNuzlmUYHFlwlbWKsA8KTbAyCBFy4ISOGJqsHE4JiquAh26PJq52kgQ8mh7qkoLFRJimbtA==" saltValue="eqJ6fyLJ8toKxL5c90YN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577</v>
      </c>
      <c r="L45" s="60">
        <v>600</v>
      </c>
      <c r="M45" s="60">
        <v>680</v>
      </c>
      <c r="N45" s="60">
        <v>709</v>
      </c>
      <c r="O45" s="61">
        <v>975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517</v>
      </c>
      <c r="L46" s="64" t="s">
        <v>517</v>
      </c>
      <c r="M46" s="64" t="s">
        <v>517</v>
      </c>
      <c r="N46" s="64" t="s">
        <v>517</v>
      </c>
      <c r="O46" s="65" t="s">
        <v>517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517</v>
      </c>
      <c r="L47" s="64" t="s">
        <v>517</v>
      </c>
      <c r="M47" s="64" t="s">
        <v>517</v>
      </c>
      <c r="N47" s="64" t="s">
        <v>517</v>
      </c>
      <c r="O47" s="65" t="s">
        <v>517</v>
      </c>
      <c r="P47" s="48"/>
      <c r="Q47" s="48"/>
      <c r="R47" s="48"/>
      <c r="S47" s="48"/>
      <c r="T47" s="48"/>
      <c r="U47" s="48"/>
    </row>
    <row r="48" spans="1:21" ht="30.75" customHeight="1" x14ac:dyDescent="0.15">
      <c r="A48" s="48"/>
      <c r="B48" s="1214"/>
      <c r="C48" s="1215"/>
      <c r="D48" s="62"/>
      <c r="E48" s="1220" t="s">
        <v>15</v>
      </c>
      <c r="F48" s="1220"/>
      <c r="G48" s="1220"/>
      <c r="H48" s="1220"/>
      <c r="I48" s="1220"/>
      <c r="J48" s="1221"/>
      <c r="K48" s="63">
        <v>223</v>
      </c>
      <c r="L48" s="64">
        <v>216</v>
      </c>
      <c r="M48" s="64">
        <v>184</v>
      </c>
      <c r="N48" s="64">
        <v>213</v>
      </c>
      <c r="O48" s="65">
        <v>201</v>
      </c>
      <c r="P48" s="48"/>
      <c r="Q48" s="48"/>
      <c r="R48" s="48"/>
      <c r="S48" s="48"/>
      <c r="T48" s="48"/>
      <c r="U48" s="48"/>
    </row>
    <row r="49" spans="1:21" ht="30.75" customHeight="1" x14ac:dyDescent="0.15">
      <c r="A49" s="48"/>
      <c r="B49" s="1214"/>
      <c r="C49" s="1215"/>
      <c r="D49" s="62"/>
      <c r="E49" s="1220" t="s">
        <v>16</v>
      </c>
      <c r="F49" s="1220"/>
      <c r="G49" s="1220"/>
      <c r="H49" s="1220"/>
      <c r="I49" s="1220"/>
      <c r="J49" s="1221"/>
      <c r="K49" s="63">
        <v>28</v>
      </c>
      <c r="L49" s="64">
        <v>9</v>
      </c>
      <c r="M49" s="64">
        <v>34</v>
      </c>
      <c r="N49" s="64">
        <v>39</v>
      </c>
      <c r="O49" s="65">
        <v>41</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517</v>
      </c>
      <c r="L51" s="64">
        <v>0</v>
      </c>
      <c r="M51" s="64">
        <v>1</v>
      </c>
      <c r="N51" s="64">
        <v>1</v>
      </c>
      <c r="O51" s="65">
        <v>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582</v>
      </c>
      <c r="L52" s="64">
        <v>615</v>
      </c>
      <c r="M52" s="64">
        <v>633</v>
      </c>
      <c r="N52" s="64">
        <v>619</v>
      </c>
      <c r="O52" s="65">
        <v>859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246</v>
      </c>
      <c r="L53" s="69">
        <v>210</v>
      </c>
      <c r="M53" s="69">
        <v>266</v>
      </c>
      <c r="N53" s="69">
        <v>343</v>
      </c>
      <c r="O53" s="70">
        <v>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594</v>
      </c>
      <c r="L57" s="84" t="s">
        <v>594</v>
      </c>
      <c r="M57" s="84" t="s">
        <v>594</v>
      </c>
      <c r="N57" s="84" t="s">
        <v>594</v>
      </c>
      <c r="O57" s="85" t="s">
        <v>594</v>
      </c>
    </row>
    <row r="58" spans="1:21" ht="31.5" customHeight="1" thickBot="1" x14ac:dyDescent="0.2">
      <c r="B58" s="1230"/>
      <c r="C58" s="1231"/>
      <c r="D58" s="1235" t="s">
        <v>27</v>
      </c>
      <c r="E58" s="1236"/>
      <c r="F58" s="1236"/>
      <c r="G58" s="1236"/>
      <c r="H58" s="1236"/>
      <c r="I58" s="1236"/>
      <c r="J58" s="1237"/>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Q0p6ZYSvQJ9KIMqpswx3sF6YQKwKUEgVsNk/ohoy/Iesy4h3ZQcvMbBxwSYtVr/hx7IiZJ1QMYPAPePXnLJBA==" saltValue="pNFSSThytjfW3+EWfGCp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38" t="s">
        <v>30</v>
      </c>
      <c r="C41" s="1239"/>
      <c r="D41" s="102"/>
      <c r="E41" s="1244" t="s">
        <v>31</v>
      </c>
      <c r="F41" s="1244"/>
      <c r="G41" s="1244"/>
      <c r="H41" s="1245"/>
      <c r="I41" s="103">
        <v>7538</v>
      </c>
      <c r="J41" s="104">
        <v>10299</v>
      </c>
      <c r="K41" s="104">
        <v>13026</v>
      </c>
      <c r="L41" s="104">
        <v>14933</v>
      </c>
      <c r="M41" s="105">
        <v>16370</v>
      </c>
    </row>
    <row r="42" spans="2:13" ht="27.75" customHeight="1" x14ac:dyDescent="0.15">
      <c r="B42" s="1240"/>
      <c r="C42" s="1241"/>
      <c r="D42" s="106"/>
      <c r="E42" s="1246" t="s">
        <v>32</v>
      </c>
      <c r="F42" s="1246"/>
      <c r="G42" s="1246"/>
      <c r="H42" s="1247"/>
      <c r="I42" s="107" t="s">
        <v>517</v>
      </c>
      <c r="J42" s="108" t="s">
        <v>517</v>
      </c>
      <c r="K42" s="108" t="s">
        <v>517</v>
      </c>
      <c r="L42" s="108" t="s">
        <v>517</v>
      </c>
      <c r="M42" s="109" t="s">
        <v>517</v>
      </c>
    </row>
    <row r="43" spans="2:13" ht="27.75" customHeight="1" x14ac:dyDescent="0.15">
      <c r="B43" s="1240"/>
      <c r="C43" s="1241"/>
      <c r="D43" s="106"/>
      <c r="E43" s="1246" t="s">
        <v>33</v>
      </c>
      <c r="F43" s="1246"/>
      <c r="G43" s="1246"/>
      <c r="H43" s="1247"/>
      <c r="I43" s="107">
        <v>2876</v>
      </c>
      <c r="J43" s="108">
        <v>2709</v>
      </c>
      <c r="K43" s="108">
        <v>2581</v>
      </c>
      <c r="L43" s="108">
        <v>2549</v>
      </c>
      <c r="M43" s="109">
        <v>2425</v>
      </c>
    </row>
    <row r="44" spans="2:13" ht="27.75" customHeight="1" x14ac:dyDescent="0.15">
      <c r="B44" s="1240"/>
      <c r="C44" s="1241"/>
      <c r="D44" s="106"/>
      <c r="E44" s="1246" t="s">
        <v>34</v>
      </c>
      <c r="F44" s="1246"/>
      <c r="G44" s="1246"/>
      <c r="H44" s="1247"/>
      <c r="I44" s="107">
        <v>812</v>
      </c>
      <c r="J44" s="108">
        <v>779</v>
      </c>
      <c r="K44" s="108">
        <v>751</v>
      </c>
      <c r="L44" s="108">
        <v>704</v>
      </c>
      <c r="M44" s="109">
        <v>685</v>
      </c>
    </row>
    <row r="45" spans="2:13" ht="27.75" customHeight="1" x14ac:dyDescent="0.15">
      <c r="B45" s="1240"/>
      <c r="C45" s="1241"/>
      <c r="D45" s="106"/>
      <c r="E45" s="1246" t="s">
        <v>35</v>
      </c>
      <c r="F45" s="1246"/>
      <c r="G45" s="1246"/>
      <c r="H45" s="1247"/>
      <c r="I45" s="107">
        <v>1348</v>
      </c>
      <c r="J45" s="108">
        <v>1157</v>
      </c>
      <c r="K45" s="108">
        <v>1124</v>
      </c>
      <c r="L45" s="108">
        <v>1037</v>
      </c>
      <c r="M45" s="109">
        <v>1009</v>
      </c>
    </row>
    <row r="46" spans="2:13" ht="27.75" customHeight="1" x14ac:dyDescent="0.15">
      <c r="B46" s="1240"/>
      <c r="C46" s="1241"/>
      <c r="D46" s="110"/>
      <c r="E46" s="1246" t="s">
        <v>36</v>
      </c>
      <c r="F46" s="1246"/>
      <c r="G46" s="1246"/>
      <c r="H46" s="1247"/>
      <c r="I46" s="107" t="s">
        <v>517</v>
      </c>
      <c r="J46" s="108" t="s">
        <v>517</v>
      </c>
      <c r="K46" s="108" t="s">
        <v>517</v>
      </c>
      <c r="L46" s="108" t="s">
        <v>517</v>
      </c>
      <c r="M46" s="109" t="s">
        <v>517</v>
      </c>
    </row>
    <row r="47" spans="2:13" ht="27.75" customHeight="1" x14ac:dyDescent="0.15">
      <c r="B47" s="1240"/>
      <c r="C47" s="1241"/>
      <c r="D47" s="111"/>
      <c r="E47" s="1248" t="s">
        <v>37</v>
      </c>
      <c r="F47" s="1249"/>
      <c r="G47" s="1249"/>
      <c r="H47" s="1250"/>
      <c r="I47" s="107" t="s">
        <v>517</v>
      </c>
      <c r="J47" s="108" t="s">
        <v>517</v>
      </c>
      <c r="K47" s="108" t="s">
        <v>517</v>
      </c>
      <c r="L47" s="108" t="s">
        <v>517</v>
      </c>
      <c r="M47" s="109" t="s">
        <v>517</v>
      </c>
    </row>
    <row r="48" spans="2:13" ht="27.75" customHeight="1" x14ac:dyDescent="0.15">
      <c r="B48" s="1240"/>
      <c r="C48" s="1241"/>
      <c r="D48" s="106"/>
      <c r="E48" s="1246" t="s">
        <v>38</v>
      </c>
      <c r="F48" s="1246"/>
      <c r="G48" s="1246"/>
      <c r="H48" s="1247"/>
      <c r="I48" s="107" t="s">
        <v>517</v>
      </c>
      <c r="J48" s="108" t="s">
        <v>517</v>
      </c>
      <c r="K48" s="108" t="s">
        <v>517</v>
      </c>
      <c r="L48" s="108" t="s">
        <v>517</v>
      </c>
      <c r="M48" s="109" t="s">
        <v>517</v>
      </c>
    </row>
    <row r="49" spans="2:13" ht="27.75" customHeight="1" x14ac:dyDescent="0.15">
      <c r="B49" s="1242"/>
      <c r="C49" s="1243"/>
      <c r="D49" s="106"/>
      <c r="E49" s="1246" t="s">
        <v>39</v>
      </c>
      <c r="F49" s="1246"/>
      <c r="G49" s="1246"/>
      <c r="H49" s="1247"/>
      <c r="I49" s="107" t="s">
        <v>517</v>
      </c>
      <c r="J49" s="108" t="s">
        <v>517</v>
      </c>
      <c r="K49" s="108" t="s">
        <v>517</v>
      </c>
      <c r="L49" s="108" t="s">
        <v>517</v>
      </c>
      <c r="M49" s="109" t="s">
        <v>517</v>
      </c>
    </row>
    <row r="50" spans="2:13" ht="27.75" customHeight="1" x14ac:dyDescent="0.15">
      <c r="B50" s="1251" t="s">
        <v>40</v>
      </c>
      <c r="C50" s="1252"/>
      <c r="D50" s="112"/>
      <c r="E50" s="1246" t="s">
        <v>41</v>
      </c>
      <c r="F50" s="1246"/>
      <c r="G50" s="1246"/>
      <c r="H50" s="1247"/>
      <c r="I50" s="107">
        <v>1671</v>
      </c>
      <c r="J50" s="108">
        <v>1225</v>
      </c>
      <c r="K50" s="108">
        <v>1677</v>
      </c>
      <c r="L50" s="108">
        <v>1887</v>
      </c>
      <c r="M50" s="109">
        <v>2353</v>
      </c>
    </row>
    <row r="51" spans="2:13" ht="27.75" customHeight="1" x14ac:dyDescent="0.15">
      <c r="B51" s="1240"/>
      <c r="C51" s="1241"/>
      <c r="D51" s="106"/>
      <c r="E51" s="1246" t="s">
        <v>42</v>
      </c>
      <c r="F51" s="1246"/>
      <c r="G51" s="1246"/>
      <c r="H51" s="1247"/>
      <c r="I51" s="107">
        <v>107</v>
      </c>
      <c r="J51" s="108">
        <v>87</v>
      </c>
      <c r="K51" s="108">
        <v>75</v>
      </c>
      <c r="L51" s="108">
        <v>133</v>
      </c>
      <c r="M51" s="109">
        <v>812</v>
      </c>
    </row>
    <row r="52" spans="2:13" ht="27.75" customHeight="1" x14ac:dyDescent="0.15">
      <c r="B52" s="1242"/>
      <c r="C52" s="1243"/>
      <c r="D52" s="106"/>
      <c r="E52" s="1246" t="s">
        <v>43</v>
      </c>
      <c r="F52" s="1246"/>
      <c r="G52" s="1246"/>
      <c r="H52" s="1247"/>
      <c r="I52" s="107">
        <v>7087</v>
      </c>
      <c r="J52" s="108">
        <v>9346</v>
      </c>
      <c r="K52" s="108">
        <v>11525</v>
      </c>
      <c r="L52" s="108">
        <v>12842</v>
      </c>
      <c r="M52" s="109">
        <v>13418</v>
      </c>
    </row>
    <row r="53" spans="2:13" ht="27.75" customHeight="1" thickBot="1" x14ac:dyDescent="0.2">
      <c r="B53" s="1253" t="s">
        <v>44</v>
      </c>
      <c r="C53" s="1254"/>
      <c r="D53" s="113"/>
      <c r="E53" s="1255" t="s">
        <v>45</v>
      </c>
      <c r="F53" s="1255"/>
      <c r="G53" s="1255"/>
      <c r="H53" s="1256"/>
      <c r="I53" s="114">
        <v>3709</v>
      </c>
      <c r="J53" s="115">
        <v>4286</v>
      </c>
      <c r="K53" s="115">
        <v>4205</v>
      </c>
      <c r="L53" s="115">
        <v>4361</v>
      </c>
      <c r="M53" s="116">
        <v>3905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3FKtveeI7ruy1fLDV/R13STuYdlsUVsvFIWqoVjhpvF36am4JXAengbYEJeP8em4NMsZg7L/ERdos+Pnnc03A==" saltValue="Np/gnR5/4rbOk2/N+MYZ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704</v>
      </c>
      <c r="G55" s="128">
        <v>741</v>
      </c>
      <c r="H55" s="129">
        <v>801</v>
      </c>
    </row>
    <row r="56" spans="2:8" ht="52.5" customHeight="1" x14ac:dyDescent="0.15">
      <c r="B56" s="130"/>
      <c r="C56" s="1267" t="s">
        <v>49</v>
      </c>
      <c r="D56" s="1267"/>
      <c r="E56" s="1268"/>
      <c r="F56" s="131">
        <v>133</v>
      </c>
      <c r="G56" s="131">
        <v>133</v>
      </c>
      <c r="H56" s="132">
        <v>268</v>
      </c>
    </row>
    <row r="57" spans="2:8" ht="53.25" customHeight="1" x14ac:dyDescent="0.15">
      <c r="B57" s="130"/>
      <c r="C57" s="1269" t="s">
        <v>50</v>
      </c>
      <c r="D57" s="1269"/>
      <c r="E57" s="1270"/>
      <c r="F57" s="133">
        <v>679</v>
      </c>
      <c r="G57" s="133">
        <v>833</v>
      </c>
      <c r="H57" s="134">
        <v>1030</v>
      </c>
    </row>
    <row r="58" spans="2:8" ht="45.75" customHeight="1" x14ac:dyDescent="0.15">
      <c r="B58" s="135"/>
      <c r="C58" s="1257" t="s">
        <v>595</v>
      </c>
      <c r="D58" s="1258"/>
      <c r="E58" s="1259"/>
      <c r="F58" s="136">
        <v>101</v>
      </c>
      <c r="G58" s="136">
        <v>302</v>
      </c>
      <c r="H58" s="136">
        <v>535</v>
      </c>
    </row>
    <row r="59" spans="2:8" ht="45.75" customHeight="1" x14ac:dyDescent="0.15">
      <c r="B59" s="135"/>
      <c r="C59" s="1257" t="s">
        <v>596</v>
      </c>
      <c r="D59" s="1258"/>
      <c r="E59" s="1259"/>
      <c r="F59" s="136">
        <v>506</v>
      </c>
      <c r="G59" s="136">
        <v>408</v>
      </c>
      <c r="H59" s="136">
        <v>378</v>
      </c>
    </row>
    <row r="60" spans="2:8" ht="45.75" customHeight="1" x14ac:dyDescent="0.15">
      <c r="B60" s="135"/>
      <c r="C60" s="1257" t="s">
        <v>597</v>
      </c>
      <c r="D60" s="1258"/>
      <c r="E60" s="1259"/>
      <c r="F60" s="136">
        <v>20</v>
      </c>
      <c r="G60" s="136">
        <v>62</v>
      </c>
      <c r="H60" s="136">
        <v>51</v>
      </c>
    </row>
    <row r="61" spans="2:8" ht="45.75" customHeight="1" x14ac:dyDescent="0.15">
      <c r="B61" s="135"/>
      <c r="C61" s="1257" t="s">
        <v>598</v>
      </c>
      <c r="D61" s="1258"/>
      <c r="E61" s="1259"/>
      <c r="F61" s="136">
        <v>26</v>
      </c>
      <c r="G61" s="136">
        <v>26</v>
      </c>
      <c r="H61" s="137">
        <v>26</v>
      </c>
    </row>
    <row r="62" spans="2:8" ht="45.75" customHeight="1" thickBot="1" x14ac:dyDescent="0.2">
      <c r="B62" s="138"/>
      <c r="C62" s="1260" t="s">
        <v>599</v>
      </c>
      <c r="D62" s="1261"/>
      <c r="E62" s="1262"/>
      <c r="F62" s="139">
        <v>6</v>
      </c>
      <c r="G62" s="139">
        <v>15</v>
      </c>
      <c r="H62" s="140">
        <v>19</v>
      </c>
    </row>
    <row r="63" spans="2:8" ht="52.5" customHeight="1" thickBot="1" x14ac:dyDescent="0.2">
      <c r="B63" s="141"/>
      <c r="C63" s="1263" t="s">
        <v>51</v>
      </c>
      <c r="D63" s="1263"/>
      <c r="E63" s="1264"/>
      <c r="F63" s="142">
        <v>1515</v>
      </c>
      <c r="G63" s="142">
        <v>1707</v>
      </c>
      <c r="H63" s="143">
        <v>2098</v>
      </c>
    </row>
    <row r="64" spans="2:8" ht="15" customHeight="1" x14ac:dyDescent="0.15"/>
  </sheetData>
  <sheetProtection algorithmName="SHA-512" hashValue="i0gnjBZGVlYzTkcBDdc7ipeSA4B3QZp6f92Dea481DDjoi7oLhltcJP6x9oPTr+yNIS7WzCGd0gg0/fln48x6g==" saltValue="tCu10J0Hq2sqhg3K6A5m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59350-A02C-4DFB-AD0B-50E8AD018F0D}">
  <sheetPr>
    <pageSetUpPr fitToPage="1"/>
  </sheetPr>
  <dimension ref="A1:WZM160"/>
  <sheetViews>
    <sheetView showGridLines="0" tabSelected="1"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v>93.9</v>
      </c>
      <c r="BQ51" s="1310"/>
      <c r="BR51" s="1310"/>
      <c r="BS51" s="1310"/>
      <c r="BT51" s="1310"/>
      <c r="BU51" s="1310"/>
      <c r="BV51" s="1310"/>
      <c r="BW51" s="1310"/>
      <c r="BX51" s="1310">
        <v>107.9</v>
      </c>
      <c r="BY51" s="1310"/>
      <c r="BZ51" s="1310"/>
      <c r="CA51" s="1310"/>
      <c r="CB51" s="1310"/>
      <c r="CC51" s="1310"/>
      <c r="CD51" s="1310"/>
      <c r="CE51" s="1310"/>
      <c r="CF51" s="1310">
        <v>106</v>
      </c>
      <c r="CG51" s="1310"/>
      <c r="CH51" s="1310"/>
      <c r="CI51" s="1310"/>
      <c r="CJ51" s="1310"/>
      <c r="CK51" s="1310"/>
      <c r="CL51" s="1310"/>
      <c r="CM51" s="1310"/>
      <c r="CN51" s="1310">
        <v>112.2</v>
      </c>
      <c r="CO51" s="1310"/>
      <c r="CP51" s="1310"/>
      <c r="CQ51" s="1310"/>
      <c r="CR51" s="1310"/>
      <c r="CS51" s="1310"/>
      <c r="CT51" s="1310"/>
      <c r="CU51" s="1310"/>
      <c r="CV51" s="1310">
        <v>98.6</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v>61.6</v>
      </c>
      <c r="BQ53" s="1310"/>
      <c r="BR53" s="1310"/>
      <c r="BS53" s="1310"/>
      <c r="BT53" s="1310"/>
      <c r="BU53" s="1310"/>
      <c r="BV53" s="1310"/>
      <c r="BW53" s="1310"/>
      <c r="BX53" s="1310">
        <v>62.3</v>
      </c>
      <c r="BY53" s="1310"/>
      <c r="BZ53" s="1310"/>
      <c r="CA53" s="1310"/>
      <c r="CB53" s="1310"/>
      <c r="CC53" s="1310"/>
      <c r="CD53" s="1310"/>
      <c r="CE53" s="1310"/>
      <c r="CF53" s="1310">
        <v>59.8</v>
      </c>
      <c r="CG53" s="1310"/>
      <c r="CH53" s="1310"/>
      <c r="CI53" s="1310"/>
      <c r="CJ53" s="1310"/>
      <c r="CK53" s="1310"/>
      <c r="CL53" s="1310"/>
      <c r="CM53" s="1310"/>
      <c r="CN53" s="1310">
        <v>58.6</v>
      </c>
      <c r="CO53" s="1310"/>
      <c r="CP53" s="1310"/>
      <c r="CQ53" s="1310"/>
      <c r="CR53" s="1310"/>
      <c r="CS53" s="1310"/>
      <c r="CT53" s="1310"/>
      <c r="CU53" s="1310"/>
      <c r="CV53" s="1310">
        <v>59.7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v>36.5</v>
      </c>
      <c r="BQ55" s="1310"/>
      <c r="BR55" s="1310"/>
      <c r="BS55" s="1310"/>
      <c r="BT55" s="1310"/>
      <c r="BU55" s="1310"/>
      <c r="BV55" s="1310"/>
      <c r="BW55" s="1310"/>
      <c r="BX55" s="1310">
        <v>32.9</v>
      </c>
      <c r="BY55" s="1310"/>
      <c r="BZ55" s="1310"/>
      <c r="CA55" s="1310"/>
      <c r="CB55" s="1310"/>
      <c r="CC55" s="1310"/>
      <c r="CD55" s="1310"/>
      <c r="CE55" s="1310"/>
      <c r="CF55" s="1310">
        <v>28.5</v>
      </c>
      <c r="CG55" s="1310"/>
      <c r="CH55" s="1310"/>
      <c r="CI55" s="1310"/>
      <c r="CJ55" s="1310"/>
      <c r="CK55" s="1310"/>
      <c r="CL55" s="1310"/>
      <c r="CM55" s="1310"/>
      <c r="CN55" s="1310">
        <v>20.5</v>
      </c>
      <c r="CO55" s="1310"/>
      <c r="CP55" s="1310"/>
      <c r="CQ55" s="1310"/>
      <c r="CR55" s="1310"/>
      <c r="CS55" s="1310"/>
      <c r="CT55" s="1310"/>
      <c r="CU55" s="1310"/>
      <c r="CV55" s="1310">
        <v>21.4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v>54.1</v>
      </c>
      <c r="BQ57" s="1310"/>
      <c r="BR57" s="1310"/>
      <c r="BS57" s="1310"/>
      <c r="BT57" s="1310"/>
      <c r="BU57" s="1310"/>
      <c r="BV57" s="1310"/>
      <c r="BW57" s="1310"/>
      <c r="BX57" s="1310">
        <v>57</v>
      </c>
      <c r="BY57" s="1310"/>
      <c r="BZ57" s="1310"/>
      <c r="CA57" s="1310"/>
      <c r="CB57" s="1310"/>
      <c r="CC57" s="1310"/>
      <c r="CD57" s="1310"/>
      <c r="CE57" s="1310"/>
      <c r="CF57" s="1310">
        <v>59.7</v>
      </c>
      <c r="CG57" s="1310"/>
      <c r="CH57" s="1310"/>
      <c r="CI57" s="1310"/>
      <c r="CJ57" s="1310"/>
      <c r="CK57" s="1310"/>
      <c r="CL57" s="1310"/>
      <c r="CM57" s="1310"/>
      <c r="CN57" s="1310">
        <v>60</v>
      </c>
      <c r="CO57" s="1310"/>
      <c r="CP57" s="1310"/>
      <c r="CQ57" s="1310"/>
      <c r="CR57" s="1310"/>
      <c r="CS57" s="1310"/>
      <c r="CT57" s="1310"/>
      <c r="CU57" s="1310"/>
      <c r="CV57" s="1310">
        <v>60.2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609</v>
      </c>
    </row>
    <row r="64" spans="1:109" x14ac:dyDescent="0.15">
      <c r="B64" s="1280"/>
      <c r="G64" s="1287"/>
      <c r="I64" s="1320"/>
      <c r="J64" s="1320"/>
      <c r="K64" s="1320"/>
      <c r="L64" s="1320"/>
      <c r="M64" s="1320"/>
      <c r="N64" s="1321"/>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0">
        <v>93.9</v>
      </c>
      <c r="BQ73" s="1310"/>
      <c r="BR73" s="1310"/>
      <c r="BS73" s="1310"/>
      <c r="BT73" s="1310"/>
      <c r="BU73" s="1310"/>
      <c r="BV73" s="1310"/>
      <c r="BW73" s="1310"/>
      <c r="BX73" s="1310">
        <v>107.9</v>
      </c>
      <c r="BY73" s="1310"/>
      <c r="BZ73" s="1310"/>
      <c r="CA73" s="1310"/>
      <c r="CB73" s="1310"/>
      <c r="CC73" s="1310"/>
      <c r="CD73" s="1310"/>
      <c r="CE73" s="1310"/>
      <c r="CF73" s="1310">
        <v>106</v>
      </c>
      <c r="CG73" s="1310"/>
      <c r="CH73" s="1310"/>
      <c r="CI73" s="1310"/>
      <c r="CJ73" s="1310"/>
      <c r="CK73" s="1310"/>
      <c r="CL73" s="1310"/>
      <c r="CM73" s="1310"/>
      <c r="CN73" s="1310">
        <v>112.2</v>
      </c>
      <c r="CO73" s="1310"/>
      <c r="CP73" s="1310"/>
      <c r="CQ73" s="1310"/>
      <c r="CR73" s="1310"/>
      <c r="CS73" s="1310"/>
      <c r="CT73" s="1310"/>
      <c r="CU73" s="1310"/>
      <c r="CV73" s="1310">
        <v>98.6</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0">
        <v>6.5</v>
      </c>
      <c r="BQ75" s="1310"/>
      <c r="BR75" s="1310"/>
      <c r="BS75" s="1310"/>
      <c r="BT75" s="1310"/>
      <c r="BU75" s="1310"/>
      <c r="BV75" s="1310"/>
      <c r="BW75" s="1310"/>
      <c r="BX75" s="1310">
        <v>5.9</v>
      </c>
      <c r="BY75" s="1310"/>
      <c r="BZ75" s="1310"/>
      <c r="CA75" s="1310"/>
      <c r="CB75" s="1310"/>
      <c r="CC75" s="1310"/>
      <c r="CD75" s="1310"/>
      <c r="CE75" s="1310"/>
      <c r="CF75" s="1310">
        <v>6</v>
      </c>
      <c r="CG75" s="1310"/>
      <c r="CH75" s="1310"/>
      <c r="CI75" s="1310"/>
      <c r="CJ75" s="1310"/>
      <c r="CK75" s="1310"/>
      <c r="CL75" s="1310"/>
      <c r="CM75" s="1310"/>
      <c r="CN75" s="1310">
        <v>6.9</v>
      </c>
      <c r="CO75" s="1310"/>
      <c r="CP75" s="1310"/>
      <c r="CQ75" s="1310"/>
      <c r="CR75" s="1310"/>
      <c r="CS75" s="1310"/>
      <c r="CT75" s="1310"/>
      <c r="CU75" s="1310"/>
      <c r="CV75" s="1310">
        <v>8.1999999999999993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0">
        <v>36.5</v>
      </c>
      <c r="BQ77" s="1310"/>
      <c r="BR77" s="1310"/>
      <c r="BS77" s="1310"/>
      <c r="BT77" s="1310"/>
      <c r="BU77" s="1310"/>
      <c r="BV77" s="1310"/>
      <c r="BW77" s="1310"/>
      <c r="BX77" s="1310">
        <v>32.9</v>
      </c>
      <c r="BY77" s="1310"/>
      <c r="BZ77" s="1310"/>
      <c r="CA77" s="1310"/>
      <c r="CB77" s="1310"/>
      <c r="CC77" s="1310"/>
      <c r="CD77" s="1310"/>
      <c r="CE77" s="1310"/>
      <c r="CF77" s="1310">
        <v>28.5</v>
      </c>
      <c r="CG77" s="1310"/>
      <c r="CH77" s="1310"/>
      <c r="CI77" s="1310"/>
      <c r="CJ77" s="1310"/>
      <c r="CK77" s="1310"/>
      <c r="CL77" s="1310"/>
      <c r="CM77" s="1310"/>
      <c r="CN77" s="1310">
        <v>20.5</v>
      </c>
      <c r="CO77" s="1310"/>
      <c r="CP77" s="1310"/>
      <c r="CQ77" s="1310"/>
      <c r="CR77" s="1310"/>
      <c r="CS77" s="1310"/>
      <c r="CT77" s="1310"/>
      <c r="CU77" s="1310"/>
      <c r="CV77" s="1310">
        <v>21.4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7.9</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JDwuOpFJjWaAIPbjcGoXpJNMF8ADrQ0GLbJTpOQGXxKQoC2MJ5Up+yo55z2wx5hl4nn/w7M5Dndxvmqb7B0lA==" saltValue="GrINLlbqedibwVAh+ld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0D585-1E22-4D3C-ABED-E30F175C0D6B}">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wFuWsf7q5Wvmbn/8g3yfqlXUyMkOiJGegLpdw9GJDs+ivuxcpEiKwfEpNXYzpROfP5x0gP5cV7CEVnaUL1b2LA==" saltValue="zT8Qy5esqWcFcGgPsC/p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4FDC-10D6-46F2-8825-099197466434}">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K89qKVHOkXRNgZqXocfrxB71JnTDTZ1HmWyzH0rfn3H/Rgrqz7AxP183zdugSYSosSGubUF5ay8OqxALLJmKcQ==" saltValue="AOn5Ny2EtIsMvTtEFnjD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17722</v>
      </c>
      <c r="E3" s="162"/>
      <c r="F3" s="163">
        <v>69469</v>
      </c>
      <c r="G3" s="164"/>
      <c r="H3" s="165"/>
    </row>
    <row r="4" spans="1:8" x14ac:dyDescent="0.15">
      <c r="A4" s="166"/>
      <c r="B4" s="167"/>
      <c r="C4" s="168"/>
      <c r="D4" s="169">
        <v>6574</v>
      </c>
      <c r="E4" s="170"/>
      <c r="F4" s="171">
        <v>38215</v>
      </c>
      <c r="G4" s="172"/>
      <c r="H4" s="173"/>
    </row>
    <row r="5" spans="1:8" x14ac:dyDescent="0.15">
      <c r="A5" s="154" t="s">
        <v>551</v>
      </c>
      <c r="B5" s="159"/>
      <c r="C5" s="160"/>
      <c r="D5" s="161">
        <v>63996</v>
      </c>
      <c r="E5" s="162"/>
      <c r="F5" s="163">
        <v>67293</v>
      </c>
      <c r="G5" s="164"/>
      <c r="H5" s="165"/>
    </row>
    <row r="6" spans="1:8" x14ac:dyDescent="0.15">
      <c r="A6" s="166"/>
      <c r="B6" s="167"/>
      <c r="C6" s="168"/>
      <c r="D6" s="169">
        <v>31365</v>
      </c>
      <c r="E6" s="170"/>
      <c r="F6" s="171">
        <v>35076</v>
      </c>
      <c r="G6" s="172"/>
      <c r="H6" s="173"/>
    </row>
    <row r="7" spans="1:8" x14ac:dyDescent="0.15">
      <c r="A7" s="154" t="s">
        <v>552</v>
      </c>
      <c r="B7" s="159"/>
      <c r="C7" s="160"/>
      <c r="D7" s="161">
        <v>82444</v>
      </c>
      <c r="E7" s="162"/>
      <c r="F7" s="163">
        <v>67343</v>
      </c>
      <c r="G7" s="164"/>
      <c r="H7" s="165"/>
    </row>
    <row r="8" spans="1:8" x14ac:dyDescent="0.15">
      <c r="A8" s="166"/>
      <c r="B8" s="167"/>
      <c r="C8" s="168"/>
      <c r="D8" s="169">
        <v>21775</v>
      </c>
      <c r="E8" s="170"/>
      <c r="F8" s="171">
        <v>32865</v>
      </c>
      <c r="G8" s="172"/>
      <c r="H8" s="173"/>
    </row>
    <row r="9" spans="1:8" x14ac:dyDescent="0.15">
      <c r="A9" s="154" t="s">
        <v>553</v>
      </c>
      <c r="B9" s="159"/>
      <c r="C9" s="160"/>
      <c r="D9" s="161">
        <v>145501</v>
      </c>
      <c r="E9" s="162"/>
      <c r="F9" s="163">
        <v>73475</v>
      </c>
      <c r="G9" s="164"/>
      <c r="H9" s="165"/>
    </row>
    <row r="10" spans="1:8" x14ac:dyDescent="0.15">
      <c r="A10" s="166"/>
      <c r="B10" s="167"/>
      <c r="C10" s="168"/>
      <c r="D10" s="169">
        <v>75055</v>
      </c>
      <c r="E10" s="170"/>
      <c r="F10" s="171">
        <v>43072</v>
      </c>
      <c r="G10" s="172"/>
      <c r="H10" s="173"/>
    </row>
    <row r="11" spans="1:8" x14ac:dyDescent="0.15">
      <c r="A11" s="154" t="s">
        <v>554</v>
      </c>
      <c r="B11" s="159"/>
      <c r="C11" s="160"/>
      <c r="D11" s="161">
        <v>214327</v>
      </c>
      <c r="E11" s="162"/>
      <c r="F11" s="163">
        <v>87464</v>
      </c>
      <c r="G11" s="164"/>
      <c r="H11" s="165"/>
    </row>
    <row r="12" spans="1:8" x14ac:dyDescent="0.15">
      <c r="A12" s="166"/>
      <c r="B12" s="167"/>
      <c r="C12" s="174"/>
      <c r="D12" s="169">
        <v>22221</v>
      </c>
      <c r="E12" s="170"/>
      <c r="F12" s="171">
        <v>47479</v>
      </c>
      <c r="G12" s="172"/>
      <c r="H12" s="173"/>
    </row>
    <row r="13" spans="1:8" x14ac:dyDescent="0.15">
      <c r="A13" s="154"/>
      <c r="B13" s="159"/>
      <c r="C13" s="175"/>
      <c r="D13" s="176">
        <v>104798</v>
      </c>
      <c r="E13" s="177"/>
      <c r="F13" s="178">
        <v>73009</v>
      </c>
      <c r="G13" s="179"/>
      <c r="H13" s="165"/>
    </row>
    <row r="14" spans="1:8" x14ac:dyDescent="0.15">
      <c r="A14" s="166"/>
      <c r="B14" s="167"/>
      <c r="C14" s="168"/>
      <c r="D14" s="169">
        <v>31398</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v>
      </c>
      <c r="C19" s="180">
        <f>ROUND(VALUE(SUBSTITUTE(実質収支比率等に係る経年分析!G$48,"▲","-")),2)</f>
        <v>9.4499999999999993</v>
      </c>
      <c r="D19" s="180">
        <f>ROUND(VALUE(SUBSTITUTE(実質収支比率等に係る経年分析!H$48,"▲","-")),2)</f>
        <v>16.21</v>
      </c>
      <c r="E19" s="180">
        <f>ROUND(VALUE(SUBSTITUTE(実質収支比率等に係る経年分析!I$48,"▲","-")),2)</f>
        <v>11.55</v>
      </c>
      <c r="F19" s="180">
        <f>ROUND(VALUE(SUBSTITUTE(実質収支比率等に係る経年分析!J$48,"▲","-")),2)</f>
        <v>9.31</v>
      </c>
    </row>
    <row r="20" spans="1:11" x14ac:dyDescent="0.15">
      <c r="A20" s="180" t="s">
        <v>55</v>
      </c>
      <c r="B20" s="180">
        <f>ROUND(VALUE(SUBSTITUTE(実質収支比率等に係る経年分析!F$47,"▲","-")),2)</f>
        <v>28.05</v>
      </c>
      <c r="C20" s="180">
        <f>ROUND(VALUE(SUBSTITUTE(実質収支比率等に係る経年分析!G$47,"▲","-")),2)</f>
        <v>18.899999999999999</v>
      </c>
      <c r="D20" s="180">
        <f>ROUND(VALUE(SUBSTITUTE(実質収支比率等に係る経年分析!H$47,"▲","-")),2)</f>
        <v>15.37</v>
      </c>
      <c r="E20" s="180">
        <f>ROUND(VALUE(SUBSTITUTE(実質収支比率等に係る経年分析!I$47,"▲","-")),2)</f>
        <v>16.53</v>
      </c>
      <c r="F20" s="180">
        <f>ROUND(VALUE(SUBSTITUTE(実質収支比率等に係る経年分析!J$47,"▲","-")),2)</f>
        <v>16.670000000000002</v>
      </c>
    </row>
    <row r="21" spans="1:11" x14ac:dyDescent="0.15">
      <c r="A21" s="180" t="s">
        <v>56</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-8.2899999999999991</v>
      </c>
      <c r="D21" s="180">
        <f>IF(ISNUMBER(VALUE(SUBSTITUTE(実質収支比率等に係る経年分析!H$49,"▲","-"))),ROUND(VALUE(SUBSTITUTE(実質収支比率等に係る経年分析!H$49,"▲","-")),2),NA())</f>
        <v>3.31</v>
      </c>
      <c r="E21" s="180">
        <f>IF(ISNUMBER(VALUE(SUBSTITUTE(実質収支比率等に係る経年分析!I$49,"▲","-"))),ROUND(VALUE(SUBSTITUTE(実質収支比率等に係る経年分析!I$49,"▲","-")),2),NA())</f>
        <v>-4.17</v>
      </c>
      <c r="F21" s="180">
        <f>IF(ISNUMBER(VALUE(SUBSTITUTE(実質収支比率等に係る経年分析!J$49,"▲","-"))),ROUND(VALUE(SUBSTITUTE(実質収支比率等に係る経年分析!J$49,"▲","-")),2),NA())</f>
        <v>-0.22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御船町緑の村運営事業特別会計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2.73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御船町公共下水道事業特別会計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3.38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御船町後期高齢者医療事業特別会計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御船町介護保険事業特別会計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2.65</v>
      </c>
    </row>
    <row r="33" spans="1:16" x14ac:dyDescent="0.15">
      <c r="A33" s="181" t="str">
        <f>IF(連結実質赤字比率に係る赤字・黒字の構成分析!C$37="",NA(),連結実質赤字比率に係る赤字・黒字の構成分析!C$37)</f>
        <v>御船町国民健康保険事業特別会計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4.8899999999999997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4.47</v>
      </c>
    </row>
    <row r="34" spans="1:16" x14ac:dyDescent="0.15">
      <c r="A34" s="181" t="str">
        <f>IF(連結実質赤字比率に係る赤字・黒字の構成分析!C$36="",NA(),連結実質赤字比率に係る赤字・黒字の構成分析!C$36)</f>
        <v>御船町水道事業会計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9.44</v>
      </c>
    </row>
    <row r="36" spans="1:16" x14ac:dyDescent="0.15">
      <c r="A36" s="181" t="str">
        <f>IF(連結実質赤字比率に係る赤字・黒字の構成分析!C$34="",NA(),連結実質赤字比率に係る赤字・黒字の構成分析!C$34)</f>
        <v>御船町情報通信基盤施設運営事業特別会計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v>
      </c>
      <c r="H36" s="181">
        <f>IF(ROUND(VALUE(SUBSTITUTE(連結実質赤字比率に係る赤字・黒字の構成分析!I$34,"▲", "-")), 2) &lt; 0, ABS(ROUND(VALUE(SUBSTITUTE(連結実質赤字比率に係る赤字・黒字の構成分析!I$34,"▲", "-")), 2)), NA())</f>
        <v>0.2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582</v>
      </c>
      <c r="E42" s="182"/>
      <c r="F42" s="182"/>
      <c r="G42" s="182">
        <f>'実質公債費比率（分子）の構造'!L$52</f>
        <v>615</v>
      </c>
      <c r="H42" s="182"/>
      <c r="I42" s="182"/>
      <c r="J42" s="182">
        <f>'実質公債費比率（分子）の構造'!M$52</f>
        <v>633</v>
      </c>
      <c r="K42" s="182"/>
      <c r="L42" s="182"/>
      <c r="M42" s="182">
        <f>'実質公債費比率（分子）の構造'!N$52</f>
        <v>619</v>
      </c>
      <c r="N42" s="182"/>
      <c r="O42" s="182"/>
      <c r="P42" s="182">
        <f>'実質公債費比率（分子）の構造'!O$52</f>
        <v>859</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28</v>
      </c>
      <c r="C45" s="182"/>
      <c r="D45" s="182"/>
      <c r="E45" s="182">
        <f>'実質公債費比率（分子）の構造'!L$49</f>
        <v>9</v>
      </c>
      <c r="F45" s="182"/>
      <c r="G45" s="182"/>
      <c r="H45" s="182">
        <f>'実質公債費比率（分子）の構造'!M$49</f>
        <v>34</v>
      </c>
      <c r="I45" s="182"/>
      <c r="J45" s="182"/>
      <c r="K45" s="182">
        <f>'実質公債費比率（分子）の構造'!N$49</f>
        <v>39</v>
      </c>
      <c r="L45" s="182"/>
      <c r="M45" s="182"/>
      <c r="N45" s="182">
        <f>'実質公債費比率（分子）の構造'!O$49</f>
        <v>41</v>
      </c>
      <c r="O45" s="182"/>
      <c r="P45" s="182"/>
    </row>
    <row r="46" spans="1:16" x14ac:dyDescent="0.15">
      <c r="A46" s="182" t="s">
        <v>67</v>
      </c>
      <c r="B46" s="182">
        <f>'実質公債費比率（分子）の構造'!K$48</f>
        <v>223</v>
      </c>
      <c r="C46" s="182"/>
      <c r="D46" s="182"/>
      <c r="E46" s="182">
        <f>'実質公債費比率（分子）の構造'!L$48</f>
        <v>216</v>
      </c>
      <c r="F46" s="182"/>
      <c r="G46" s="182"/>
      <c r="H46" s="182">
        <f>'実質公債費比率（分子）の構造'!M$48</f>
        <v>184</v>
      </c>
      <c r="I46" s="182"/>
      <c r="J46" s="182"/>
      <c r="K46" s="182">
        <f>'実質公債費比率（分子）の構造'!N$48</f>
        <v>213</v>
      </c>
      <c r="L46" s="182"/>
      <c r="M46" s="182"/>
      <c r="N46" s="182">
        <f>'実質公債費比率（分子）の構造'!O$48</f>
        <v>201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577</v>
      </c>
      <c r="C49" s="182"/>
      <c r="D49" s="182"/>
      <c r="E49" s="182">
        <f>'実質公債費比率（分子）の構造'!L$45</f>
        <v>600</v>
      </c>
      <c r="F49" s="182"/>
      <c r="G49" s="182"/>
      <c r="H49" s="182">
        <f>'実質公債費比率（分子）の構造'!M$45</f>
        <v>680</v>
      </c>
      <c r="I49" s="182"/>
      <c r="J49" s="182"/>
      <c r="K49" s="182">
        <f>'実質公債費比率（分子）の構造'!N$45</f>
        <v>709</v>
      </c>
      <c r="L49" s="182"/>
      <c r="M49" s="182"/>
      <c r="N49" s="182">
        <f>'実質公債費比率（分子）の構造'!O$45</f>
        <v>975</v>
      </c>
      <c r="O49" s="182"/>
      <c r="P49" s="182"/>
    </row>
    <row r="50" spans="1:16" x14ac:dyDescent="0.15">
      <c r="A50" s="182" t="s">
        <v>71</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210</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343</v>
      </c>
      <c r="M50" s="182" t="e">
        <f>NA()</f>
        <v>#N/A</v>
      </c>
      <c r="N50" s="182" t="e">
        <f>NA()</f>
        <v>#N/A</v>
      </c>
      <c r="O50" s="182">
        <f>IF(ISNUMBER('実質公債費比率（分子）の構造'!O$53),'実質公債費比率（分子）の構造'!O$53,NA())</f>
        <v>360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7087</v>
      </c>
      <c r="E56" s="181"/>
      <c r="F56" s="181"/>
      <c r="G56" s="181">
        <f>'将来負担比率（分子）の構造'!J$52</f>
        <v>9346</v>
      </c>
      <c r="H56" s="181"/>
      <c r="I56" s="181"/>
      <c r="J56" s="181">
        <f>'将来負担比率（分子）の構造'!K$52</f>
        <v>11525</v>
      </c>
      <c r="K56" s="181"/>
      <c r="L56" s="181"/>
      <c r="M56" s="181">
        <f>'将来負担比率（分子）の構造'!L$52</f>
        <v>12842</v>
      </c>
      <c r="N56" s="181"/>
      <c r="O56" s="181"/>
      <c r="P56" s="181">
        <f>'将来負担比率（分子）の構造'!M$52</f>
        <v>13418</v>
      </c>
    </row>
    <row r="57" spans="1:16" x14ac:dyDescent="0.15">
      <c r="A57" s="181" t="s">
        <v>42</v>
      </c>
      <c r="B57" s="181"/>
      <c r="C57" s="181"/>
      <c r="D57" s="181">
        <f>'将来負担比率（分子）の構造'!I$51</f>
        <v>107</v>
      </c>
      <c r="E57" s="181"/>
      <c r="F57" s="181"/>
      <c r="G57" s="181">
        <f>'将来負担比率（分子）の構造'!J$51</f>
        <v>87</v>
      </c>
      <c r="H57" s="181"/>
      <c r="I57" s="181"/>
      <c r="J57" s="181">
        <f>'将来負担比率（分子）の構造'!K$51</f>
        <v>75</v>
      </c>
      <c r="K57" s="181"/>
      <c r="L57" s="181"/>
      <c r="M57" s="181">
        <f>'将来負担比率（分子）の構造'!L$51</f>
        <v>133</v>
      </c>
      <c r="N57" s="181"/>
      <c r="O57" s="181"/>
      <c r="P57" s="181">
        <f>'将来負担比率（分子）の構造'!M$51</f>
        <v>812</v>
      </c>
    </row>
    <row r="58" spans="1:16" x14ac:dyDescent="0.15">
      <c r="A58" s="181" t="s">
        <v>41</v>
      </c>
      <c r="B58" s="181"/>
      <c r="C58" s="181"/>
      <c r="D58" s="181">
        <f>'将来負担比率（分子）の構造'!I$50</f>
        <v>1671</v>
      </c>
      <c r="E58" s="181"/>
      <c r="F58" s="181"/>
      <c r="G58" s="181">
        <f>'将来負担比率（分子）の構造'!J$50</f>
        <v>1225</v>
      </c>
      <c r="H58" s="181"/>
      <c r="I58" s="181"/>
      <c r="J58" s="181">
        <f>'将来負担比率（分子）の構造'!K$50</f>
        <v>1677</v>
      </c>
      <c r="K58" s="181"/>
      <c r="L58" s="181"/>
      <c r="M58" s="181">
        <f>'将来負担比率（分子）の構造'!L$50</f>
        <v>1887</v>
      </c>
      <c r="N58" s="181"/>
      <c r="O58" s="181"/>
      <c r="P58" s="181">
        <f>'将来負担比率（分子）の構造'!M$50</f>
        <v>2353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1348</v>
      </c>
      <c r="C62" s="181"/>
      <c r="D62" s="181"/>
      <c r="E62" s="181">
        <f>'将来負担比率（分子）の構造'!J$45</f>
        <v>1157</v>
      </c>
      <c r="F62" s="181"/>
      <c r="G62" s="181"/>
      <c r="H62" s="181">
        <f>'将来負担比率（分子）の構造'!K$45</f>
        <v>1124</v>
      </c>
      <c r="I62" s="181"/>
      <c r="J62" s="181"/>
      <c r="K62" s="181">
        <f>'将来負担比率（分子）の構造'!L$45</f>
        <v>1037</v>
      </c>
      <c r="L62" s="181"/>
      <c r="M62" s="181"/>
      <c r="N62" s="181">
        <f>'将来負担比率（分子）の構造'!M$45</f>
        <v>1009</v>
      </c>
      <c r="O62" s="181"/>
      <c r="P62" s="181"/>
    </row>
    <row r="63" spans="1:16" x14ac:dyDescent="0.15">
      <c r="A63" s="181" t="s">
        <v>34</v>
      </c>
      <c r="B63" s="181">
        <f>'将来負担比率（分子）の構造'!I$44</f>
        <v>812</v>
      </c>
      <c r="C63" s="181"/>
      <c r="D63" s="181"/>
      <c r="E63" s="181">
        <f>'将来負担比率（分子）の構造'!J$44</f>
        <v>779</v>
      </c>
      <c r="F63" s="181"/>
      <c r="G63" s="181"/>
      <c r="H63" s="181">
        <f>'将来負担比率（分子）の構造'!K$44</f>
        <v>751</v>
      </c>
      <c r="I63" s="181"/>
      <c r="J63" s="181"/>
      <c r="K63" s="181">
        <f>'将来負担比率（分子）の構造'!L$44</f>
        <v>704</v>
      </c>
      <c r="L63" s="181"/>
      <c r="M63" s="181"/>
      <c r="N63" s="181">
        <f>'将来負担比率（分子）の構造'!M$44</f>
        <v>685</v>
      </c>
      <c r="O63" s="181"/>
      <c r="P63" s="181"/>
    </row>
    <row r="64" spans="1:16" x14ac:dyDescent="0.15">
      <c r="A64" s="181" t="s">
        <v>33</v>
      </c>
      <c r="B64" s="181">
        <f>'将来負担比率（分子）の構造'!I$43</f>
        <v>2876</v>
      </c>
      <c r="C64" s="181"/>
      <c r="D64" s="181"/>
      <c r="E64" s="181">
        <f>'将来負担比率（分子）の構造'!J$43</f>
        <v>2709</v>
      </c>
      <c r="F64" s="181"/>
      <c r="G64" s="181"/>
      <c r="H64" s="181">
        <f>'将来負担比率（分子）の構造'!K$43</f>
        <v>2581</v>
      </c>
      <c r="I64" s="181"/>
      <c r="J64" s="181"/>
      <c r="K64" s="181">
        <f>'将来負担比率（分子）の構造'!L$43</f>
        <v>2549</v>
      </c>
      <c r="L64" s="181"/>
      <c r="M64" s="181"/>
      <c r="N64" s="181">
        <f>'将来負担比率（分子）の構造'!M$43</f>
        <v>2425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7538</v>
      </c>
      <c r="C66" s="181"/>
      <c r="D66" s="181"/>
      <c r="E66" s="181">
        <f>'将来負担比率（分子）の構造'!J$41</f>
        <v>10299</v>
      </c>
      <c r="F66" s="181"/>
      <c r="G66" s="181"/>
      <c r="H66" s="181">
        <f>'将来負担比率（分子）の構造'!K$41</f>
        <v>13026</v>
      </c>
      <c r="I66" s="181"/>
      <c r="J66" s="181"/>
      <c r="K66" s="181">
        <f>'将来負担比率（分子）の構造'!L$41</f>
        <v>14933</v>
      </c>
      <c r="L66" s="181"/>
      <c r="M66" s="181"/>
      <c r="N66" s="181">
        <f>'将来負担比率（分子）の構造'!M$41</f>
        <v>16370</v>
      </c>
      <c r="O66" s="181"/>
      <c r="P66" s="181"/>
    </row>
    <row r="67" spans="1:16" x14ac:dyDescent="0.15">
      <c r="A67" s="181" t="s">
        <v>75</v>
      </c>
      <c r="B67" s="181" t="e">
        <f>NA()</f>
        <v>#N/A</v>
      </c>
      <c r="C67" s="181">
        <f>IF(ISNUMBER('将来負担比率（分子）の構造'!I$53), IF('将来負担比率（分子）の構造'!I$53 &lt; 0, 0, '将来負担比率（分子）の構造'!I$53), NA())</f>
        <v>3709</v>
      </c>
      <c r="D67" s="181" t="e">
        <f>NA()</f>
        <v>#N/A</v>
      </c>
      <c r="E67" s="181" t="e">
        <f>NA()</f>
        <v>#N/A</v>
      </c>
      <c r="F67" s="181">
        <f>IF(ISNUMBER('将来負担比率（分子）の構造'!J$53), IF('将来負担比率（分子）の構造'!J$53 &lt; 0, 0, '将来負担比率（分子）の構造'!J$53), NA())</f>
        <v>4286</v>
      </c>
      <c r="G67" s="181" t="e">
        <f>NA()</f>
        <v>#N/A</v>
      </c>
      <c r="H67" s="181" t="e">
        <f>NA()</f>
        <v>#N/A</v>
      </c>
      <c r="I67" s="181">
        <f>IF(ISNUMBER('将来負担比率（分子）の構造'!K$53), IF('将来負担比率（分子）の構造'!K$53 &lt; 0, 0, '将来負担比率（分子）の構造'!K$53), NA())</f>
        <v>4205</v>
      </c>
      <c r="J67" s="181" t="e">
        <f>NA()</f>
        <v>#N/A</v>
      </c>
      <c r="K67" s="181" t="e">
        <f>NA()</f>
        <v>#N/A</v>
      </c>
      <c r="L67" s="181">
        <f>IF(ISNUMBER('将来負担比率（分子）の構造'!L$53), IF('将来負担比率（分子）の構造'!L$53 &lt; 0, 0, '将来負担比率（分子）の構造'!L$53), NA())</f>
        <v>4361</v>
      </c>
      <c r="M67" s="181" t="e">
        <f>NA()</f>
        <v>#N/A</v>
      </c>
      <c r="N67" s="181" t="e">
        <f>NA()</f>
        <v>#N/A</v>
      </c>
      <c r="O67" s="181">
        <f>IF(ISNUMBER('将来負担比率（分子）の構造'!M$53), IF('将来負担比率（分子）の構造'!M$53 &lt; 0, 0, '将来負担比率（分子）の構造'!M$53), NA())</f>
        <v>3905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704</v>
      </c>
      <c r="C72" s="185">
        <f>基金残高に係る経年分析!G55</f>
        <v>741</v>
      </c>
      <c r="D72" s="185">
        <f>基金残高に係る経年分析!H55</f>
        <v>801</v>
      </c>
    </row>
    <row r="73" spans="1:16" x14ac:dyDescent="0.15">
      <c r="A73" s="184" t="s">
        <v>78</v>
      </c>
      <c r="B73" s="185">
        <f>基金残高に係る経年分析!F56</f>
        <v>133</v>
      </c>
      <c r="C73" s="185">
        <f>基金残高に係る経年分析!G56</f>
        <v>133</v>
      </c>
      <c r="D73" s="185">
        <f>基金残高に係る経年分析!H56</f>
        <v>268</v>
      </c>
    </row>
    <row r="74" spans="1:16" x14ac:dyDescent="0.15">
      <c r="A74" s="184" t="s">
        <v>79</v>
      </c>
      <c r="B74" s="185">
        <f>基金残高に係る経年分析!F57</f>
        <v>679</v>
      </c>
      <c r="C74" s="185">
        <f>基金残高に係る経年分析!G57</f>
        <v>833</v>
      </c>
      <c r="D74" s="185">
        <f>基金残高に係る経年分析!H57</f>
        <v>1030</v>
      </c>
    </row>
  </sheetData>
  <sheetProtection algorithmName="SHA-512" hashValue="wnohBwgCwgZNCABHroFQJA90//fZT7XThpm8wAwMNUL10sI4uiJfLahCUarIesEaicUmk4XXLWelp0sre9evmA==" saltValue="2ftd7TWb8tAc5cw5yD7Y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221</v>
      </c>
      <c r="C5" s="632"/>
      <c r="D5" s="632"/>
      <c r="E5" s="632"/>
      <c r="F5" s="632"/>
      <c r="G5" s="632"/>
      <c r="H5" s="632"/>
      <c r="I5" s="632"/>
      <c r="J5" s="632"/>
      <c r="K5" s="632"/>
      <c r="L5" s="632"/>
      <c r="M5" s="632"/>
      <c r="N5" s="632"/>
      <c r="O5" s="632"/>
      <c r="P5" s="632"/>
      <c r="Q5" s="633"/>
      <c r="R5" s="634">
        <v>1519540</v>
      </c>
      <c r="S5" s="635"/>
      <c r="T5" s="635"/>
      <c r="U5" s="635"/>
      <c r="V5" s="635"/>
      <c r="W5" s="635"/>
      <c r="X5" s="635"/>
      <c r="Y5" s="636"/>
      <c r="Z5" s="637">
        <v>10.1</v>
      </c>
      <c r="AA5" s="637"/>
      <c r="AB5" s="637"/>
      <c r="AC5" s="637"/>
      <c r="AD5" s="638">
        <v>1519540</v>
      </c>
      <c r="AE5" s="638"/>
      <c r="AF5" s="638"/>
      <c r="AG5" s="638"/>
      <c r="AH5" s="638"/>
      <c r="AI5" s="638"/>
      <c r="AJ5" s="638"/>
      <c r="AK5" s="638"/>
      <c r="AL5" s="639">
        <v>32.6</v>
      </c>
      <c r="AM5" s="640"/>
      <c r="AN5" s="640"/>
      <c r="AO5" s="641"/>
      <c r="AP5" s="631" t="s">
        <v>222</v>
      </c>
      <c r="AQ5" s="632"/>
      <c r="AR5" s="632"/>
      <c r="AS5" s="632"/>
      <c r="AT5" s="632"/>
      <c r="AU5" s="632"/>
      <c r="AV5" s="632"/>
      <c r="AW5" s="632"/>
      <c r="AX5" s="632"/>
      <c r="AY5" s="632"/>
      <c r="AZ5" s="632"/>
      <c r="BA5" s="632"/>
      <c r="BB5" s="632"/>
      <c r="BC5" s="632"/>
      <c r="BD5" s="632"/>
      <c r="BE5" s="632"/>
      <c r="BF5" s="633"/>
      <c r="BG5" s="645">
        <v>1517821</v>
      </c>
      <c r="BH5" s="646"/>
      <c r="BI5" s="646"/>
      <c r="BJ5" s="646"/>
      <c r="BK5" s="646"/>
      <c r="BL5" s="646"/>
      <c r="BM5" s="646"/>
      <c r="BN5" s="647"/>
      <c r="BO5" s="648">
        <v>99.9</v>
      </c>
      <c r="BP5" s="648"/>
      <c r="BQ5" s="648"/>
      <c r="BR5" s="648"/>
      <c r="BS5" s="649" t="s">
        <v>223</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215</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84097</v>
      </c>
      <c r="S6" s="646"/>
      <c r="T6" s="646"/>
      <c r="U6" s="646"/>
      <c r="V6" s="646"/>
      <c r="W6" s="646"/>
      <c r="X6" s="646"/>
      <c r="Y6" s="647"/>
      <c r="Z6" s="648">
        <v>0.6</v>
      </c>
      <c r="AA6" s="648"/>
      <c r="AB6" s="648"/>
      <c r="AC6" s="648"/>
      <c r="AD6" s="649">
        <v>84097</v>
      </c>
      <c r="AE6" s="649"/>
      <c r="AF6" s="649"/>
      <c r="AG6" s="649"/>
      <c r="AH6" s="649"/>
      <c r="AI6" s="649"/>
      <c r="AJ6" s="649"/>
      <c r="AK6" s="649"/>
      <c r="AL6" s="650">
        <v>1.8</v>
      </c>
      <c r="AM6" s="651"/>
      <c r="AN6" s="651"/>
      <c r="AO6" s="652"/>
      <c r="AP6" s="642" t="s">
        <v>228</v>
      </c>
      <c r="AQ6" s="643"/>
      <c r="AR6" s="643"/>
      <c r="AS6" s="643"/>
      <c r="AT6" s="643"/>
      <c r="AU6" s="643"/>
      <c r="AV6" s="643"/>
      <c r="AW6" s="643"/>
      <c r="AX6" s="643"/>
      <c r="AY6" s="643"/>
      <c r="AZ6" s="643"/>
      <c r="BA6" s="643"/>
      <c r="BB6" s="643"/>
      <c r="BC6" s="643"/>
      <c r="BD6" s="643"/>
      <c r="BE6" s="643"/>
      <c r="BF6" s="644"/>
      <c r="BG6" s="645">
        <v>1517821</v>
      </c>
      <c r="BH6" s="646"/>
      <c r="BI6" s="646"/>
      <c r="BJ6" s="646"/>
      <c r="BK6" s="646"/>
      <c r="BL6" s="646"/>
      <c r="BM6" s="646"/>
      <c r="BN6" s="647"/>
      <c r="BO6" s="648">
        <v>99.9</v>
      </c>
      <c r="BP6" s="648"/>
      <c r="BQ6" s="648"/>
      <c r="BR6" s="648"/>
      <c r="BS6" s="649" t="s">
        <v>125</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96314</v>
      </c>
      <c r="CS6" s="646"/>
      <c r="CT6" s="646"/>
      <c r="CU6" s="646"/>
      <c r="CV6" s="646"/>
      <c r="CW6" s="646"/>
      <c r="CX6" s="646"/>
      <c r="CY6" s="647"/>
      <c r="CZ6" s="639">
        <v>0.7</v>
      </c>
      <c r="DA6" s="640"/>
      <c r="DB6" s="640"/>
      <c r="DC6" s="659"/>
      <c r="DD6" s="654" t="s">
        <v>125</v>
      </c>
      <c r="DE6" s="646"/>
      <c r="DF6" s="646"/>
      <c r="DG6" s="646"/>
      <c r="DH6" s="646"/>
      <c r="DI6" s="646"/>
      <c r="DJ6" s="646"/>
      <c r="DK6" s="646"/>
      <c r="DL6" s="646"/>
      <c r="DM6" s="646"/>
      <c r="DN6" s="646"/>
      <c r="DO6" s="646"/>
      <c r="DP6" s="647"/>
      <c r="DQ6" s="654">
        <v>96314</v>
      </c>
      <c r="DR6" s="646"/>
      <c r="DS6" s="646"/>
      <c r="DT6" s="646"/>
      <c r="DU6" s="646"/>
      <c r="DV6" s="646"/>
      <c r="DW6" s="646"/>
      <c r="DX6" s="646"/>
      <c r="DY6" s="646"/>
      <c r="DZ6" s="646"/>
      <c r="EA6" s="646"/>
      <c r="EB6" s="646"/>
      <c r="EC6" s="655"/>
    </row>
    <row r="7" spans="2:143" ht="11.25" customHeight="1" x14ac:dyDescent="0.15">
      <c r="B7" s="642" t="s">
        <v>230</v>
      </c>
      <c r="C7" s="643"/>
      <c r="D7" s="643"/>
      <c r="E7" s="643"/>
      <c r="F7" s="643"/>
      <c r="G7" s="643"/>
      <c r="H7" s="643"/>
      <c r="I7" s="643"/>
      <c r="J7" s="643"/>
      <c r="K7" s="643"/>
      <c r="L7" s="643"/>
      <c r="M7" s="643"/>
      <c r="N7" s="643"/>
      <c r="O7" s="643"/>
      <c r="P7" s="643"/>
      <c r="Q7" s="644"/>
      <c r="R7" s="645">
        <v>754</v>
      </c>
      <c r="S7" s="646"/>
      <c r="T7" s="646"/>
      <c r="U7" s="646"/>
      <c r="V7" s="646"/>
      <c r="W7" s="646"/>
      <c r="X7" s="646"/>
      <c r="Y7" s="647"/>
      <c r="Z7" s="648">
        <v>0</v>
      </c>
      <c r="AA7" s="648"/>
      <c r="AB7" s="648"/>
      <c r="AC7" s="648"/>
      <c r="AD7" s="649">
        <v>754</v>
      </c>
      <c r="AE7" s="649"/>
      <c r="AF7" s="649"/>
      <c r="AG7" s="649"/>
      <c r="AH7" s="649"/>
      <c r="AI7" s="649"/>
      <c r="AJ7" s="649"/>
      <c r="AK7" s="649"/>
      <c r="AL7" s="650">
        <v>0</v>
      </c>
      <c r="AM7" s="651"/>
      <c r="AN7" s="651"/>
      <c r="AO7" s="652"/>
      <c r="AP7" s="642" t="s">
        <v>231</v>
      </c>
      <c r="AQ7" s="643"/>
      <c r="AR7" s="643"/>
      <c r="AS7" s="643"/>
      <c r="AT7" s="643"/>
      <c r="AU7" s="643"/>
      <c r="AV7" s="643"/>
      <c r="AW7" s="643"/>
      <c r="AX7" s="643"/>
      <c r="AY7" s="643"/>
      <c r="AZ7" s="643"/>
      <c r="BA7" s="643"/>
      <c r="BB7" s="643"/>
      <c r="BC7" s="643"/>
      <c r="BD7" s="643"/>
      <c r="BE7" s="643"/>
      <c r="BF7" s="644"/>
      <c r="BG7" s="645">
        <v>658053</v>
      </c>
      <c r="BH7" s="646"/>
      <c r="BI7" s="646"/>
      <c r="BJ7" s="646"/>
      <c r="BK7" s="646"/>
      <c r="BL7" s="646"/>
      <c r="BM7" s="646"/>
      <c r="BN7" s="647"/>
      <c r="BO7" s="648">
        <v>43.3</v>
      </c>
      <c r="BP7" s="648"/>
      <c r="BQ7" s="648"/>
      <c r="BR7" s="648"/>
      <c r="BS7" s="649" t="s">
        <v>125</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2296622</v>
      </c>
      <c r="CS7" s="646"/>
      <c r="CT7" s="646"/>
      <c r="CU7" s="646"/>
      <c r="CV7" s="646"/>
      <c r="CW7" s="646"/>
      <c r="CX7" s="646"/>
      <c r="CY7" s="647"/>
      <c r="CZ7" s="648">
        <v>16</v>
      </c>
      <c r="DA7" s="648"/>
      <c r="DB7" s="648"/>
      <c r="DC7" s="648"/>
      <c r="DD7" s="654">
        <v>54557</v>
      </c>
      <c r="DE7" s="646"/>
      <c r="DF7" s="646"/>
      <c r="DG7" s="646"/>
      <c r="DH7" s="646"/>
      <c r="DI7" s="646"/>
      <c r="DJ7" s="646"/>
      <c r="DK7" s="646"/>
      <c r="DL7" s="646"/>
      <c r="DM7" s="646"/>
      <c r="DN7" s="646"/>
      <c r="DO7" s="646"/>
      <c r="DP7" s="647"/>
      <c r="DQ7" s="654">
        <v>1073848</v>
      </c>
      <c r="DR7" s="646"/>
      <c r="DS7" s="646"/>
      <c r="DT7" s="646"/>
      <c r="DU7" s="646"/>
      <c r="DV7" s="646"/>
      <c r="DW7" s="646"/>
      <c r="DX7" s="646"/>
      <c r="DY7" s="646"/>
      <c r="DZ7" s="646"/>
      <c r="EA7" s="646"/>
      <c r="EB7" s="646"/>
      <c r="EC7" s="655"/>
    </row>
    <row r="8" spans="2:143" ht="11.25" customHeight="1" x14ac:dyDescent="0.15">
      <c r="B8" s="642" t="s">
        <v>233</v>
      </c>
      <c r="C8" s="643"/>
      <c r="D8" s="643"/>
      <c r="E8" s="643"/>
      <c r="F8" s="643"/>
      <c r="G8" s="643"/>
      <c r="H8" s="643"/>
      <c r="I8" s="643"/>
      <c r="J8" s="643"/>
      <c r="K8" s="643"/>
      <c r="L8" s="643"/>
      <c r="M8" s="643"/>
      <c r="N8" s="643"/>
      <c r="O8" s="643"/>
      <c r="P8" s="643"/>
      <c r="Q8" s="644"/>
      <c r="R8" s="645">
        <v>3107</v>
      </c>
      <c r="S8" s="646"/>
      <c r="T8" s="646"/>
      <c r="U8" s="646"/>
      <c r="V8" s="646"/>
      <c r="W8" s="646"/>
      <c r="X8" s="646"/>
      <c r="Y8" s="647"/>
      <c r="Z8" s="648">
        <v>0</v>
      </c>
      <c r="AA8" s="648"/>
      <c r="AB8" s="648"/>
      <c r="AC8" s="648"/>
      <c r="AD8" s="649">
        <v>3107</v>
      </c>
      <c r="AE8" s="649"/>
      <c r="AF8" s="649"/>
      <c r="AG8" s="649"/>
      <c r="AH8" s="649"/>
      <c r="AI8" s="649"/>
      <c r="AJ8" s="649"/>
      <c r="AK8" s="649"/>
      <c r="AL8" s="650">
        <v>0.1</v>
      </c>
      <c r="AM8" s="651"/>
      <c r="AN8" s="651"/>
      <c r="AO8" s="652"/>
      <c r="AP8" s="642" t="s">
        <v>234</v>
      </c>
      <c r="AQ8" s="643"/>
      <c r="AR8" s="643"/>
      <c r="AS8" s="643"/>
      <c r="AT8" s="643"/>
      <c r="AU8" s="643"/>
      <c r="AV8" s="643"/>
      <c r="AW8" s="643"/>
      <c r="AX8" s="643"/>
      <c r="AY8" s="643"/>
      <c r="AZ8" s="643"/>
      <c r="BA8" s="643"/>
      <c r="BB8" s="643"/>
      <c r="BC8" s="643"/>
      <c r="BD8" s="643"/>
      <c r="BE8" s="643"/>
      <c r="BF8" s="644"/>
      <c r="BG8" s="645">
        <v>27036</v>
      </c>
      <c r="BH8" s="646"/>
      <c r="BI8" s="646"/>
      <c r="BJ8" s="646"/>
      <c r="BK8" s="646"/>
      <c r="BL8" s="646"/>
      <c r="BM8" s="646"/>
      <c r="BN8" s="647"/>
      <c r="BO8" s="648">
        <v>1.8</v>
      </c>
      <c r="BP8" s="648"/>
      <c r="BQ8" s="648"/>
      <c r="BR8" s="648"/>
      <c r="BS8" s="654" t="s">
        <v>125</v>
      </c>
      <c r="BT8" s="646"/>
      <c r="BU8" s="646"/>
      <c r="BV8" s="646"/>
      <c r="BW8" s="646"/>
      <c r="BX8" s="646"/>
      <c r="BY8" s="646"/>
      <c r="BZ8" s="646"/>
      <c r="CA8" s="646"/>
      <c r="CB8" s="655"/>
      <c r="CD8" s="660" t="s">
        <v>235</v>
      </c>
      <c r="CE8" s="661"/>
      <c r="CF8" s="661"/>
      <c r="CG8" s="661"/>
      <c r="CH8" s="661"/>
      <c r="CI8" s="661"/>
      <c r="CJ8" s="661"/>
      <c r="CK8" s="661"/>
      <c r="CL8" s="661"/>
      <c r="CM8" s="661"/>
      <c r="CN8" s="661"/>
      <c r="CO8" s="661"/>
      <c r="CP8" s="661"/>
      <c r="CQ8" s="662"/>
      <c r="CR8" s="645">
        <v>2986064</v>
      </c>
      <c r="CS8" s="646"/>
      <c r="CT8" s="646"/>
      <c r="CU8" s="646"/>
      <c r="CV8" s="646"/>
      <c r="CW8" s="646"/>
      <c r="CX8" s="646"/>
      <c r="CY8" s="647"/>
      <c r="CZ8" s="648">
        <v>20.8</v>
      </c>
      <c r="DA8" s="648"/>
      <c r="DB8" s="648"/>
      <c r="DC8" s="648"/>
      <c r="DD8" s="654">
        <v>13895</v>
      </c>
      <c r="DE8" s="646"/>
      <c r="DF8" s="646"/>
      <c r="DG8" s="646"/>
      <c r="DH8" s="646"/>
      <c r="DI8" s="646"/>
      <c r="DJ8" s="646"/>
      <c r="DK8" s="646"/>
      <c r="DL8" s="646"/>
      <c r="DM8" s="646"/>
      <c r="DN8" s="646"/>
      <c r="DO8" s="646"/>
      <c r="DP8" s="647"/>
      <c r="DQ8" s="654">
        <v>1461881</v>
      </c>
      <c r="DR8" s="646"/>
      <c r="DS8" s="646"/>
      <c r="DT8" s="646"/>
      <c r="DU8" s="646"/>
      <c r="DV8" s="646"/>
      <c r="DW8" s="646"/>
      <c r="DX8" s="646"/>
      <c r="DY8" s="646"/>
      <c r="DZ8" s="646"/>
      <c r="EA8" s="646"/>
      <c r="EB8" s="646"/>
      <c r="EC8" s="655"/>
    </row>
    <row r="9" spans="2:143" ht="11.25" customHeight="1" x14ac:dyDescent="0.15">
      <c r="B9" s="642" t="s">
        <v>236</v>
      </c>
      <c r="C9" s="643"/>
      <c r="D9" s="643"/>
      <c r="E9" s="643"/>
      <c r="F9" s="643"/>
      <c r="G9" s="643"/>
      <c r="H9" s="643"/>
      <c r="I9" s="643"/>
      <c r="J9" s="643"/>
      <c r="K9" s="643"/>
      <c r="L9" s="643"/>
      <c r="M9" s="643"/>
      <c r="N9" s="643"/>
      <c r="O9" s="643"/>
      <c r="P9" s="643"/>
      <c r="Q9" s="644"/>
      <c r="R9" s="645">
        <v>2070</v>
      </c>
      <c r="S9" s="646"/>
      <c r="T9" s="646"/>
      <c r="U9" s="646"/>
      <c r="V9" s="646"/>
      <c r="W9" s="646"/>
      <c r="X9" s="646"/>
      <c r="Y9" s="647"/>
      <c r="Z9" s="648">
        <v>0</v>
      </c>
      <c r="AA9" s="648"/>
      <c r="AB9" s="648"/>
      <c r="AC9" s="648"/>
      <c r="AD9" s="649">
        <v>2070</v>
      </c>
      <c r="AE9" s="649"/>
      <c r="AF9" s="649"/>
      <c r="AG9" s="649"/>
      <c r="AH9" s="649"/>
      <c r="AI9" s="649"/>
      <c r="AJ9" s="649"/>
      <c r="AK9" s="649"/>
      <c r="AL9" s="650">
        <v>0</v>
      </c>
      <c r="AM9" s="651"/>
      <c r="AN9" s="651"/>
      <c r="AO9" s="652"/>
      <c r="AP9" s="642" t="s">
        <v>237</v>
      </c>
      <c r="AQ9" s="643"/>
      <c r="AR9" s="643"/>
      <c r="AS9" s="643"/>
      <c r="AT9" s="643"/>
      <c r="AU9" s="643"/>
      <c r="AV9" s="643"/>
      <c r="AW9" s="643"/>
      <c r="AX9" s="643"/>
      <c r="AY9" s="643"/>
      <c r="AZ9" s="643"/>
      <c r="BA9" s="643"/>
      <c r="BB9" s="643"/>
      <c r="BC9" s="643"/>
      <c r="BD9" s="643"/>
      <c r="BE9" s="643"/>
      <c r="BF9" s="644"/>
      <c r="BG9" s="645">
        <v>536235</v>
      </c>
      <c r="BH9" s="646"/>
      <c r="BI9" s="646"/>
      <c r="BJ9" s="646"/>
      <c r="BK9" s="646"/>
      <c r="BL9" s="646"/>
      <c r="BM9" s="646"/>
      <c r="BN9" s="647"/>
      <c r="BO9" s="648">
        <v>35.299999999999997</v>
      </c>
      <c r="BP9" s="648"/>
      <c r="BQ9" s="648"/>
      <c r="BR9" s="648"/>
      <c r="BS9" s="654" t="s">
        <v>125</v>
      </c>
      <c r="BT9" s="646"/>
      <c r="BU9" s="646"/>
      <c r="BV9" s="646"/>
      <c r="BW9" s="646"/>
      <c r="BX9" s="646"/>
      <c r="BY9" s="646"/>
      <c r="BZ9" s="646"/>
      <c r="CA9" s="646"/>
      <c r="CB9" s="655"/>
      <c r="CD9" s="660" t="s">
        <v>238</v>
      </c>
      <c r="CE9" s="661"/>
      <c r="CF9" s="661"/>
      <c r="CG9" s="661"/>
      <c r="CH9" s="661"/>
      <c r="CI9" s="661"/>
      <c r="CJ9" s="661"/>
      <c r="CK9" s="661"/>
      <c r="CL9" s="661"/>
      <c r="CM9" s="661"/>
      <c r="CN9" s="661"/>
      <c r="CO9" s="661"/>
      <c r="CP9" s="661"/>
      <c r="CQ9" s="662"/>
      <c r="CR9" s="645">
        <v>439882</v>
      </c>
      <c r="CS9" s="646"/>
      <c r="CT9" s="646"/>
      <c r="CU9" s="646"/>
      <c r="CV9" s="646"/>
      <c r="CW9" s="646"/>
      <c r="CX9" s="646"/>
      <c r="CY9" s="647"/>
      <c r="CZ9" s="648">
        <v>3.1</v>
      </c>
      <c r="DA9" s="648"/>
      <c r="DB9" s="648"/>
      <c r="DC9" s="648"/>
      <c r="DD9" s="654">
        <v>18968</v>
      </c>
      <c r="DE9" s="646"/>
      <c r="DF9" s="646"/>
      <c r="DG9" s="646"/>
      <c r="DH9" s="646"/>
      <c r="DI9" s="646"/>
      <c r="DJ9" s="646"/>
      <c r="DK9" s="646"/>
      <c r="DL9" s="646"/>
      <c r="DM9" s="646"/>
      <c r="DN9" s="646"/>
      <c r="DO9" s="646"/>
      <c r="DP9" s="647"/>
      <c r="DQ9" s="654">
        <v>416193</v>
      </c>
      <c r="DR9" s="646"/>
      <c r="DS9" s="646"/>
      <c r="DT9" s="646"/>
      <c r="DU9" s="646"/>
      <c r="DV9" s="646"/>
      <c r="DW9" s="646"/>
      <c r="DX9" s="646"/>
      <c r="DY9" s="646"/>
      <c r="DZ9" s="646"/>
      <c r="EA9" s="646"/>
      <c r="EB9" s="646"/>
      <c r="EC9" s="655"/>
    </row>
    <row r="10" spans="2:143" ht="11.25" customHeight="1" x14ac:dyDescent="0.15">
      <c r="B10" s="642" t="s">
        <v>239</v>
      </c>
      <c r="C10" s="643"/>
      <c r="D10" s="643"/>
      <c r="E10" s="643"/>
      <c r="F10" s="643"/>
      <c r="G10" s="643"/>
      <c r="H10" s="643"/>
      <c r="I10" s="643"/>
      <c r="J10" s="643"/>
      <c r="K10" s="643"/>
      <c r="L10" s="643"/>
      <c r="M10" s="643"/>
      <c r="N10" s="643"/>
      <c r="O10" s="643"/>
      <c r="P10" s="643"/>
      <c r="Q10" s="644"/>
      <c r="R10" s="645" t="s">
        <v>125</v>
      </c>
      <c r="S10" s="646"/>
      <c r="T10" s="646"/>
      <c r="U10" s="646"/>
      <c r="V10" s="646"/>
      <c r="W10" s="646"/>
      <c r="X10" s="646"/>
      <c r="Y10" s="647"/>
      <c r="Z10" s="648" t="s">
        <v>223</v>
      </c>
      <c r="AA10" s="648"/>
      <c r="AB10" s="648"/>
      <c r="AC10" s="648"/>
      <c r="AD10" s="649" t="s">
        <v>125</v>
      </c>
      <c r="AE10" s="649"/>
      <c r="AF10" s="649"/>
      <c r="AG10" s="649"/>
      <c r="AH10" s="649"/>
      <c r="AI10" s="649"/>
      <c r="AJ10" s="649"/>
      <c r="AK10" s="649"/>
      <c r="AL10" s="650" t="s">
        <v>223</v>
      </c>
      <c r="AM10" s="651"/>
      <c r="AN10" s="651"/>
      <c r="AO10" s="652"/>
      <c r="AP10" s="642" t="s">
        <v>240</v>
      </c>
      <c r="AQ10" s="643"/>
      <c r="AR10" s="643"/>
      <c r="AS10" s="643"/>
      <c r="AT10" s="643"/>
      <c r="AU10" s="643"/>
      <c r="AV10" s="643"/>
      <c r="AW10" s="643"/>
      <c r="AX10" s="643"/>
      <c r="AY10" s="643"/>
      <c r="AZ10" s="643"/>
      <c r="BA10" s="643"/>
      <c r="BB10" s="643"/>
      <c r="BC10" s="643"/>
      <c r="BD10" s="643"/>
      <c r="BE10" s="643"/>
      <c r="BF10" s="644"/>
      <c r="BG10" s="645">
        <v>43028</v>
      </c>
      <c r="BH10" s="646"/>
      <c r="BI10" s="646"/>
      <c r="BJ10" s="646"/>
      <c r="BK10" s="646"/>
      <c r="BL10" s="646"/>
      <c r="BM10" s="646"/>
      <c r="BN10" s="647"/>
      <c r="BO10" s="648">
        <v>2.8</v>
      </c>
      <c r="BP10" s="648"/>
      <c r="BQ10" s="648"/>
      <c r="BR10" s="648"/>
      <c r="BS10" s="654" t="s">
        <v>223</v>
      </c>
      <c r="BT10" s="646"/>
      <c r="BU10" s="646"/>
      <c r="BV10" s="646"/>
      <c r="BW10" s="646"/>
      <c r="BX10" s="646"/>
      <c r="BY10" s="646"/>
      <c r="BZ10" s="646"/>
      <c r="CA10" s="646"/>
      <c r="CB10" s="655"/>
      <c r="CD10" s="660" t="s">
        <v>241</v>
      </c>
      <c r="CE10" s="661"/>
      <c r="CF10" s="661"/>
      <c r="CG10" s="661"/>
      <c r="CH10" s="661"/>
      <c r="CI10" s="661"/>
      <c r="CJ10" s="661"/>
      <c r="CK10" s="661"/>
      <c r="CL10" s="661"/>
      <c r="CM10" s="661"/>
      <c r="CN10" s="661"/>
      <c r="CO10" s="661"/>
      <c r="CP10" s="661"/>
      <c r="CQ10" s="662"/>
      <c r="CR10" s="645" t="s">
        <v>125</v>
      </c>
      <c r="CS10" s="646"/>
      <c r="CT10" s="646"/>
      <c r="CU10" s="646"/>
      <c r="CV10" s="646"/>
      <c r="CW10" s="646"/>
      <c r="CX10" s="646"/>
      <c r="CY10" s="647"/>
      <c r="CZ10" s="648" t="s">
        <v>223</v>
      </c>
      <c r="DA10" s="648"/>
      <c r="DB10" s="648"/>
      <c r="DC10" s="648"/>
      <c r="DD10" s="654" t="s">
        <v>223</v>
      </c>
      <c r="DE10" s="646"/>
      <c r="DF10" s="646"/>
      <c r="DG10" s="646"/>
      <c r="DH10" s="646"/>
      <c r="DI10" s="646"/>
      <c r="DJ10" s="646"/>
      <c r="DK10" s="646"/>
      <c r="DL10" s="646"/>
      <c r="DM10" s="646"/>
      <c r="DN10" s="646"/>
      <c r="DO10" s="646"/>
      <c r="DP10" s="647"/>
      <c r="DQ10" s="654" t="s">
        <v>223</v>
      </c>
      <c r="DR10" s="646"/>
      <c r="DS10" s="646"/>
      <c r="DT10" s="646"/>
      <c r="DU10" s="646"/>
      <c r="DV10" s="646"/>
      <c r="DW10" s="646"/>
      <c r="DX10" s="646"/>
      <c r="DY10" s="646"/>
      <c r="DZ10" s="646"/>
      <c r="EA10" s="646"/>
      <c r="EB10" s="646"/>
      <c r="EC10" s="655"/>
    </row>
    <row r="11" spans="2:143" ht="11.25" customHeight="1" x14ac:dyDescent="0.15">
      <c r="B11" s="642" t="s">
        <v>242</v>
      </c>
      <c r="C11" s="643"/>
      <c r="D11" s="643"/>
      <c r="E11" s="643"/>
      <c r="F11" s="643"/>
      <c r="G11" s="643"/>
      <c r="H11" s="643"/>
      <c r="I11" s="643"/>
      <c r="J11" s="643"/>
      <c r="K11" s="643"/>
      <c r="L11" s="643"/>
      <c r="M11" s="643"/>
      <c r="N11" s="643"/>
      <c r="O11" s="643"/>
      <c r="P11" s="643"/>
      <c r="Q11" s="644"/>
      <c r="R11" s="645">
        <v>288514</v>
      </c>
      <c r="S11" s="646"/>
      <c r="T11" s="646"/>
      <c r="U11" s="646"/>
      <c r="V11" s="646"/>
      <c r="W11" s="646"/>
      <c r="X11" s="646"/>
      <c r="Y11" s="647"/>
      <c r="Z11" s="650">
        <v>1.9</v>
      </c>
      <c r="AA11" s="651"/>
      <c r="AB11" s="651"/>
      <c r="AC11" s="663"/>
      <c r="AD11" s="654">
        <v>288514</v>
      </c>
      <c r="AE11" s="646"/>
      <c r="AF11" s="646"/>
      <c r="AG11" s="646"/>
      <c r="AH11" s="646"/>
      <c r="AI11" s="646"/>
      <c r="AJ11" s="646"/>
      <c r="AK11" s="647"/>
      <c r="AL11" s="650">
        <v>6.2</v>
      </c>
      <c r="AM11" s="651"/>
      <c r="AN11" s="651"/>
      <c r="AO11" s="652"/>
      <c r="AP11" s="642" t="s">
        <v>243</v>
      </c>
      <c r="AQ11" s="643"/>
      <c r="AR11" s="643"/>
      <c r="AS11" s="643"/>
      <c r="AT11" s="643"/>
      <c r="AU11" s="643"/>
      <c r="AV11" s="643"/>
      <c r="AW11" s="643"/>
      <c r="AX11" s="643"/>
      <c r="AY11" s="643"/>
      <c r="AZ11" s="643"/>
      <c r="BA11" s="643"/>
      <c r="BB11" s="643"/>
      <c r="BC11" s="643"/>
      <c r="BD11" s="643"/>
      <c r="BE11" s="643"/>
      <c r="BF11" s="644"/>
      <c r="BG11" s="645">
        <v>51754</v>
      </c>
      <c r="BH11" s="646"/>
      <c r="BI11" s="646"/>
      <c r="BJ11" s="646"/>
      <c r="BK11" s="646"/>
      <c r="BL11" s="646"/>
      <c r="BM11" s="646"/>
      <c r="BN11" s="647"/>
      <c r="BO11" s="648">
        <v>3.4</v>
      </c>
      <c r="BP11" s="648"/>
      <c r="BQ11" s="648"/>
      <c r="BR11" s="648"/>
      <c r="BS11" s="654" t="s">
        <v>125</v>
      </c>
      <c r="BT11" s="646"/>
      <c r="BU11" s="646"/>
      <c r="BV11" s="646"/>
      <c r="BW11" s="646"/>
      <c r="BX11" s="646"/>
      <c r="BY11" s="646"/>
      <c r="BZ11" s="646"/>
      <c r="CA11" s="646"/>
      <c r="CB11" s="655"/>
      <c r="CD11" s="660" t="s">
        <v>244</v>
      </c>
      <c r="CE11" s="661"/>
      <c r="CF11" s="661"/>
      <c r="CG11" s="661"/>
      <c r="CH11" s="661"/>
      <c r="CI11" s="661"/>
      <c r="CJ11" s="661"/>
      <c r="CK11" s="661"/>
      <c r="CL11" s="661"/>
      <c r="CM11" s="661"/>
      <c r="CN11" s="661"/>
      <c r="CO11" s="661"/>
      <c r="CP11" s="661"/>
      <c r="CQ11" s="662"/>
      <c r="CR11" s="645">
        <v>271135</v>
      </c>
      <c r="CS11" s="646"/>
      <c r="CT11" s="646"/>
      <c r="CU11" s="646"/>
      <c r="CV11" s="646"/>
      <c r="CW11" s="646"/>
      <c r="CX11" s="646"/>
      <c r="CY11" s="647"/>
      <c r="CZ11" s="648">
        <v>1.9</v>
      </c>
      <c r="DA11" s="648"/>
      <c r="DB11" s="648"/>
      <c r="DC11" s="648"/>
      <c r="DD11" s="654">
        <v>68542</v>
      </c>
      <c r="DE11" s="646"/>
      <c r="DF11" s="646"/>
      <c r="DG11" s="646"/>
      <c r="DH11" s="646"/>
      <c r="DI11" s="646"/>
      <c r="DJ11" s="646"/>
      <c r="DK11" s="646"/>
      <c r="DL11" s="646"/>
      <c r="DM11" s="646"/>
      <c r="DN11" s="646"/>
      <c r="DO11" s="646"/>
      <c r="DP11" s="647"/>
      <c r="DQ11" s="654">
        <v>117948</v>
      </c>
      <c r="DR11" s="646"/>
      <c r="DS11" s="646"/>
      <c r="DT11" s="646"/>
      <c r="DU11" s="646"/>
      <c r="DV11" s="646"/>
      <c r="DW11" s="646"/>
      <c r="DX11" s="646"/>
      <c r="DY11" s="646"/>
      <c r="DZ11" s="646"/>
      <c r="EA11" s="646"/>
      <c r="EB11" s="646"/>
      <c r="EC11" s="655"/>
    </row>
    <row r="12" spans="2:143" ht="11.25" customHeight="1" x14ac:dyDescent="0.15">
      <c r="B12" s="642" t="s">
        <v>245</v>
      </c>
      <c r="C12" s="643"/>
      <c r="D12" s="643"/>
      <c r="E12" s="643"/>
      <c r="F12" s="643"/>
      <c r="G12" s="643"/>
      <c r="H12" s="643"/>
      <c r="I12" s="643"/>
      <c r="J12" s="643"/>
      <c r="K12" s="643"/>
      <c r="L12" s="643"/>
      <c r="M12" s="643"/>
      <c r="N12" s="643"/>
      <c r="O12" s="643"/>
      <c r="P12" s="643"/>
      <c r="Q12" s="644"/>
      <c r="R12" s="645">
        <v>14121</v>
      </c>
      <c r="S12" s="646"/>
      <c r="T12" s="646"/>
      <c r="U12" s="646"/>
      <c r="V12" s="646"/>
      <c r="W12" s="646"/>
      <c r="X12" s="646"/>
      <c r="Y12" s="647"/>
      <c r="Z12" s="648">
        <v>0.1</v>
      </c>
      <c r="AA12" s="648"/>
      <c r="AB12" s="648"/>
      <c r="AC12" s="648"/>
      <c r="AD12" s="649">
        <v>14121</v>
      </c>
      <c r="AE12" s="649"/>
      <c r="AF12" s="649"/>
      <c r="AG12" s="649"/>
      <c r="AH12" s="649"/>
      <c r="AI12" s="649"/>
      <c r="AJ12" s="649"/>
      <c r="AK12" s="649"/>
      <c r="AL12" s="650">
        <v>0.3</v>
      </c>
      <c r="AM12" s="651"/>
      <c r="AN12" s="651"/>
      <c r="AO12" s="652"/>
      <c r="AP12" s="642" t="s">
        <v>246</v>
      </c>
      <c r="AQ12" s="643"/>
      <c r="AR12" s="643"/>
      <c r="AS12" s="643"/>
      <c r="AT12" s="643"/>
      <c r="AU12" s="643"/>
      <c r="AV12" s="643"/>
      <c r="AW12" s="643"/>
      <c r="AX12" s="643"/>
      <c r="AY12" s="643"/>
      <c r="AZ12" s="643"/>
      <c r="BA12" s="643"/>
      <c r="BB12" s="643"/>
      <c r="BC12" s="643"/>
      <c r="BD12" s="643"/>
      <c r="BE12" s="643"/>
      <c r="BF12" s="644"/>
      <c r="BG12" s="645">
        <v>688198</v>
      </c>
      <c r="BH12" s="646"/>
      <c r="BI12" s="646"/>
      <c r="BJ12" s="646"/>
      <c r="BK12" s="646"/>
      <c r="BL12" s="646"/>
      <c r="BM12" s="646"/>
      <c r="BN12" s="647"/>
      <c r="BO12" s="648">
        <v>45.3</v>
      </c>
      <c r="BP12" s="648"/>
      <c r="BQ12" s="648"/>
      <c r="BR12" s="648"/>
      <c r="BS12" s="654" t="s">
        <v>125</v>
      </c>
      <c r="BT12" s="646"/>
      <c r="BU12" s="646"/>
      <c r="BV12" s="646"/>
      <c r="BW12" s="646"/>
      <c r="BX12" s="646"/>
      <c r="BY12" s="646"/>
      <c r="BZ12" s="646"/>
      <c r="CA12" s="646"/>
      <c r="CB12" s="655"/>
      <c r="CD12" s="660" t="s">
        <v>247</v>
      </c>
      <c r="CE12" s="661"/>
      <c r="CF12" s="661"/>
      <c r="CG12" s="661"/>
      <c r="CH12" s="661"/>
      <c r="CI12" s="661"/>
      <c r="CJ12" s="661"/>
      <c r="CK12" s="661"/>
      <c r="CL12" s="661"/>
      <c r="CM12" s="661"/>
      <c r="CN12" s="661"/>
      <c r="CO12" s="661"/>
      <c r="CP12" s="661"/>
      <c r="CQ12" s="662"/>
      <c r="CR12" s="645">
        <v>102501</v>
      </c>
      <c r="CS12" s="646"/>
      <c r="CT12" s="646"/>
      <c r="CU12" s="646"/>
      <c r="CV12" s="646"/>
      <c r="CW12" s="646"/>
      <c r="CX12" s="646"/>
      <c r="CY12" s="647"/>
      <c r="CZ12" s="648">
        <v>0.7</v>
      </c>
      <c r="DA12" s="648"/>
      <c r="DB12" s="648"/>
      <c r="DC12" s="648"/>
      <c r="DD12" s="654">
        <v>5366</v>
      </c>
      <c r="DE12" s="646"/>
      <c r="DF12" s="646"/>
      <c r="DG12" s="646"/>
      <c r="DH12" s="646"/>
      <c r="DI12" s="646"/>
      <c r="DJ12" s="646"/>
      <c r="DK12" s="646"/>
      <c r="DL12" s="646"/>
      <c r="DM12" s="646"/>
      <c r="DN12" s="646"/>
      <c r="DO12" s="646"/>
      <c r="DP12" s="647"/>
      <c r="DQ12" s="654">
        <v>76682</v>
      </c>
      <c r="DR12" s="646"/>
      <c r="DS12" s="646"/>
      <c r="DT12" s="646"/>
      <c r="DU12" s="646"/>
      <c r="DV12" s="646"/>
      <c r="DW12" s="646"/>
      <c r="DX12" s="646"/>
      <c r="DY12" s="646"/>
      <c r="DZ12" s="646"/>
      <c r="EA12" s="646"/>
      <c r="EB12" s="646"/>
      <c r="EC12" s="655"/>
    </row>
    <row r="13" spans="2:143" ht="11.25" customHeight="1" x14ac:dyDescent="0.15">
      <c r="B13" s="642" t="s">
        <v>248</v>
      </c>
      <c r="C13" s="643"/>
      <c r="D13" s="643"/>
      <c r="E13" s="643"/>
      <c r="F13" s="643"/>
      <c r="G13" s="643"/>
      <c r="H13" s="643"/>
      <c r="I13" s="643"/>
      <c r="J13" s="643"/>
      <c r="K13" s="643"/>
      <c r="L13" s="643"/>
      <c r="M13" s="643"/>
      <c r="N13" s="643"/>
      <c r="O13" s="643"/>
      <c r="P13" s="643"/>
      <c r="Q13" s="644"/>
      <c r="R13" s="645" t="s">
        <v>223</v>
      </c>
      <c r="S13" s="646"/>
      <c r="T13" s="646"/>
      <c r="U13" s="646"/>
      <c r="V13" s="646"/>
      <c r="W13" s="646"/>
      <c r="X13" s="646"/>
      <c r="Y13" s="647"/>
      <c r="Z13" s="648" t="s">
        <v>125</v>
      </c>
      <c r="AA13" s="648"/>
      <c r="AB13" s="648"/>
      <c r="AC13" s="648"/>
      <c r="AD13" s="649" t="s">
        <v>125</v>
      </c>
      <c r="AE13" s="649"/>
      <c r="AF13" s="649"/>
      <c r="AG13" s="649"/>
      <c r="AH13" s="649"/>
      <c r="AI13" s="649"/>
      <c r="AJ13" s="649"/>
      <c r="AK13" s="649"/>
      <c r="AL13" s="650" t="s">
        <v>223</v>
      </c>
      <c r="AM13" s="651"/>
      <c r="AN13" s="651"/>
      <c r="AO13" s="652"/>
      <c r="AP13" s="642" t="s">
        <v>249</v>
      </c>
      <c r="AQ13" s="643"/>
      <c r="AR13" s="643"/>
      <c r="AS13" s="643"/>
      <c r="AT13" s="643"/>
      <c r="AU13" s="643"/>
      <c r="AV13" s="643"/>
      <c r="AW13" s="643"/>
      <c r="AX13" s="643"/>
      <c r="AY13" s="643"/>
      <c r="AZ13" s="643"/>
      <c r="BA13" s="643"/>
      <c r="BB13" s="643"/>
      <c r="BC13" s="643"/>
      <c r="BD13" s="643"/>
      <c r="BE13" s="643"/>
      <c r="BF13" s="644"/>
      <c r="BG13" s="645">
        <v>684691</v>
      </c>
      <c r="BH13" s="646"/>
      <c r="BI13" s="646"/>
      <c r="BJ13" s="646"/>
      <c r="BK13" s="646"/>
      <c r="BL13" s="646"/>
      <c r="BM13" s="646"/>
      <c r="BN13" s="647"/>
      <c r="BO13" s="648">
        <v>45.1</v>
      </c>
      <c r="BP13" s="648"/>
      <c r="BQ13" s="648"/>
      <c r="BR13" s="648"/>
      <c r="BS13" s="654" t="s">
        <v>125</v>
      </c>
      <c r="BT13" s="646"/>
      <c r="BU13" s="646"/>
      <c r="BV13" s="646"/>
      <c r="BW13" s="646"/>
      <c r="BX13" s="646"/>
      <c r="BY13" s="646"/>
      <c r="BZ13" s="646"/>
      <c r="CA13" s="646"/>
      <c r="CB13" s="655"/>
      <c r="CD13" s="660" t="s">
        <v>250</v>
      </c>
      <c r="CE13" s="661"/>
      <c r="CF13" s="661"/>
      <c r="CG13" s="661"/>
      <c r="CH13" s="661"/>
      <c r="CI13" s="661"/>
      <c r="CJ13" s="661"/>
      <c r="CK13" s="661"/>
      <c r="CL13" s="661"/>
      <c r="CM13" s="661"/>
      <c r="CN13" s="661"/>
      <c r="CO13" s="661"/>
      <c r="CP13" s="661"/>
      <c r="CQ13" s="662"/>
      <c r="CR13" s="645">
        <v>3405943</v>
      </c>
      <c r="CS13" s="646"/>
      <c r="CT13" s="646"/>
      <c r="CU13" s="646"/>
      <c r="CV13" s="646"/>
      <c r="CW13" s="646"/>
      <c r="CX13" s="646"/>
      <c r="CY13" s="647"/>
      <c r="CZ13" s="648">
        <v>23.7</v>
      </c>
      <c r="DA13" s="648"/>
      <c r="DB13" s="648"/>
      <c r="DC13" s="648"/>
      <c r="DD13" s="654">
        <v>2958625</v>
      </c>
      <c r="DE13" s="646"/>
      <c r="DF13" s="646"/>
      <c r="DG13" s="646"/>
      <c r="DH13" s="646"/>
      <c r="DI13" s="646"/>
      <c r="DJ13" s="646"/>
      <c r="DK13" s="646"/>
      <c r="DL13" s="646"/>
      <c r="DM13" s="646"/>
      <c r="DN13" s="646"/>
      <c r="DO13" s="646"/>
      <c r="DP13" s="647"/>
      <c r="DQ13" s="654">
        <v>418781</v>
      </c>
      <c r="DR13" s="646"/>
      <c r="DS13" s="646"/>
      <c r="DT13" s="646"/>
      <c r="DU13" s="646"/>
      <c r="DV13" s="646"/>
      <c r="DW13" s="646"/>
      <c r="DX13" s="646"/>
      <c r="DY13" s="646"/>
      <c r="DZ13" s="646"/>
      <c r="EA13" s="646"/>
      <c r="EB13" s="646"/>
      <c r="EC13" s="655"/>
    </row>
    <row r="14" spans="2:143" ht="11.25" customHeight="1" x14ac:dyDescent="0.15">
      <c r="B14" s="642" t="s">
        <v>251</v>
      </c>
      <c r="C14" s="643"/>
      <c r="D14" s="643"/>
      <c r="E14" s="643"/>
      <c r="F14" s="643"/>
      <c r="G14" s="643"/>
      <c r="H14" s="643"/>
      <c r="I14" s="643"/>
      <c r="J14" s="643"/>
      <c r="K14" s="643"/>
      <c r="L14" s="643"/>
      <c r="M14" s="643"/>
      <c r="N14" s="643"/>
      <c r="O14" s="643"/>
      <c r="P14" s="643"/>
      <c r="Q14" s="644"/>
      <c r="R14" s="645">
        <v>10035</v>
      </c>
      <c r="S14" s="646"/>
      <c r="T14" s="646"/>
      <c r="U14" s="646"/>
      <c r="V14" s="646"/>
      <c r="W14" s="646"/>
      <c r="X14" s="646"/>
      <c r="Y14" s="647"/>
      <c r="Z14" s="648">
        <v>0.1</v>
      </c>
      <c r="AA14" s="648"/>
      <c r="AB14" s="648"/>
      <c r="AC14" s="648"/>
      <c r="AD14" s="649">
        <v>10035</v>
      </c>
      <c r="AE14" s="649"/>
      <c r="AF14" s="649"/>
      <c r="AG14" s="649"/>
      <c r="AH14" s="649"/>
      <c r="AI14" s="649"/>
      <c r="AJ14" s="649"/>
      <c r="AK14" s="649"/>
      <c r="AL14" s="650">
        <v>0.2</v>
      </c>
      <c r="AM14" s="651"/>
      <c r="AN14" s="651"/>
      <c r="AO14" s="652"/>
      <c r="AP14" s="642" t="s">
        <v>252</v>
      </c>
      <c r="AQ14" s="643"/>
      <c r="AR14" s="643"/>
      <c r="AS14" s="643"/>
      <c r="AT14" s="643"/>
      <c r="AU14" s="643"/>
      <c r="AV14" s="643"/>
      <c r="AW14" s="643"/>
      <c r="AX14" s="643"/>
      <c r="AY14" s="643"/>
      <c r="AZ14" s="643"/>
      <c r="BA14" s="643"/>
      <c r="BB14" s="643"/>
      <c r="BC14" s="643"/>
      <c r="BD14" s="643"/>
      <c r="BE14" s="643"/>
      <c r="BF14" s="644"/>
      <c r="BG14" s="645">
        <v>66547</v>
      </c>
      <c r="BH14" s="646"/>
      <c r="BI14" s="646"/>
      <c r="BJ14" s="646"/>
      <c r="BK14" s="646"/>
      <c r="BL14" s="646"/>
      <c r="BM14" s="646"/>
      <c r="BN14" s="647"/>
      <c r="BO14" s="648">
        <v>4.4000000000000004</v>
      </c>
      <c r="BP14" s="648"/>
      <c r="BQ14" s="648"/>
      <c r="BR14" s="648"/>
      <c r="BS14" s="654" t="s">
        <v>125</v>
      </c>
      <c r="BT14" s="646"/>
      <c r="BU14" s="646"/>
      <c r="BV14" s="646"/>
      <c r="BW14" s="646"/>
      <c r="BX14" s="646"/>
      <c r="BY14" s="646"/>
      <c r="BZ14" s="646"/>
      <c r="CA14" s="646"/>
      <c r="CB14" s="655"/>
      <c r="CD14" s="660" t="s">
        <v>253</v>
      </c>
      <c r="CE14" s="661"/>
      <c r="CF14" s="661"/>
      <c r="CG14" s="661"/>
      <c r="CH14" s="661"/>
      <c r="CI14" s="661"/>
      <c r="CJ14" s="661"/>
      <c r="CK14" s="661"/>
      <c r="CL14" s="661"/>
      <c r="CM14" s="661"/>
      <c r="CN14" s="661"/>
      <c r="CO14" s="661"/>
      <c r="CP14" s="661"/>
      <c r="CQ14" s="662"/>
      <c r="CR14" s="645">
        <v>534916</v>
      </c>
      <c r="CS14" s="646"/>
      <c r="CT14" s="646"/>
      <c r="CU14" s="646"/>
      <c r="CV14" s="646"/>
      <c r="CW14" s="646"/>
      <c r="CX14" s="646"/>
      <c r="CY14" s="647"/>
      <c r="CZ14" s="648">
        <v>3.7</v>
      </c>
      <c r="DA14" s="648"/>
      <c r="DB14" s="648"/>
      <c r="DC14" s="648"/>
      <c r="DD14" s="654">
        <v>187850</v>
      </c>
      <c r="DE14" s="646"/>
      <c r="DF14" s="646"/>
      <c r="DG14" s="646"/>
      <c r="DH14" s="646"/>
      <c r="DI14" s="646"/>
      <c r="DJ14" s="646"/>
      <c r="DK14" s="646"/>
      <c r="DL14" s="646"/>
      <c r="DM14" s="646"/>
      <c r="DN14" s="646"/>
      <c r="DO14" s="646"/>
      <c r="DP14" s="647"/>
      <c r="DQ14" s="654">
        <v>328930</v>
      </c>
      <c r="DR14" s="646"/>
      <c r="DS14" s="646"/>
      <c r="DT14" s="646"/>
      <c r="DU14" s="646"/>
      <c r="DV14" s="646"/>
      <c r="DW14" s="646"/>
      <c r="DX14" s="646"/>
      <c r="DY14" s="646"/>
      <c r="DZ14" s="646"/>
      <c r="EA14" s="646"/>
      <c r="EB14" s="646"/>
      <c r="EC14" s="655"/>
    </row>
    <row r="15" spans="2:143" ht="11.25" customHeight="1" x14ac:dyDescent="0.15">
      <c r="B15" s="642" t="s">
        <v>254</v>
      </c>
      <c r="C15" s="643"/>
      <c r="D15" s="643"/>
      <c r="E15" s="643"/>
      <c r="F15" s="643"/>
      <c r="G15" s="643"/>
      <c r="H15" s="643"/>
      <c r="I15" s="643"/>
      <c r="J15" s="643"/>
      <c r="K15" s="643"/>
      <c r="L15" s="643"/>
      <c r="M15" s="643"/>
      <c r="N15" s="643"/>
      <c r="O15" s="643"/>
      <c r="P15" s="643"/>
      <c r="Q15" s="644"/>
      <c r="R15" s="645" t="s">
        <v>223</v>
      </c>
      <c r="S15" s="646"/>
      <c r="T15" s="646"/>
      <c r="U15" s="646"/>
      <c r="V15" s="646"/>
      <c r="W15" s="646"/>
      <c r="X15" s="646"/>
      <c r="Y15" s="647"/>
      <c r="Z15" s="648" t="s">
        <v>125</v>
      </c>
      <c r="AA15" s="648"/>
      <c r="AB15" s="648"/>
      <c r="AC15" s="648"/>
      <c r="AD15" s="649" t="s">
        <v>223</v>
      </c>
      <c r="AE15" s="649"/>
      <c r="AF15" s="649"/>
      <c r="AG15" s="649"/>
      <c r="AH15" s="649"/>
      <c r="AI15" s="649"/>
      <c r="AJ15" s="649"/>
      <c r="AK15" s="649"/>
      <c r="AL15" s="650" t="s">
        <v>125</v>
      </c>
      <c r="AM15" s="651"/>
      <c r="AN15" s="651"/>
      <c r="AO15" s="652"/>
      <c r="AP15" s="642" t="s">
        <v>255</v>
      </c>
      <c r="AQ15" s="643"/>
      <c r="AR15" s="643"/>
      <c r="AS15" s="643"/>
      <c r="AT15" s="643"/>
      <c r="AU15" s="643"/>
      <c r="AV15" s="643"/>
      <c r="AW15" s="643"/>
      <c r="AX15" s="643"/>
      <c r="AY15" s="643"/>
      <c r="AZ15" s="643"/>
      <c r="BA15" s="643"/>
      <c r="BB15" s="643"/>
      <c r="BC15" s="643"/>
      <c r="BD15" s="643"/>
      <c r="BE15" s="643"/>
      <c r="BF15" s="644"/>
      <c r="BG15" s="645">
        <v>105023</v>
      </c>
      <c r="BH15" s="646"/>
      <c r="BI15" s="646"/>
      <c r="BJ15" s="646"/>
      <c r="BK15" s="646"/>
      <c r="BL15" s="646"/>
      <c r="BM15" s="646"/>
      <c r="BN15" s="647"/>
      <c r="BO15" s="648">
        <v>6.9</v>
      </c>
      <c r="BP15" s="648"/>
      <c r="BQ15" s="648"/>
      <c r="BR15" s="648"/>
      <c r="BS15" s="654" t="s">
        <v>223</v>
      </c>
      <c r="BT15" s="646"/>
      <c r="BU15" s="646"/>
      <c r="BV15" s="646"/>
      <c r="BW15" s="646"/>
      <c r="BX15" s="646"/>
      <c r="BY15" s="646"/>
      <c r="BZ15" s="646"/>
      <c r="CA15" s="646"/>
      <c r="CB15" s="655"/>
      <c r="CD15" s="660" t="s">
        <v>256</v>
      </c>
      <c r="CE15" s="661"/>
      <c r="CF15" s="661"/>
      <c r="CG15" s="661"/>
      <c r="CH15" s="661"/>
      <c r="CI15" s="661"/>
      <c r="CJ15" s="661"/>
      <c r="CK15" s="661"/>
      <c r="CL15" s="661"/>
      <c r="CM15" s="661"/>
      <c r="CN15" s="661"/>
      <c r="CO15" s="661"/>
      <c r="CP15" s="661"/>
      <c r="CQ15" s="662"/>
      <c r="CR15" s="645">
        <v>939428</v>
      </c>
      <c r="CS15" s="646"/>
      <c r="CT15" s="646"/>
      <c r="CU15" s="646"/>
      <c r="CV15" s="646"/>
      <c r="CW15" s="646"/>
      <c r="CX15" s="646"/>
      <c r="CY15" s="647"/>
      <c r="CZ15" s="648">
        <v>6.5</v>
      </c>
      <c r="DA15" s="648"/>
      <c r="DB15" s="648"/>
      <c r="DC15" s="648"/>
      <c r="DD15" s="654">
        <v>312615</v>
      </c>
      <c r="DE15" s="646"/>
      <c r="DF15" s="646"/>
      <c r="DG15" s="646"/>
      <c r="DH15" s="646"/>
      <c r="DI15" s="646"/>
      <c r="DJ15" s="646"/>
      <c r="DK15" s="646"/>
      <c r="DL15" s="646"/>
      <c r="DM15" s="646"/>
      <c r="DN15" s="646"/>
      <c r="DO15" s="646"/>
      <c r="DP15" s="647"/>
      <c r="DQ15" s="654">
        <v>534771</v>
      </c>
      <c r="DR15" s="646"/>
      <c r="DS15" s="646"/>
      <c r="DT15" s="646"/>
      <c r="DU15" s="646"/>
      <c r="DV15" s="646"/>
      <c r="DW15" s="646"/>
      <c r="DX15" s="646"/>
      <c r="DY15" s="646"/>
      <c r="DZ15" s="646"/>
      <c r="EA15" s="646"/>
      <c r="EB15" s="646"/>
      <c r="EC15" s="655"/>
    </row>
    <row r="16" spans="2:143" ht="11.25" customHeight="1" x14ac:dyDescent="0.15">
      <c r="B16" s="642" t="s">
        <v>257</v>
      </c>
      <c r="C16" s="643"/>
      <c r="D16" s="643"/>
      <c r="E16" s="643"/>
      <c r="F16" s="643"/>
      <c r="G16" s="643"/>
      <c r="H16" s="643"/>
      <c r="I16" s="643"/>
      <c r="J16" s="643"/>
      <c r="K16" s="643"/>
      <c r="L16" s="643"/>
      <c r="M16" s="643"/>
      <c r="N16" s="643"/>
      <c r="O16" s="643"/>
      <c r="P16" s="643"/>
      <c r="Q16" s="644"/>
      <c r="R16" s="645">
        <v>2504</v>
      </c>
      <c r="S16" s="646"/>
      <c r="T16" s="646"/>
      <c r="U16" s="646"/>
      <c r="V16" s="646"/>
      <c r="W16" s="646"/>
      <c r="X16" s="646"/>
      <c r="Y16" s="647"/>
      <c r="Z16" s="648">
        <v>0</v>
      </c>
      <c r="AA16" s="648"/>
      <c r="AB16" s="648"/>
      <c r="AC16" s="648"/>
      <c r="AD16" s="649">
        <v>2504</v>
      </c>
      <c r="AE16" s="649"/>
      <c r="AF16" s="649"/>
      <c r="AG16" s="649"/>
      <c r="AH16" s="649"/>
      <c r="AI16" s="649"/>
      <c r="AJ16" s="649"/>
      <c r="AK16" s="649"/>
      <c r="AL16" s="650">
        <v>0.1</v>
      </c>
      <c r="AM16" s="651"/>
      <c r="AN16" s="651"/>
      <c r="AO16" s="652"/>
      <c r="AP16" s="642" t="s">
        <v>258</v>
      </c>
      <c r="AQ16" s="643"/>
      <c r="AR16" s="643"/>
      <c r="AS16" s="643"/>
      <c r="AT16" s="643"/>
      <c r="AU16" s="643"/>
      <c r="AV16" s="643"/>
      <c r="AW16" s="643"/>
      <c r="AX16" s="643"/>
      <c r="AY16" s="643"/>
      <c r="AZ16" s="643"/>
      <c r="BA16" s="643"/>
      <c r="BB16" s="643"/>
      <c r="BC16" s="643"/>
      <c r="BD16" s="643"/>
      <c r="BE16" s="643"/>
      <c r="BF16" s="644"/>
      <c r="BG16" s="645" t="s">
        <v>223</v>
      </c>
      <c r="BH16" s="646"/>
      <c r="BI16" s="646"/>
      <c r="BJ16" s="646"/>
      <c r="BK16" s="646"/>
      <c r="BL16" s="646"/>
      <c r="BM16" s="646"/>
      <c r="BN16" s="647"/>
      <c r="BO16" s="648" t="s">
        <v>125</v>
      </c>
      <c r="BP16" s="648"/>
      <c r="BQ16" s="648"/>
      <c r="BR16" s="648"/>
      <c r="BS16" s="654" t="s">
        <v>125</v>
      </c>
      <c r="BT16" s="646"/>
      <c r="BU16" s="646"/>
      <c r="BV16" s="646"/>
      <c r="BW16" s="646"/>
      <c r="BX16" s="646"/>
      <c r="BY16" s="646"/>
      <c r="BZ16" s="646"/>
      <c r="CA16" s="646"/>
      <c r="CB16" s="655"/>
      <c r="CD16" s="660" t="s">
        <v>259</v>
      </c>
      <c r="CE16" s="661"/>
      <c r="CF16" s="661"/>
      <c r="CG16" s="661"/>
      <c r="CH16" s="661"/>
      <c r="CI16" s="661"/>
      <c r="CJ16" s="661"/>
      <c r="CK16" s="661"/>
      <c r="CL16" s="661"/>
      <c r="CM16" s="661"/>
      <c r="CN16" s="661"/>
      <c r="CO16" s="661"/>
      <c r="CP16" s="661"/>
      <c r="CQ16" s="662"/>
      <c r="CR16" s="645">
        <v>2296557</v>
      </c>
      <c r="CS16" s="646"/>
      <c r="CT16" s="646"/>
      <c r="CU16" s="646"/>
      <c r="CV16" s="646"/>
      <c r="CW16" s="646"/>
      <c r="CX16" s="646"/>
      <c r="CY16" s="647"/>
      <c r="CZ16" s="648">
        <v>16</v>
      </c>
      <c r="DA16" s="648"/>
      <c r="DB16" s="648"/>
      <c r="DC16" s="648"/>
      <c r="DD16" s="654" t="s">
        <v>125</v>
      </c>
      <c r="DE16" s="646"/>
      <c r="DF16" s="646"/>
      <c r="DG16" s="646"/>
      <c r="DH16" s="646"/>
      <c r="DI16" s="646"/>
      <c r="DJ16" s="646"/>
      <c r="DK16" s="646"/>
      <c r="DL16" s="646"/>
      <c r="DM16" s="646"/>
      <c r="DN16" s="646"/>
      <c r="DO16" s="646"/>
      <c r="DP16" s="647"/>
      <c r="DQ16" s="654">
        <v>169563</v>
      </c>
      <c r="DR16" s="646"/>
      <c r="DS16" s="646"/>
      <c r="DT16" s="646"/>
      <c r="DU16" s="646"/>
      <c r="DV16" s="646"/>
      <c r="DW16" s="646"/>
      <c r="DX16" s="646"/>
      <c r="DY16" s="646"/>
      <c r="DZ16" s="646"/>
      <c r="EA16" s="646"/>
      <c r="EB16" s="646"/>
      <c r="EC16" s="655"/>
    </row>
    <row r="17" spans="2:133" ht="11.25" customHeight="1" x14ac:dyDescent="0.15">
      <c r="B17" s="642" t="s">
        <v>260</v>
      </c>
      <c r="C17" s="643"/>
      <c r="D17" s="643"/>
      <c r="E17" s="643"/>
      <c r="F17" s="643"/>
      <c r="G17" s="643"/>
      <c r="H17" s="643"/>
      <c r="I17" s="643"/>
      <c r="J17" s="643"/>
      <c r="K17" s="643"/>
      <c r="L17" s="643"/>
      <c r="M17" s="643"/>
      <c r="N17" s="643"/>
      <c r="O17" s="643"/>
      <c r="P17" s="643"/>
      <c r="Q17" s="644"/>
      <c r="R17" s="645">
        <v>42991</v>
      </c>
      <c r="S17" s="646"/>
      <c r="T17" s="646"/>
      <c r="U17" s="646"/>
      <c r="V17" s="646"/>
      <c r="W17" s="646"/>
      <c r="X17" s="646"/>
      <c r="Y17" s="647"/>
      <c r="Z17" s="648">
        <v>0.3</v>
      </c>
      <c r="AA17" s="648"/>
      <c r="AB17" s="648"/>
      <c r="AC17" s="648"/>
      <c r="AD17" s="649">
        <v>42991</v>
      </c>
      <c r="AE17" s="649"/>
      <c r="AF17" s="649"/>
      <c r="AG17" s="649"/>
      <c r="AH17" s="649"/>
      <c r="AI17" s="649"/>
      <c r="AJ17" s="649"/>
      <c r="AK17" s="649"/>
      <c r="AL17" s="650">
        <v>0.9</v>
      </c>
      <c r="AM17" s="651"/>
      <c r="AN17" s="651"/>
      <c r="AO17" s="652"/>
      <c r="AP17" s="642" t="s">
        <v>261</v>
      </c>
      <c r="AQ17" s="643"/>
      <c r="AR17" s="643"/>
      <c r="AS17" s="643"/>
      <c r="AT17" s="643"/>
      <c r="AU17" s="643"/>
      <c r="AV17" s="643"/>
      <c r="AW17" s="643"/>
      <c r="AX17" s="643"/>
      <c r="AY17" s="643"/>
      <c r="AZ17" s="643"/>
      <c r="BA17" s="643"/>
      <c r="BB17" s="643"/>
      <c r="BC17" s="643"/>
      <c r="BD17" s="643"/>
      <c r="BE17" s="643"/>
      <c r="BF17" s="644"/>
      <c r="BG17" s="645" t="s">
        <v>125</v>
      </c>
      <c r="BH17" s="646"/>
      <c r="BI17" s="646"/>
      <c r="BJ17" s="646"/>
      <c r="BK17" s="646"/>
      <c r="BL17" s="646"/>
      <c r="BM17" s="646"/>
      <c r="BN17" s="647"/>
      <c r="BO17" s="648" t="s">
        <v>125</v>
      </c>
      <c r="BP17" s="648"/>
      <c r="BQ17" s="648"/>
      <c r="BR17" s="648"/>
      <c r="BS17" s="654" t="s">
        <v>125</v>
      </c>
      <c r="BT17" s="646"/>
      <c r="BU17" s="646"/>
      <c r="BV17" s="646"/>
      <c r="BW17" s="646"/>
      <c r="BX17" s="646"/>
      <c r="BY17" s="646"/>
      <c r="BZ17" s="646"/>
      <c r="CA17" s="646"/>
      <c r="CB17" s="655"/>
      <c r="CD17" s="660" t="s">
        <v>262</v>
      </c>
      <c r="CE17" s="661"/>
      <c r="CF17" s="661"/>
      <c r="CG17" s="661"/>
      <c r="CH17" s="661"/>
      <c r="CI17" s="661"/>
      <c r="CJ17" s="661"/>
      <c r="CK17" s="661"/>
      <c r="CL17" s="661"/>
      <c r="CM17" s="661"/>
      <c r="CN17" s="661"/>
      <c r="CO17" s="661"/>
      <c r="CP17" s="661"/>
      <c r="CQ17" s="662"/>
      <c r="CR17" s="645">
        <v>976794</v>
      </c>
      <c r="CS17" s="646"/>
      <c r="CT17" s="646"/>
      <c r="CU17" s="646"/>
      <c r="CV17" s="646"/>
      <c r="CW17" s="646"/>
      <c r="CX17" s="646"/>
      <c r="CY17" s="647"/>
      <c r="CZ17" s="648">
        <v>6.8</v>
      </c>
      <c r="DA17" s="648"/>
      <c r="DB17" s="648"/>
      <c r="DC17" s="648"/>
      <c r="DD17" s="654" t="s">
        <v>125</v>
      </c>
      <c r="DE17" s="646"/>
      <c r="DF17" s="646"/>
      <c r="DG17" s="646"/>
      <c r="DH17" s="646"/>
      <c r="DI17" s="646"/>
      <c r="DJ17" s="646"/>
      <c r="DK17" s="646"/>
      <c r="DL17" s="646"/>
      <c r="DM17" s="646"/>
      <c r="DN17" s="646"/>
      <c r="DO17" s="646"/>
      <c r="DP17" s="647"/>
      <c r="DQ17" s="654">
        <v>962212</v>
      </c>
      <c r="DR17" s="646"/>
      <c r="DS17" s="646"/>
      <c r="DT17" s="646"/>
      <c r="DU17" s="646"/>
      <c r="DV17" s="646"/>
      <c r="DW17" s="646"/>
      <c r="DX17" s="646"/>
      <c r="DY17" s="646"/>
      <c r="DZ17" s="646"/>
      <c r="EA17" s="646"/>
      <c r="EB17" s="646"/>
      <c r="EC17" s="655"/>
    </row>
    <row r="18" spans="2:133" ht="11.25" customHeight="1" x14ac:dyDescent="0.15">
      <c r="B18" s="642" t="s">
        <v>263</v>
      </c>
      <c r="C18" s="643"/>
      <c r="D18" s="643"/>
      <c r="E18" s="643"/>
      <c r="F18" s="643"/>
      <c r="G18" s="643"/>
      <c r="H18" s="643"/>
      <c r="I18" s="643"/>
      <c r="J18" s="643"/>
      <c r="K18" s="643"/>
      <c r="L18" s="643"/>
      <c r="M18" s="643"/>
      <c r="N18" s="643"/>
      <c r="O18" s="643"/>
      <c r="P18" s="643"/>
      <c r="Q18" s="644"/>
      <c r="R18" s="645">
        <v>17489</v>
      </c>
      <c r="S18" s="646"/>
      <c r="T18" s="646"/>
      <c r="U18" s="646"/>
      <c r="V18" s="646"/>
      <c r="W18" s="646"/>
      <c r="X18" s="646"/>
      <c r="Y18" s="647"/>
      <c r="Z18" s="648">
        <v>0.1</v>
      </c>
      <c r="AA18" s="648"/>
      <c r="AB18" s="648"/>
      <c r="AC18" s="648"/>
      <c r="AD18" s="649">
        <v>17489</v>
      </c>
      <c r="AE18" s="649"/>
      <c r="AF18" s="649"/>
      <c r="AG18" s="649"/>
      <c r="AH18" s="649"/>
      <c r="AI18" s="649"/>
      <c r="AJ18" s="649"/>
      <c r="AK18" s="649"/>
      <c r="AL18" s="650">
        <v>0.4</v>
      </c>
      <c r="AM18" s="651"/>
      <c r="AN18" s="651"/>
      <c r="AO18" s="652"/>
      <c r="AP18" s="642" t="s">
        <v>264</v>
      </c>
      <c r="AQ18" s="643"/>
      <c r="AR18" s="643"/>
      <c r="AS18" s="643"/>
      <c r="AT18" s="643"/>
      <c r="AU18" s="643"/>
      <c r="AV18" s="643"/>
      <c r="AW18" s="643"/>
      <c r="AX18" s="643"/>
      <c r="AY18" s="643"/>
      <c r="AZ18" s="643"/>
      <c r="BA18" s="643"/>
      <c r="BB18" s="643"/>
      <c r="BC18" s="643"/>
      <c r="BD18" s="643"/>
      <c r="BE18" s="643"/>
      <c r="BF18" s="644"/>
      <c r="BG18" s="645" t="s">
        <v>125</v>
      </c>
      <c r="BH18" s="646"/>
      <c r="BI18" s="646"/>
      <c r="BJ18" s="646"/>
      <c r="BK18" s="646"/>
      <c r="BL18" s="646"/>
      <c r="BM18" s="646"/>
      <c r="BN18" s="647"/>
      <c r="BO18" s="648" t="s">
        <v>223</v>
      </c>
      <c r="BP18" s="648"/>
      <c r="BQ18" s="648"/>
      <c r="BR18" s="648"/>
      <c r="BS18" s="654" t="s">
        <v>125</v>
      </c>
      <c r="BT18" s="646"/>
      <c r="BU18" s="646"/>
      <c r="BV18" s="646"/>
      <c r="BW18" s="646"/>
      <c r="BX18" s="646"/>
      <c r="BY18" s="646"/>
      <c r="BZ18" s="646"/>
      <c r="CA18" s="646"/>
      <c r="CB18" s="655"/>
      <c r="CD18" s="660" t="s">
        <v>265</v>
      </c>
      <c r="CE18" s="661"/>
      <c r="CF18" s="661"/>
      <c r="CG18" s="661"/>
      <c r="CH18" s="661"/>
      <c r="CI18" s="661"/>
      <c r="CJ18" s="661"/>
      <c r="CK18" s="661"/>
      <c r="CL18" s="661"/>
      <c r="CM18" s="661"/>
      <c r="CN18" s="661"/>
      <c r="CO18" s="661"/>
      <c r="CP18" s="661"/>
      <c r="CQ18" s="662"/>
      <c r="CR18" s="645" t="s">
        <v>223</v>
      </c>
      <c r="CS18" s="646"/>
      <c r="CT18" s="646"/>
      <c r="CU18" s="646"/>
      <c r="CV18" s="646"/>
      <c r="CW18" s="646"/>
      <c r="CX18" s="646"/>
      <c r="CY18" s="647"/>
      <c r="CZ18" s="648" t="s">
        <v>125</v>
      </c>
      <c r="DA18" s="648"/>
      <c r="DB18" s="648"/>
      <c r="DC18" s="648"/>
      <c r="DD18" s="654" t="s">
        <v>223</v>
      </c>
      <c r="DE18" s="646"/>
      <c r="DF18" s="646"/>
      <c r="DG18" s="646"/>
      <c r="DH18" s="646"/>
      <c r="DI18" s="646"/>
      <c r="DJ18" s="646"/>
      <c r="DK18" s="646"/>
      <c r="DL18" s="646"/>
      <c r="DM18" s="646"/>
      <c r="DN18" s="646"/>
      <c r="DO18" s="646"/>
      <c r="DP18" s="647"/>
      <c r="DQ18" s="654" t="s">
        <v>125</v>
      </c>
      <c r="DR18" s="646"/>
      <c r="DS18" s="646"/>
      <c r="DT18" s="646"/>
      <c r="DU18" s="646"/>
      <c r="DV18" s="646"/>
      <c r="DW18" s="646"/>
      <c r="DX18" s="646"/>
      <c r="DY18" s="646"/>
      <c r="DZ18" s="646"/>
      <c r="EA18" s="646"/>
      <c r="EB18" s="646"/>
      <c r="EC18" s="655"/>
    </row>
    <row r="19" spans="2:133" ht="11.25" customHeight="1" x14ac:dyDescent="0.15">
      <c r="B19" s="642" t="s">
        <v>266</v>
      </c>
      <c r="C19" s="643"/>
      <c r="D19" s="643"/>
      <c r="E19" s="643"/>
      <c r="F19" s="643"/>
      <c r="G19" s="643"/>
      <c r="H19" s="643"/>
      <c r="I19" s="643"/>
      <c r="J19" s="643"/>
      <c r="K19" s="643"/>
      <c r="L19" s="643"/>
      <c r="M19" s="643"/>
      <c r="N19" s="643"/>
      <c r="O19" s="643"/>
      <c r="P19" s="643"/>
      <c r="Q19" s="644"/>
      <c r="R19" s="645">
        <v>1318</v>
      </c>
      <c r="S19" s="646"/>
      <c r="T19" s="646"/>
      <c r="U19" s="646"/>
      <c r="V19" s="646"/>
      <c r="W19" s="646"/>
      <c r="X19" s="646"/>
      <c r="Y19" s="647"/>
      <c r="Z19" s="648">
        <v>0</v>
      </c>
      <c r="AA19" s="648"/>
      <c r="AB19" s="648"/>
      <c r="AC19" s="648"/>
      <c r="AD19" s="649">
        <v>1318</v>
      </c>
      <c r="AE19" s="649"/>
      <c r="AF19" s="649"/>
      <c r="AG19" s="649"/>
      <c r="AH19" s="649"/>
      <c r="AI19" s="649"/>
      <c r="AJ19" s="649"/>
      <c r="AK19" s="649"/>
      <c r="AL19" s="650">
        <v>0</v>
      </c>
      <c r="AM19" s="651"/>
      <c r="AN19" s="651"/>
      <c r="AO19" s="652"/>
      <c r="AP19" s="642" t="s">
        <v>267</v>
      </c>
      <c r="AQ19" s="643"/>
      <c r="AR19" s="643"/>
      <c r="AS19" s="643"/>
      <c r="AT19" s="643"/>
      <c r="AU19" s="643"/>
      <c r="AV19" s="643"/>
      <c r="AW19" s="643"/>
      <c r="AX19" s="643"/>
      <c r="AY19" s="643"/>
      <c r="AZ19" s="643"/>
      <c r="BA19" s="643"/>
      <c r="BB19" s="643"/>
      <c r="BC19" s="643"/>
      <c r="BD19" s="643"/>
      <c r="BE19" s="643"/>
      <c r="BF19" s="644"/>
      <c r="BG19" s="645">
        <v>1719</v>
      </c>
      <c r="BH19" s="646"/>
      <c r="BI19" s="646"/>
      <c r="BJ19" s="646"/>
      <c r="BK19" s="646"/>
      <c r="BL19" s="646"/>
      <c r="BM19" s="646"/>
      <c r="BN19" s="647"/>
      <c r="BO19" s="648">
        <v>0.1</v>
      </c>
      <c r="BP19" s="648"/>
      <c r="BQ19" s="648"/>
      <c r="BR19" s="648"/>
      <c r="BS19" s="654" t="s">
        <v>125</v>
      </c>
      <c r="BT19" s="646"/>
      <c r="BU19" s="646"/>
      <c r="BV19" s="646"/>
      <c r="BW19" s="646"/>
      <c r="BX19" s="646"/>
      <c r="BY19" s="646"/>
      <c r="BZ19" s="646"/>
      <c r="CA19" s="646"/>
      <c r="CB19" s="655"/>
      <c r="CD19" s="660" t="s">
        <v>268</v>
      </c>
      <c r="CE19" s="661"/>
      <c r="CF19" s="661"/>
      <c r="CG19" s="661"/>
      <c r="CH19" s="661"/>
      <c r="CI19" s="661"/>
      <c r="CJ19" s="661"/>
      <c r="CK19" s="661"/>
      <c r="CL19" s="661"/>
      <c r="CM19" s="661"/>
      <c r="CN19" s="661"/>
      <c r="CO19" s="661"/>
      <c r="CP19" s="661"/>
      <c r="CQ19" s="662"/>
      <c r="CR19" s="645" t="s">
        <v>125</v>
      </c>
      <c r="CS19" s="646"/>
      <c r="CT19" s="646"/>
      <c r="CU19" s="646"/>
      <c r="CV19" s="646"/>
      <c r="CW19" s="646"/>
      <c r="CX19" s="646"/>
      <c r="CY19" s="647"/>
      <c r="CZ19" s="648" t="s">
        <v>223</v>
      </c>
      <c r="DA19" s="648"/>
      <c r="DB19" s="648"/>
      <c r="DC19" s="648"/>
      <c r="DD19" s="654" t="s">
        <v>125</v>
      </c>
      <c r="DE19" s="646"/>
      <c r="DF19" s="646"/>
      <c r="DG19" s="646"/>
      <c r="DH19" s="646"/>
      <c r="DI19" s="646"/>
      <c r="DJ19" s="646"/>
      <c r="DK19" s="646"/>
      <c r="DL19" s="646"/>
      <c r="DM19" s="646"/>
      <c r="DN19" s="646"/>
      <c r="DO19" s="646"/>
      <c r="DP19" s="647"/>
      <c r="DQ19" s="654" t="s">
        <v>223</v>
      </c>
      <c r="DR19" s="646"/>
      <c r="DS19" s="646"/>
      <c r="DT19" s="646"/>
      <c r="DU19" s="646"/>
      <c r="DV19" s="646"/>
      <c r="DW19" s="646"/>
      <c r="DX19" s="646"/>
      <c r="DY19" s="646"/>
      <c r="DZ19" s="646"/>
      <c r="EA19" s="646"/>
      <c r="EB19" s="646"/>
      <c r="EC19" s="655"/>
    </row>
    <row r="20" spans="2:133" ht="11.25" customHeight="1" x14ac:dyDescent="0.15">
      <c r="B20" s="642" t="s">
        <v>269</v>
      </c>
      <c r="C20" s="643"/>
      <c r="D20" s="643"/>
      <c r="E20" s="643"/>
      <c r="F20" s="643"/>
      <c r="G20" s="643"/>
      <c r="H20" s="643"/>
      <c r="I20" s="643"/>
      <c r="J20" s="643"/>
      <c r="K20" s="643"/>
      <c r="L20" s="643"/>
      <c r="M20" s="643"/>
      <c r="N20" s="643"/>
      <c r="O20" s="643"/>
      <c r="P20" s="643"/>
      <c r="Q20" s="644"/>
      <c r="R20" s="645">
        <v>389</v>
      </c>
      <c r="S20" s="646"/>
      <c r="T20" s="646"/>
      <c r="U20" s="646"/>
      <c r="V20" s="646"/>
      <c r="W20" s="646"/>
      <c r="X20" s="646"/>
      <c r="Y20" s="647"/>
      <c r="Z20" s="648">
        <v>0</v>
      </c>
      <c r="AA20" s="648"/>
      <c r="AB20" s="648"/>
      <c r="AC20" s="648"/>
      <c r="AD20" s="649">
        <v>389</v>
      </c>
      <c r="AE20" s="649"/>
      <c r="AF20" s="649"/>
      <c r="AG20" s="649"/>
      <c r="AH20" s="649"/>
      <c r="AI20" s="649"/>
      <c r="AJ20" s="649"/>
      <c r="AK20" s="649"/>
      <c r="AL20" s="650">
        <v>0</v>
      </c>
      <c r="AM20" s="651"/>
      <c r="AN20" s="651"/>
      <c r="AO20" s="652"/>
      <c r="AP20" s="642" t="s">
        <v>270</v>
      </c>
      <c r="AQ20" s="643"/>
      <c r="AR20" s="643"/>
      <c r="AS20" s="643"/>
      <c r="AT20" s="643"/>
      <c r="AU20" s="643"/>
      <c r="AV20" s="643"/>
      <c r="AW20" s="643"/>
      <c r="AX20" s="643"/>
      <c r="AY20" s="643"/>
      <c r="AZ20" s="643"/>
      <c r="BA20" s="643"/>
      <c r="BB20" s="643"/>
      <c r="BC20" s="643"/>
      <c r="BD20" s="643"/>
      <c r="BE20" s="643"/>
      <c r="BF20" s="644"/>
      <c r="BG20" s="645">
        <v>1719</v>
      </c>
      <c r="BH20" s="646"/>
      <c r="BI20" s="646"/>
      <c r="BJ20" s="646"/>
      <c r="BK20" s="646"/>
      <c r="BL20" s="646"/>
      <c r="BM20" s="646"/>
      <c r="BN20" s="647"/>
      <c r="BO20" s="648">
        <v>0.1</v>
      </c>
      <c r="BP20" s="648"/>
      <c r="BQ20" s="648"/>
      <c r="BR20" s="648"/>
      <c r="BS20" s="654" t="s">
        <v>125</v>
      </c>
      <c r="BT20" s="646"/>
      <c r="BU20" s="646"/>
      <c r="BV20" s="646"/>
      <c r="BW20" s="646"/>
      <c r="BX20" s="646"/>
      <c r="BY20" s="646"/>
      <c r="BZ20" s="646"/>
      <c r="CA20" s="646"/>
      <c r="CB20" s="655"/>
      <c r="CD20" s="660" t="s">
        <v>271</v>
      </c>
      <c r="CE20" s="661"/>
      <c r="CF20" s="661"/>
      <c r="CG20" s="661"/>
      <c r="CH20" s="661"/>
      <c r="CI20" s="661"/>
      <c r="CJ20" s="661"/>
      <c r="CK20" s="661"/>
      <c r="CL20" s="661"/>
      <c r="CM20" s="661"/>
      <c r="CN20" s="661"/>
      <c r="CO20" s="661"/>
      <c r="CP20" s="661"/>
      <c r="CQ20" s="662"/>
      <c r="CR20" s="645">
        <v>14346156</v>
      </c>
      <c r="CS20" s="646"/>
      <c r="CT20" s="646"/>
      <c r="CU20" s="646"/>
      <c r="CV20" s="646"/>
      <c r="CW20" s="646"/>
      <c r="CX20" s="646"/>
      <c r="CY20" s="647"/>
      <c r="CZ20" s="648">
        <v>100</v>
      </c>
      <c r="DA20" s="648"/>
      <c r="DB20" s="648"/>
      <c r="DC20" s="648"/>
      <c r="DD20" s="654">
        <v>3620418</v>
      </c>
      <c r="DE20" s="646"/>
      <c r="DF20" s="646"/>
      <c r="DG20" s="646"/>
      <c r="DH20" s="646"/>
      <c r="DI20" s="646"/>
      <c r="DJ20" s="646"/>
      <c r="DK20" s="646"/>
      <c r="DL20" s="646"/>
      <c r="DM20" s="646"/>
      <c r="DN20" s="646"/>
      <c r="DO20" s="646"/>
      <c r="DP20" s="647"/>
      <c r="DQ20" s="654">
        <v>5657123</v>
      </c>
      <c r="DR20" s="646"/>
      <c r="DS20" s="646"/>
      <c r="DT20" s="646"/>
      <c r="DU20" s="646"/>
      <c r="DV20" s="646"/>
      <c r="DW20" s="646"/>
      <c r="DX20" s="646"/>
      <c r="DY20" s="646"/>
      <c r="DZ20" s="646"/>
      <c r="EA20" s="646"/>
      <c r="EB20" s="646"/>
      <c r="EC20" s="655"/>
    </row>
    <row r="21" spans="2:133" ht="11.25" customHeight="1" x14ac:dyDescent="0.15">
      <c r="B21" s="642" t="s">
        <v>272</v>
      </c>
      <c r="C21" s="643"/>
      <c r="D21" s="643"/>
      <c r="E21" s="643"/>
      <c r="F21" s="643"/>
      <c r="G21" s="643"/>
      <c r="H21" s="643"/>
      <c r="I21" s="643"/>
      <c r="J21" s="643"/>
      <c r="K21" s="643"/>
      <c r="L21" s="643"/>
      <c r="M21" s="643"/>
      <c r="N21" s="643"/>
      <c r="O21" s="643"/>
      <c r="P21" s="643"/>
      <c r="Q21" s="644"/>
      <c r="R21" s="645">
        <v>23795</v>
      </c>
      <c r="S21" s="646"/>
      <c r="T21" s="646"/>
      <c r="U21" s="646"/>
      <c r="V21" s="646"/>
      <c r="W21" s="646"/>
      <c r="X21" s="646"/>
      <c r="Y21" s="647"/>
      <c r="Z21" s="648">
        <v>0.2</v>
      </c>
      <c r="AA21" s="648"/>
      <c r="AB21" s="648"/>
      <c r="AC21" s="648"/>
      <c r="AD21" s="649">
        <v>23795</v>
      </c>
      <c r="AE21" s="649"/>
      <c r="AF21" s="649"/>
      <c r="AG21" s="649"/>
      <c r="AH21" s="649"/>
      <c r="AI21" s="649"/>
      <c r="AJ21" s="649"/>
      <c r="AK21" s="649"/>
      <c r="AL21" s="650">
        <v>0.5</v>
      </c>
      <c r="AM21" s="651"/>
      <c r="AN21" s="651"/>
      <c r="AO21" s="652"/>
      <c r="AP21" s="664" t="s">
        <v>273</v>
      </c>
      <c r="AQ21" s="665"/>
      <c r="AR21" s="665"/>
      <c r="AS21" s="665"/>
      <c r="AT21" s="665"/>
      <c r="AU21" s="665"/>
      <c r="AV21" s="665"/>
      <c r="AW21" s="665"/>
      <c r="AX21" s="665"/>
      <c r="AY21" s="665"/>
      <c r="AZ21" s="665"/>
      <c r="BA21" s="665"/>
      <c r="BB21" s="665"/>
      <c r="BC21" s="665"/>
      <c r="BD21" s="665"/>
      <c r="BE21" s="665"/>
      <c r="BF21" s="666"/>
      <c r="BG21" s="645">
        <v>1719</v>
      </c>
      <c r="BH21" s="646"/>
      <c r="BI21" s="646"/>
      <c r="BJ21" s="646"/>
      <c r="BK21" s="646"/>
      <c r="BL21" s="646"/>
      <c r="BM21" s="646"/>
      <c r="BN21" s="647"/>
      <c r="BO21" s="648">
        <v>0.1</v>
      </c>
      <c r="BP21" s="648"/>
      <c r="BQ21" s="648"/>
      <c r="BR21" s="648"/>
      <c r="BS21" s="654" t="s">
        <v>125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274</v>
      </c>
      <c r="C22" s="643"/>
      <c r="D22" s="643"/>
      <c r="E22" s="643"/>
      <c r="F22" s="643"/>
      <c r="G22" s="643"/>
      <c r="H22" s="643"/>
      <c r="I22" s="643"/>
      <c r="J22" s="643"/>
      <c r="K22" s="643"/>
      <c r="L22" s="643"/>
      <c r="M22" s="643"/>
      <c r="N22" s="643"/>
      <c r="O22" s="643"/>
      <c r="P22" s="643"/>
      <c r="Q22" s="644"/>
      <c r="R22" s="645">
        <v>3114518</v>
      </c>
      <c r="S22" s="646"/>
      <c r="T22" s="646"/>
      <c r="U22" s="646"/>
      <c r="V22" s="646"/>
      <c r="W22" s="646"/>
      <c r="X22" s="646"/>
      <c r="Y22" s="647"/>
      <c r="Z22" s="648">
        <v>20.8</v>
      </c>
      <c r="AA22" s="648"/>
      <c r="AB22" s="648"/>
      <c r="AC22" s="648"/>
      <c r="AD22" s="649">
        <v>2691499</v>
      </c>
      <c r="AE22" s="649"/>
      <c r="AF22" s="649"/>
      <c r="AG22" s="649"/>
      <c r="AH22" s="649"/>
      <c r="AI22" s="649"/>
      <c r="AJ22" s="649"/>
      <c r="AK22" s="649"/>
      <c r="AL22" s="650">
        <v>57.7</v>
      </c>
      <c r="AM22" s="651"/>
      <c r="AN22" s="651"/>
      <c r="AO22" s="652"/>
      <c r="AP22" s="664" t="s">
        <v>275</v>
      </c>
      <c r="AQ22" s="665"/>
      <c r="AR22" s="665"/>
      <c r="AS22" s="665"/>
      <c r="AT22" s="665"/>
      <c r="AU22" s="665"/>
      <c r="AV22" s="665"/>
      <c r="AW22" s="665"/>
      <c r="AX22" s="665"/>
      <c r="AY22" s="665"/>
      <c r="AZ22" s="665"/>
      <c r="BA22" s="665"/>
      <c r="BB22" s="665"/>
      <c r="BC22" s="665"/>
      <c r="BD22" s="665"/>
      <c r="BE22" s="665"/>
      <c r="BF22" s="666"/>
      <c r="BG22" s="645" t="s">
        <v>223</v>
      </c>
      <c r="BH22" s="646"/>
      <c r="BI22" s="646"/>
      <c r="BJ22" s="646"/>
      <c r="BK22" s="646"/>
      <c r="BL22" s="646"/>
      <c r="BM22" s="646"/>
      <c r="BN22" s="647"/>
      <c r="BO22" s="648" t="s">
        <v>223</v>
      </c>
      <c r="BP22" s="648"/>
      <c r="BQ22" s="648"/>
      <c r="BR22" s="648"/>
      <c r="BS22" s="654" t="s">
        <v>223</v>
      </c>
      <c r="BT22" s="646"/>
      <c r="BU22" s="646"/>
      <c r="BV22" s="646"/>
      <c r="BW22" s="646"/>
      <c r="BX22" s="646"/>
      <c r="BY22" s="646"/>
      <c r="BZ22" s="646"/>
      <c r="CA22" s="646"/>
      <c r="CB22" s="655"/>
      <c r="CD22" s="627" t="s">
        <v>276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277</v>
      </c>
      <c r="C23" s="643"/>
      <c r="D23" s="643"/>
      <c r="E23" s="643"/>
      <c r="F23" s="643"/>
      <c r="G23" s="643"/>
      <c r="H23" s="643"/>
      <c r="I23" s="643"/>
      <c r="J23" s="643"/>
      <c r="K23" s="643"/>
      <c r="L23" s="643"/>
      <c r="M23" s="643"/>
      <c r="N23" s="643"/>
      <c r="O23" s="643"/>
      <c r="P23" s="643"/>
      <c r="Q23" s="644"/>
      <c r="R23" s="645">
        <v>2691499</v>
      </c>
      <c r="S23" s="646"/>
      <c r="T23" s="646"/>
      <c r="U23" s="646"/>
      <c r="V23" s="646"/>
      <c r="W23" s="646"/>
      <c r="X23" s="646"/>
      <c r="Y23" s="647"/>
      <c r="Z23" s="648">
        <v>17.899999999999999</v>
      </c>
      <c r="AA23" s="648"/>
      <c r="AB23" s="648"/>
      <c r="AC23" s="648"/>
      <c r="AD23" s="649">
        <v>2691499</v>
      </c>
      <c r="AE23" s="649"/>
      <c r="AF23" s="649"/>
      <c r="AG23" s="649"/>
      <c r="AH23" s="649"/>
      <c r="AI23" s="649"/>
      <c r="AJ23" s="649"/>
      <c r="AK23" s="649"/>
      <c r="AL23" s="650">
        <v>57.7</v>
      </c>
      <c r="AM23" s="651"/>
      <c r="AN23" s="651"/>
      <c r="AO23" s="652"/>
      <c r="AP23" s="664" t="s">
        <v>278</v>
      </c>
      <c r="AQ23" s="665"/>
      <c r="AR23" s="665"/>
      <c r="AS23" s="665"/>
      <c r="AT23" s="665"/>
      <c r="AU23" s="665"/>
      <c r="AV23" s="665"/>
      <c r="AW23" s="665"/>
      <c r="AX23" s="665"/>
      <c r="AY23" s="665"/>
      <c r="AZ23" s="665"/>
      <c r="BA23" s="665"/>
      <c r="BB23" s="665"/>
      <c r="BC23" s="665"/>
      <c r="BD23" s="665"/>
      <c r="BE23" s="665"/>
      <c r="BF23" s="666"/>
      <c r="BG23" s="645" t="s">
        <v>125</v>
      </c>
      <c r="BH23" s="646"/>
      <c r="BI23" s="646"/>
      <c r="BJ23" s="646"/>
      <c r="BK23" s="646"/>
      <c r="BL23" s="646"/>
      <c r="BM23" s="646"/>
      <c r="BN23" s="647"/>
      <c r="BO23" s="648" t="s">
        <v>125</v>
      </c>
      <c r="BP23" s="648"/>
      <c r="BQ23" s="648"/>
      <c r="BR23" s="648"/>
      <c r="BS23" s="654" t="s">
        <v>125</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279</v>
      </c>
      <c r="CS23" s="628"/>
      <c r="CT23" s="628"/>
      <c r="CU23" s="628"/>
      <c r="CV23" s="628"/>
      <c r="CW23" s="628"/>
      <c r="CX23" s="628"/>
      <c r="CY23" s="629"/>
      <c r="CZ23" s="627" t="s">
        <v>280</v>
      </c>
      <c r="DA23" s="628"/>
      <c r="DB23" s="628"/>
      <c r="DC23" s="629"/>
      <c r="DD23" s="627" t="s">
        <v>281</v>
      </c>
      <c r="DE23" s="628"/>
      <c r="DF23" s="628"/>
      <c r="DG23" s="628"/>
      <c r="DH23" s="628"/>
      <c r="DI23" s="628"/>
      <c r="DJ23" s="628"/>
      <c r="DK23" s="629"/>
      <c r="DL23" s="676" t="s">
        <v>282</v>
      </c>
      <c r="DM23" s="677"/>
      <c r="DN23" s="677"/>
      <c r="DO23" s="677"/>
      <c r="DP23" s="677"/>
      <c r="DQ23" s="677"/>
      <c r="DR23" s="677"/>
      <c r="DS23" s="677"/>
      <c r="DT23" s="677"/>
      <c r="DU23" s="677"/>
      <c r="DV23" s="678"/>
      <c r="DW23" s="627" t="s">
        <v>283</v>
      </c>
      <c r="DX23" s="628"/>
      <c r="DY23" s="628"/>
      <c r="DZ23" s="628"/>
      <c r="EA23" s="628"/>
      <c r="EB23" s="628"/>
      <c r="EC23" s="629"/>
    </row>
    <row r="24" spans="2:133" ht="11.25" customHeight="1" x14ac:dyDescent="0.15">
      <c r="B24" s="642" t="s">
        <v>284</v>
      </c>
      <c r="C24" s="643"/>
      <c r="D24" s="643"/>
      <c r="E24" s="643"/>
      <c r="F24" s="643"/>
      <c r="G24" s="643"/>
      <c r="H24" s="643"/>
      <c r="I24" s="643"/>
      <c r="J24" s="643"/>
      <c r="K24" s="643"/>
      <c r="L24" s="643"/>
      <c r="M24" s="643"/>
      <c r="N24" s="643"/>
      <c r="O24" s="643"/>
      <c r="P24" s="643"/>
      <c r="Q24" s="644"/>
      <c r="R24" s="645">
        <v>423019</v>
      </c>
      <c r="S24" s="646"/>
      <c r="T24" s="646"/>
      <c r="U24" s="646"/>
      <c r="V24" s="646"/>
      <c r="W24" s="646"/>
      <c r="X24" s="646"/>
      <c r="Y24" s="647"/>
      <c r="Z24" s="648">
        <v>2.8</v>
      </c>
      <c r="AA24" s="648"/>
      <c r="AB24" s="648"/>
      <c r="AC24" s="648"/>
      <c r="AD24" s="649" t="s">
        <v>125</v>
      </c>
      <c r="AE24" s="649"/>
      <c r="AF24" s="649"/>
      <c r="AG24" s="649"/>
      <c r="AH24" s="649"/>
      <c r="AI24" s="649"/>
      <c r="AJ24" s="649"/>
      <c r="AK24" s="649"/>
      <c r="AL24" s="650" t="s">
        <v>223</v>
      </c>
      <c r="AM24" s="651"/>
      <c r="AN24" s="651"/>
      <c r="AO24" s="652"/>
      <c r="AP24" s="664" t="s">
        <v>285</v>
      </c>
      <c r="AQ24" s="665"/>
      <c r="AR24" s="665"/>
      <c r="AS24" s="665"/>
      <c r="AT24" s="665"/>
      <c r="AU24" s="665"/>
      <c r="AV24" s="665"/>
      <c r="AW24" s="665"/>
      <c r="AX24" s="665"/>
      <c r="AY24" s="665"/>
      <c r="AZ24" s="665"/>
      <c r="BA24" s="665"/>
      <c r="BB24" s="665"/>
      <c r="BC24" s="665"/>
      <c r="BD24" s="665"/>
      <c r="BE24" s="665"/>
      <c r="BF24" s="666"/>
      <c r="BG24" s="645" t="s">
        <v>223</v>
      </c>
      <c r="BH24" s="646"/>
      <c r="BI24" s="646"/>
      <c r="BJ24" s="646"/>
      <c r="BK24" s="646"/>
      <c r="BL24" s="646"/>
      <c r="BM24" s="646"/>
      <c r="BN24" s="647"/>
      <c r="BO24" s="648" t="s">
        <v>223</v>
      </c>
      <c r="BP24" s="648"/>
      <c r="BQ24" s="648"/>
      <c r="BR24" s="648"/>
      <c r="BS24" s="654" t="s">
        <v>125</v>
      </c>
      <c r="BT24" s="646"/>
      <c r="BU24" s="646"/>
      <c r="BV24" s="646"/>
      <c r="BW24" s="646"/>
      <c r="BX24" s="646"/>
      <c r="BY24" s="646"/>
      <c r="BZ24" s="646"/>
      <c r="CA24" s="646"/>
      <c r="CB24" s="655"/>
      <c r="CD24" s="656" t="s">
        <v>286</v>
      </c>
      <c r="CE24" s="657"/>
      <c r="CF24" s="657"/>
      <c r="CG24" s="657"/>
      <c r="CH24" s="657"/>
      <c r="CI24" s="657"/>
      <c r="CJ24" s="657"/>
      <c r="CK24" s="657"/>
      <c r="CL24" s="657"/>
      <c r="CM24" s="657"/>
      <c r="CN24" s="657"/>
      <c r="CO24" s="657"/>
      <c r="CP24" s="657"/>
      <c r="CQ24" s="658"/>
      <c r="CR24" s="634">
        <v>3884026</v>
      </c>
      <c r="CS24" s="635"/>
      <c r="CT24" s="635"/>
      <c r="CU24" s="635"/>
      <c r="CV24" s="635"/>
      <c r="CW24" s="635"/>
      <c r="CX24" s="635"/>
      <c r="CY24" s="636"/>
      <c r="CZ24" s="639">
        <v>27.1</v>
      </c>
      <c r="DA24" s="640"/>
      <c r="DB24" s="640"/>
      <c r="DC24" s="659"/>
      <c r="DD24" s="684">
        <v>2640964</v>
      </c>
      <c r="DE24" s="635"/>
      <c r="DF24" s="635"/>
      <c r="DG24" s="635"/>
      <c r="DH24" s="635"/>
      <c r="DI24" s="635"/>
      <c r="DJ24" s="635"/>
      <c r="DK24" s="636"/>
      <c r="DL24" s="684">
        <v>2486066</v>
      </c>
      <c r="DM24" s="635"/>
      <c r="DN24" s="635"/>
      <c r="DO24" s="635"/>
      <c r="DP24" s="635"/>
      <c r="DQ24" s="635"/>
      <c r="DR24" s="635"/>
      <c r="DS24" s="635"/>
      <c r="DT24" s="635"/>
      <c r="DU24" s="635"/>
      <c r="DV24" s="636"/>
      <c r="DW24" s="639">
        <v>51.2</v>
      </c>
      <c r="DX24" s="640"/>
      <c r="DY24" s="640"/>
      <c r="DZ24" s="640"/>
      <c r="EA24" s="640"/>
      <c r="EB24" s="640"/>
      <c r="EC24" s="641"/>
    </row>
    <row r="25" spans="2:133" ht="11.25" customHeight="1" x14ac:dyDescent="0.15">
      <c r="B25" s="642" t="s">
        <v>287</v>
      </c>
      <c r="C25" s="643"/>
      <c r="D25" s="643"/>
      <c r="E25" s="643"/>
      <c r="F25" s="643"/>
      <c r="G25" s="643"/>
      <c r="H25" s="643"/>
      <c r="I25" s="643"/>
      <c r="J25" s="643"/>
      <c r="K25" s="643"/>
      <c r="L25" s="643"/>
      <c r="M25" s="643"/>
      <c r="N25" s="643"/>
      <c r="O25" s="643"/>
      <c r="P25" s="643"/>
      <c r="Q25" s="644"/>
      <c r="R25" s="645" t="s">
        <v>223</v>
      </c>
      <c r="S25" s="646"/>
      <c r="T25" s="646"/>
      <c r="U25" s="646"/>
      <c r="V25" s="646"/>
      <c r="W25" s="646"/>
      <c r="X25" s="646"/>
      <c r="Y25" s="647"/>
      <c r="Z25" s="648" t="s">
        <v>125</v>
      </c>
      <c r="AA25" s="648"/>
      <c r="AB25" s="648"/>
      <c r="AC25" s="648"/>
      <c r="AD25" s="649" t="s">
        <v>223</v>
      </c>
      <c r="AE25" s="649"/>
      <c r="AF25" s="649"/>
      <c r="AG25" s="649"/>
      <c r="AH25" s="649"/>
      <c r="AI25" s="649"/>
      <c r="AJ25" s="649"/>
      <c r="AK25" s="649"/>
      <c r="AL25" s="650" t="s">
        <v>125</v>
      </c>
      <c r="AM25" s="651"/>
      <c r="AN25" s="651"/>
      <c r="AO25" s="652"/>
      <c r="AP25" s="664" t="s">
        <v>288</v>
      </c>
      <c r="AQ25" s="665"/>
      <c r="AR25" s="665"/>
      <c r="AS25" s="665"/>
      <c r="AT25" s="665"/>
      <c r="AU25" s="665"/>
      <c r="AV25" s="665"/>
      <c r="AW25" s="665"/>
      <c r="AX25" s="665"/>
      <c r="AY25" s="665"/>
      <c r="AZ25" s="665"/>
      <c r="BA25" s="665"/>
      <c r="BB25" s="665"/>
      <c r="BC25" s="665"/>
      <c r="BD25" s="665"/>
      <c r="BE25" s="665"/>
      <c r="BF25" s="666"/>
      <c r="BG25" s="645" t="s">
        <v>125</v>
      </c>
      <c r="BH25" s="646"/>
      <c r="BI25" s="646"/>
      <c r="BJ25" s="646"/>
      <c r="BK25" s="646"/>
      <c r="BL25" s="646"/>
      <c r="BM25" s="646"/>
      <c r="BN25" s="647"/>
      <c r="BO25" s="648" t="s">
        <v>223</v>
      </c>
      <c r="BP25" s="648"/>
      <c r="BQ25" s="648"/>
      <c r="BR25" s="648"/>
      <c r="BS25" s="654" t="s">
        <v>125</v>
      </c>
      <c r="BT25" s="646"/>
      <c r="BU25" s="646"/>
      <c r="BV25" s="646"/>
      <c r="BW25" s="646"/>
      <c r="BX25" s="646"/>
      <c r="BY25" s="646"/>
      <c r="BZ25" s="646"/>
      <c r="CA25" s="646"/>
      <c r="CB25" s="655"/>
      <c r="CD25" s="660" t="s">
        <v>289</v>
      </c>
      <c r="CE25" s="661"/>
      <c r="CF25" s="661"/>
      <c r="CG25" s="661"/>
      <c r="CH25" s="661"/>
      <c r="CI25" s="661"/>
      <c r="CJ25" s="661"/>
      <c r="CK25" s="661"/>
      <c r="CL25" s="661"/>
      <c r="CM25" s="661"/>
      <c r="CN25" s="661"/>
      <c r="CO25" s="661"/>
      <c r="CP25" s="661"/>
      <c r="CQ25" s="662"/>
      <c r="CR25" s="645">
        <v>1352582</v>
      </c>
      <c r="CS25" s="681"/>
      <c r="CT25" s="681"/>
      <c r="CU25" s="681"/>
      <c r="CV25" s="681"/>
      <c r="CW25" s="681"/>
      <c r="CX25" s="681"/>
      <c r="CY25" s="682"/>
      <c r="CZ25" s="650">
        <v>9.4</v>
      </c>
      <c r="DA25" s="679"/>
      <c r="DB25" s="679"/>
      <c r="DC25" s="683"/>
      <c r="DD25" s="654">
        <v>1224622</v>
      </c>
      <c r="DE25" s="681"/>
      <c r="DF25" s="681"/>
      <c r="DG25" s="681"/>
      <c r="DH25" s="681"/>
      <c r="DI25" s="681"/>
      <c r="DJ25" s="681"/>
      <c r="DK25" s="682"/>
      <c r="DL25" s="654">
        <v>1080416</v>
      </c>
      <c r="DM25" s="681"/>
      <c r="DN25" s="681"/>
      <c r="DO25" s="681"/>
      <c r="DP25" s="681"/>
      <c r="DQ25" s="681"/>
      <c r="DR25" s="681"/>
      <c r="DS25" s="681"/>
      <c r="DT25" s="681"/>
      <c r="DU25" s="681"/>
      <c r="DV25" s="682"/>
      <c r="DW25" s="650">
        <v>22.3</v>
      </c>
      <c r="DX25" s="679"/>
      <c r="DY25" s="679"/>
      <c r="DZ25" s="679"/>
      <c r="EA25" s="679"/>
      <c r="EB25" s="679"/>
      <c r="EC25" s="680"/>
    </row>
    <row r="26" spans="2:133" ht="11.25" customHeight="1" x14ac:dyDescent="0.15">
      <c r="B26" s="642" t="s">
        <v>290</v>
      </c>
      <c r="C26" s="643"/>
      <c r="D26" s="643"/>
      <c r="E26" s="643"/>
      <c r="F26" s="643"/>
      <c r="G26" s="643"/>
      <c r="H26" s="643"/>
      <c r="I26" s="643"/>
      <c r="J26" s="643"/>
      <c r="K26" s="643"/>
      <c r="L26" s="643"/>
      <c r="M26" s="643"/>
      <c r="N26" s="643"/>
      <c r="O26" s="643"/>
      <c r="P26" s="643"/>
      <c r="Q26" s="644"/>
      <c r="R26" s="645">
        <v>5082251</v>
      </c>
      <c r="S26" s="646"/>
      <c r="T26" s="646"/>
      <c r="U26" s="646"/>
      <c r="V26" s="646"/>
      <c r="W26" s="646"/>
      <c r="X26" s="646"/>
      <c r="Y26" s="647"/>
      <c r="Z26" s="648">
        <v>33.9</v>
      </c>
      <c r="AA26" s="648"/>
      <c r="AB26" s="648"/>
      <c r="AC26" s="648"/>
      <c r="AD26" s="649">
        <v>4659232</v>
      </c>
      <c r="AE26" s="649"/>
      <c r="AF26" s="649"/>
      <c r="AG26" s="649"/>
      <c r="AH26" s="649"/>
      <c r="AI26" s="649"/>
      <c r="AJ26" s="649"/>
      <c r="AK26" s="649"/>
      <c r="AL26" s="650">
        <v>99.8</v>
      </c>
      <c r="AM26" s="651"/>
      <c r="AN26" s="651"/>
      <c r="AO26" s="652"/>
      <c r="AP26" s="664" t="s">
        <v>291</v>
      </c>
      <c r="AQ26" s="694"/>
      <c r="AR26" s="694"/>
      <c r="AS26" s="694"/>
      <c r="AT26" s="694"/>
      <c r="AU26" s="694"/>
      <c r="AV26" s="694"/>
      <c r="AW26" s="694"/>
      <c r="AX26" s="694"/>
      <c r="AY26" s="694"/>
      <c r="AZ26" s="694"/>
      <c r="BA26" s="694"/>
      <c r="BB26" s="694"/>
      <c r="BC26" s="694"/>
      <c r="BD26" s="694"/>
      <c r="BE26" s="694"/>
      <c r="BF26" s="666"/>
      <c r="BG26" s="645" t="s">
        <v>125</v>
      </c>
      <c r="BH26" s="646"/>
      <c r="BI26" s="646"/>
      <c r="BJ26" s="646"/>
      <c r="BK26" s="646"/>
      <c r="BL26" s="646"/>
      <c r="BM26" s="646"/>
      <c r="BN26" s="647"/>
      <c r="BO26" s="648" t="s">
        <v>125</v>
      </c>
      <c r="BP26" s="648"/>
      <c r="BQ26" s="648"/>
      <c r="BR26" s="648"/>
      <c r="BS26" s="654" t="s">
        <v>125</v>
      </c>
      <c r="BT26" s="646"/>
      <c r="BU26" s="646"/>
      <c r="BV26" s="646"/>
      <c r="BW26" s="646"/>
      <c r="BX26" s="646"/>
      <c r="BY26" s="646"/>
      <c r="BZ26" s="646"/>
      <c r="CA26" s="646"/>
      <c r="CB26" s="655"/>
      <c r="CD26" s="660" t="s">
        <v>292</v>
      </c>
      <c r="CE26" s="661"/>
      <c r="CF26" s="661"/>
      <c r="CG26" s="661"/>
      <c r="CH26" s="661"/>
      <c r="CI26" s="661"/>
      <c r="CJ26" s="661"/>
      <c r="CK26" s="661"/>
      <c r="CL26" s="661"/>
      <c r="CM26" s="661"/>
      <c r="CN26" s="661"/>
      <c r="CO26" s="661"/>
      <c r="CP26" s="661"/>
      <c r="CQ26" s="662"/>
      <c r="CR26" s="645">
        <v>809750</v>
      </c>
      <c r="CS26" s="646"/>
      <c r="CT26" s="646"/>
      <c r="CU26" s="646"/>
      <c r="CV26" s="646"/>
      <c r="CW26" s="646"/>
      <c r="CX26" s="646"/>
      <c r="CY26" s="647"/>
      <c r="CZ26" s="650">
        <v>5.6</v>
      </c>
      <c r="DA26" s="679"/>
      <c r="DB26" s="679"/>
      <c r="DC26" s="683"/>
      <c r="DD26" s="654">
        <v>719199</v>
      </c>
      <c r="DE26" s="646"/>
      <c r="DF26" s="646"/>
      <c r="DG26" s="646"/>
      <c r="DH26" s="646"/>
      <c r="DI26" s="646"/>
      <c r="DJ26" s="646"/>
      <c r="DK26" s="647"/>
      <c r="DL26" s="654" t="s">
        <v>125</v>
      </c>
      <c r="DM26" s="646"/>
      <c r="DN26" s="646"/>
      <c r="DO26" s="646"/>
      <c r="DP26" s="646"/>
      <c r="DQ26" s="646"/>
      <c r="DR26" s="646"/>
      <c r="DS26" s="646"/>
      <c r="DT26" s="646"/>
      <c r="DU26" s="646"/>
      <c r="DV26" s="647"/>
      <c r="DW26" s="650" t="s">
        <v>125</v>
      </c>
      <c r="DX26" s="679"/>
      <c r="DY26" s="679"/>
      <c r="DZ26" s="679"/>
      <c r="EA26" s="679"/>
      <c r="EB26" s="679"/>
      <c r="EC26" s="680"/>
    </row>
    <row r="27" spans="2:133" ht="11.25" customHeight="1" x14ac:dyDescent="0.15">
      <c r="B27" s="642" t="s">
        <v>293</v>
      </c>
      <c r="C27" s="643"/>
      <c r="D27" s="643"/>
      <c r="E27" s="643"/>
      <c r="F27" s="643"/>
      <c r="G27" s="643"/>
      <c r="H27" s="643"/>
      <c r="I27" s="643"/>
      <c r="J27" s="643"/>
      <c r="K27" s="643"/>
      <c r="L27" s="643"/>
      <c r="M27" s="643"/>
      <c r="N27" s="643"/>
      <c r="O27" s="643"/>
      <c r="P27" s="643"/>
      <c r="Q27" s="644"/>
      <c r="R27" s="645">
        <v>1127</v>
      </c>
      <c r="S27" s="646"/>
      <c r="T27" s="646"/>
      <c r="U27" s="646"/>
      <c r="V27" s="646"/>
      <c r="W27" s="646"/>
      <c r="X27" s="646"/>
      <c r="Y27" s="647"/>
      <c r="Z27" s="648">
        <v>0</v>
      </c>
      <c r="AA27" s="648"/>
      <c r="AB27" s="648"/>
      <c r="AC27" s="648"/>
      <c r="AD27" s="649">
        <v>1127</v>
      </c>
      <c r="AE27" s="649"/>
      <c r="AF27" s="649"/>
      <c r="AG27" s="649"/>
      <c r="AH27" s="649"/>
      <c r="AI27" s="649"/>
      <c r="AJ27" s="649"/>
      <c r="AK27" s="649"/>
      <c r="AL27" s="650">
        <v>0</v>
      </c>
      <c r="AM27" s="651"/>
      <c r="AN27" s="651"/>
      <c r="AO27" s="652"/>
      <c r="AP27" s="642" t="s">
        <v>294</v>
      </c>
      <c r="AQ27" s="643"/>
      <c r="AR27" s="643"/>
      <c r="AS27" s="643"/>
      <c r="AT27" s="643"/>
      <c r="AU27" s="643"/>
      <c r="AV27" s="643"/>
      <c r="AW27" s="643"/>
      <c r="AX27" s="643"/>
      <c r="AY27" s="643"/>
      <c r="AZ27" s="643"/>
      <c r="BA27" s="643"/>
      <c r="BB27" s="643"/>
      <c r="BC27" s="643"/>
      <c r="BD27" s="643"/>
      <c r="BE27" s="643"/>
      <c r="BF27" s="644"/>
      <c r="BG27" s="645">
        <v>1519540</v>
      </c>
      <c r="BH27" s="646"/>
      <c r="BI27" s="646"/>
      <c r="BJ27" s="646"/>
      <c r="BK27" s="646"/>
      <c r="BL27" s="646"/>
      <c r="BM27" s="646"/>
      <c r="BN27" s="647"/>
      <c r="BO27" s="648">
        <v>100</v>
      </c>
      <c r="BP27" s="648"/>
      <c r="BQ27" s="648"/>
      <c r="BR27" s="648"/>
      <c r="BS27" s="654" t="s">
        <v>125</v>
      </c>
      <c r="BT27" s="646"/>
      <c r="BU27" s="646"/>
      <c r="BV27" s="646"/>
      <c r="BW27" s="646"/>
      <c r="BX27" s="646"/>
      <c r="BY27" s="646"/>
      <c r="BZ27" s="646"/>
      <c r="CA27" s="646"/>
      <c r="CB27" s="655"/>
      <c r="CD27" s="660" t="s">
        <v>295</v>
      </c>
      <c r="CE27" s="661"/>
      <c r="CF27" s="661"/>
      <c r="CG27" s="661"/>
      <c r="CH27" s="661"/>
      <c r="CI27" s="661"/>
      <c r="CJ27" s="661"/>
      <c r="CK27" s="661"/>
      <c r="CL27" s="661"/>
      <c r="CM27" s="661"/>
      <c r="CN27" s="661"/>
      <c r="CO27" s="661"/>
      <c r="CP27" s="661"/>
      <c r="CQ27" s="662"/>
      <c r="CR27" s="645">
        <v>1554650</v>
      </c>
      <c r="CS27" s="681"/>
      <c r="CT27" s="681"/>
      <c r="CU27" s="681"/>
      <c r="CV27" s="681"/>
      <c r="CW27" s="681"/>
      <c r="CX27" s="681"/>
      <c r="CY27" s="682"/>
      <c r="CZ27" s="650">
        <v>10.8</v>
      </c>
      <c r="DA27" s="679"/>
      <c r="DB27" s="679"/>
      <c r="DC27" s="683"/>
      <c r="DD27" s="654">
        <v>454130</v>
      </c>
      <c r="DE27" s="681"/>
      <c r="DF27" s="681"/>
      <c r="DG27" s="681"/>
      <c r="DH27" s="681"/>
      <c r="DI27" s="681"/>
      <c r="DJ27" s="681"/>
      <c r="DK27" s="682"/>
      <c r="DL27" s="654">
        <v>451922</v>
      </c>
      <c r="DM27" s="681"/>
      <c r="DN27" s="681"/>
      <c r="DO27" s="681"/>
      <c r="DP27" s="681"/>
      <c r="DQ27" s="681"/>
      <c r="DR27" s="681"/>
      <c r="DS27" s="681"/>
      <c r="DT27" s="681"/>
      <c r="DU27" s="681"/>
      <c r="DV27" s="682"/>
      <c r="DW27" s="650">
        <v>9.3000000000000007</v>
      </c>
      <c r="DX27" s="679"/>
      <c r="DY27" s="679"/>
      <c r="DZ27" s="679"/>
      <c r="EA27" s="679"/>
      <c r="EB27" s="679"/>
      <c r="EC27" s="680"/>
    </row>
    <row r="28" spans="2:133" ht="11.25" customHeight="1" x14ac:dyDescent="0.15">
      <c r="B28" s="642" t="s">
        <v>296</v>
      </c>
      <c r="C28" s="643"/>
      <c r="D28" s="643"/>
      <c r="E28" s="643"/>
      <c r="F28" s="643"/>
      <c r="G28" s="643"/>
      <c r="H28" s="643"/>
      <c r="I28" s="643"/>
      <c r="J28" s="643"/>
      <c r="K28" s="643"/>
      <c r="L28" s="643"/>
      <c r="M28" s="643"/>
      <c r="N28" s="643"/>
      <c r="O28" s="643"/>
      <c r="P28" s="643"/>
      <c r="Q28" s="644"/>
      <c r="R28" s="645">
        <v>117820</v>
      </c>
      <c r="S28" s="646"/>
      <c r="T28" s="646"/>
      <c r="U28" s="646"/>
      <c r="V28" s="646"/>
      <c r="W28" s="646"/>
      <c r="X28" s="646"/>
      <c r="Y28" s="647"/>
      <c r="Z28" s="648">
        <v>0.8</v>
      </c>
      <c r="AA28" s="648"/>
      <c r="AB28" s="648"/>
      <c r="AC28" s="648"/>
      <c r="AD28" s="649" t="s">
        <v>125</v>
      </c>
      <c r="AE28" s="649"/>
      <c r="AF28" s="649"/>
      <c r="AG28" s="649"/>
      <c r="AH28" s="649"/>
      <c r="AI28" s="649"/>
      <c r="AJ28" s="649"/>
      <c r="AK28" s="649"/>
      <c r="AL28" s="650" t="s">
        <v>223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297</v>
      </c>
      <c r="CE28" s="661"/>
      <c r="CF28" s="661"/>
      <c r="CG28" s="661"/>
      <c r="CH28" s="661"/>
      <c r="CI28" s="661"/>
      <c r="CJ28" s="661"/>
      <c r="CK28" s="661"/>
      <c r="CL28" s="661"/>
      <c r="CM28" s="661"/>
      <c r="CN28" s="661"/>
      <c r="CO28" s="661"/>
      <c r="CP28" s="661"/>
      <c r="CQ28" s="662"/>
      <c r="CR28" s="645">
        <v>976794</v>
      </c>
      <c r="CS28" s="646"/>
      <c r="CT28" s="646"/>
      <c r="CU28" s="646"/>
      <c r="CV28" s="646"/>
      <c r="CW28" s="646"/>
      <c r="CX28" s="646"/>
      <c r="CY28" s="647"/>
      <c r="CZ28" s="650">
        <v>6.8</v>
      </c>
      <c r="DA28" s="679"/>
      <c r="DB28" s="679"/>
      <c r="DC28" s="683"/>
      <c r="DD28" s="654">
        <v>962212</v>
      </c>
      <c r="DE28" s="646"/>
      <c r="DF28" s="646"/>
      <c r="DG28" s="646"/>
      <c r="DH28" s="646"/>
      <c r="DI28" s="646"/>
      <c r="DJ28" s="646"/>
      <c r="DK28" s="647"/>
      <c r="DL28" s="654">
        <v>953728</v>
      </c>
      <c r="DM28" s="646"/>
      <c r="DN28" s="646"/>
      <c r="DO28" s="646"/>
      <c r="DP28" s="646"/>
      <c r="DQ28" s="646"/>
      <c r="DR28" s="646"/>
      <c r="DS28" s="646"/>
      <c r="DT28" s="646"/>
      <c r="DU28" s="646"/>
      <c r="DV28" s="647"/>
      <c r="DW28" s="650">
        <v>19.600000000000001</v>
      </c>
      <c r="DX28" s="679"/>
      <c r="DY28" s="679"/>
      <c r="DZ28" s="679"/>
      <c r="EA28" s="679"/>
      <c r="EB28" s="679"/>
      <c r="EC28" s="680"/>
    </row>
    <row r="29" spans="2:133" ht="11.25" customHeight="1" x14ac:dyDescent="0.15">
      <c r="B29" s="642" t="s">
        <v>298</v>
      </c>
      <c r="C29" s="643"/>
      <c r="D29" s="643"/>
      <c r="E29" s="643"/>
      <c r="F29" s="643"/>
      <c r="G29" s="643"/>
      <c r="H29" s="643"/>
      <c r="I29" s="643"/>
      <c r="J29" s="643"/>
      <c r="K29" s="643"/>
      <c r="L29" s="643"/>
      <c r="M29" s="643"/>
      <c r="N29" s="643"/>
      <c r="O29" s="643"/>
      <c r="P29" s="643"/>
      <c r="Q29" s="644"/>
      <c r="R29" s="645">
        <v>128125</v>
      </c>
      <c r="S29" s="646"/>
      <c r="T29" s="646"/>
      <c r="U29" s="646"/>
      <c r="V29" s="646"/>
      <c r="W29" s="646"/>
      <c r="X29" s="646"/>
      <c r="Y29" s="647"/>
      <c r="Z29" s="648">
        <v>0.9</v>
      </c>
      <c r="AA29" s="648"/>
      <c r="AB29" s="648"/>
      <c r="AC29" s="648"/>
      <c r="AD29" s="649">
        <v>5384</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299</v>
      </c>
      <c r="CE29" s="686"/>
      <c r="CF29" s="660" t="s">
        <v>300</v>
      </c>
      <c r="CG29" s="661"/>
      <c r="CH29" s="661"/>
      <c r="CI29" s="661"/>
      <c r="CJ29" s="661"/>
      <c r="CK29" s="661"/>
      <c r="CL29" s="661"/>
      <c r="CM29" s="661"/>
      <c r="CN29" s="661"/>
      <c r="CO29" s="661"/>
      <c r="CP29" s="661"/>
      <c r="CQ29" s="662"/>
      <c r="CR29" s="645">
        <v>975212</v>
      </c>
      <c r="CS29" s="681"/>
      <c r="CT29" s="681"/>
      <c r="CU29" s="681"/>
      <c r="CV29" s="681"/>
      <c r="CW29" s="681"/>
      <c r="CX29" s="681"/>
      <c r="CY29" s="682"/>
      <c r="CZ29" s="650">
        <v>6.8</v>
      </c>
      <c r="DA29" s="679"/>
      <c r="DB29" s="679"/>
      <c r="DC29" s="683"/>
      <c r="DD29" s="654">
        <v>960630</v>
      </c>
      <c r="DE29" s="681"/>
      <c r="DF29" s="681"/>
      <c r="DG29" s="681"/>
      <c r="DH29" s="681"/>
      <c r="DI29" s="681"/>
      <c r="DJ29" s="681"/>
      <c r="DK29" s="682"/>
      <c r="DL29" s="654">
        <v>952146</v>
      </c>
      <c r="DM29" s="681"/>
      <c r="DN29" s="681"/>
      <c r="DO29" s="681"/>
      <c r="DP29" s="681"/>
      <c r="DQ29" s="681"/>
      <c r="DR29" s="681"/>
      <c r="DS29" s="681"/>
      <c r="DT29" s="681"/>
      <c r="DU29" s="681"/>
      <c r="DV29" s="682"/>
      <c r="DW29" s="650">
        <v>19.600000000000001</v>
      </c>
      <c r="DX29" s="679"/>
      <c r="DY29" s="679"/>
      <c r="DZ29" s="679"/>
      <c r="EA29" s="679"/>
      <c r="EB29" s="679"/>
      <c r="EC29" s="680"/>
    </row>
    <row r="30" spans="2:133" ht="11.25" customHeight="1" x14ac:dyDescent="0.15">
      <c r="B30" s="642" t="s">
        <v>301</v>
      </c>
      <c r="C30" s="643"/>
      <c r="D30" s="643"/>
      <c r="E30" s="643"/>
      <c r="F30" s="643"/>
      <c r="G30" s="643"/>
      <c r="H30" s="643"/>
      <c r="I30" s="643"/>
      <c r="J30" s="643"/>
      <c r="K30" s="643"/>
      <c r="L30" s="643"/>
      <c r="M30" s="643"/>
      <c r="N30" s="643"/>
      <c r="O30" s="643"/>
      <c r="P30" s="643"/>
      <c r="Q30" s="644"/>
      <c r="R30" s="645">
        <v>12578</v>
      </c>
      <c r="S30" s="646"/>
      <c r="T30" s="646"/>
      <c r="U30" s="646"/>
      <c r="V30" s="646"/>
      <c r="W30" s="646"/>
      <c r="X30" s="646"/>
      <c r="Y30" s="647"/>
      <c r="Z30" s="648">
        <v>0.1</v>
      </c>
      <c r="AA30" s="648"/>
      <c r="AB30" s="648"/>
      <c r="AC30" s="648"/>
      <c r="AD30" s="649" t="s">
        <v>223</v>
      </c>
      <c r="AE30" s="649"/>
      <c r="AF30" s="649"/>
      <c r="AG30" s="649"/>
      <c r="AH30" s="649"/>
      <c r="AI30" s="649"/>
      <c r="AJ30" s="649"/>
      <c r="AK30" s="649"/>
      <c r="AL30" s="650" t="s">
        <v>125</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302</v>
      </c>
      <c r="BH30" s="698"/>
      <c r="BI30" s="698"/>
      <c r="BJ30" s="698"/>
      <c r="BK30" s="698"/>
      <c r="BL30" s="698"/>
      <c r="BM30" s="698"/>
      <c r="BN30" s="698"/>
      <c r="BO30" s="698"/>
      <c r="BP30" s="698"/>
      <c r="BQ30" s="699"/>
      <c r="BR30" s="624" t="s">
        <v>303</v>
      </c>
      <c r="BS30" s="698"/>
      <c r="BT30" s="698"/>
      <c r="BU30" s="698"/>
      <c r="BV30" s="698"/>
      <c r="BW30" s="698"/>
      <c r="BX30" s="698"/>
      <c r="BY30" s="698"/>
      <c r="BZ30" s="698"/>
      <c r="CA30" s="698"/>
      <c r="CB30" s="699"/>
      <c r="CD30" s="687"/>
      <c r="CE30" s="688"/>
      <c r="CF30" s="660" t="s">
        <v>304</v>
      </c>
      <c r="CG30" s="661"/>
      <c r="CH30" s="661"/>
      <c r="CI30" s="661"/>
      <c r="CJ30" s="661"/>
      <c r="CK30" s="661"/>
      <c r="CL30" s="661"/>
      <c r="CM30" s="661"/>
      <c r="CN30" s="661"/>
      <c r="CO30" s="661"/>
      <c r="CP30" s="661"/>
      <c r="CQ30" s="662"/>
      <c r="CR30" s="645">
        <v>904078</v>
      </c>
      <c r="CS30" s="646"/>
      <c r="CT30" s="646"/>
      <c r="CU30" s="646"/>
      <c r="CV30" s="646"/>
      <c r="CW30" s="646"/>
      <c r="CX30" s="646"/>
      <c r="CY30" s="647"/>
      <c r="CZ30" s="650">
        <v>6.3</v>
      </c>
      <c r="DA30" s="679"/>
      <c r="DB30" s="679"/>
      <c r="DC30" s="683"/>
      <c r="DD30" s="654">
        <v>889979</v>
      </c>
      <c r="DE30" s="646"/>
      <c r="DF30" s="646"/>
      <c r="DG30" s="646"/>
      <c r="DH30" s="646"/>
      <c r="DI30" s="646"/>
      <c r="DJ30" s="646"/>
      <c r="DK30" s="647"/>
      <c r="DL30" s="654">
        <v>881495</v>
      </c>
      <c r="DM30" s="646"/>
      <c r="DN30" s="646"/>
      <c r="DO30" s="646"/>
      <c r="DP30" s="646"/>
      <c r="DQ30" s="646"/>
      <c r="DR30" s="646"/>
      <c r="DS30" s="646"/>
      <c r="DT30" s="646"/>
      <c r="DU30" s="646"/>
      <c r="DV30" s="647"/>
      <c r="DW30" s="650">
        <v>18.2</v>
      </c>
      <c r="DX30" s="679"/>
      <c r="DY30" s="679"/>
      <c r="DZ30" s="679"/>
      <c r="EA30" s="679"/>
      <c r="EB30" s="679"/>
      <c r="EC30" s="680"/>
    </row>
    <row r="31" spans="2:133" ht="11.25" customHeight="1" x14ac:dyDescent="0.15">
      <c r="B31" s="642" t="s">
        <v>305</v>
      </c>
      <c r="C31" s="643"/>
      <c r="D31" s="643"/>
      <c r="E31" s="643"/>
      <c r="F31" s="643"/>
      <c r="G31" s="643"/>
      <c r="H31" s="643"/>
      <c r="I31" s="643"/>
      <c r="J31" s="643"/>
      <c r="K31" s="643"/>
      <c r="L31" s="643"/>
      <c r="M31" s="643"/>
      <c r="N31" s="643"/>
      <c r="O31" s="643"/>
      <c r="P31" s="643"/>
      <c r="Q31" s="644"/>
      <c r="R31" s="645">
        <v>3611728</v>
      </c>
      <c r="S31" s="646"/>
      <c r="T31" s="646"/>
      <c r="U31" s="646"/>
      <c r="V31" s="646"/>
      <c r="W31" s="646"/>
      <c r="X31" s="646"/>
      <c r="Y31" s="647"/>
      <c r="Z31" s="648">
        <v>24.1</v>
      </c>
      <c r="AA31" s="648"/>
      <c r="AB31" s="648"/>
      <c r="AC31" s="648"/>
      <c r="AD31" s="649" t="s">
        <v>223</v>
      </c>
      <c r="AE31" s="649"/>
      <c r="AF31" s="649"/>
      <c r="AG31" s="649"/>
      <c r="AH31" s="649"/>
      <c r="AI31" s="649"/>
      <c r="AJ31" s="649"/>
      <c r="AK31" s="649"/>
      <c r="AL31" s="650" t="s">
        <v>125</v>
      </c>
      <c r="AM31" s="651"/>
      <c r="AN31" s="651"/>
      <c r="AO31" s="652"/>
      <c r="AP31" s="702" t="s">
        <v>306</v>
      </c>
      <c r="AQ31" s="703"/>
      <c r="AR31" s="703"/>
      <c r="AS31" s="703"/>
      <c r="AT31" s="708" t="s">
        <v>307</v>
      </c>
      <c r="AU31" s="231"/>
      <c r="AV31" s="231"/>
      <c r="AW31" s="231"/>
      <c r="AX31" s="631" t="s">
        <v>182</v>
      </c>
      <c r="AY31" s="632"/>
      <c r="AZ31" s="632"/>
      <c r="BA31" s="632"/>
      <c r="BB31" s="632"/>
      <c r="BC31" s="632"/>
      <c r="BD31" s="632"/>
      <c r="BE31" s="632"/>
      <c r="BF31" s="633"/>
      <c r="BG31" s="713">
        <v>99.2</v>
      </c>
      <c r="BH31" s="700"/>
      <c r="BI31" s="700"/>
      <c r="BJ31" s="700"/>
      <c r="BK31" s="700"/>
      <c r="BL31" s="700"/>
      <c r="BM31" s="640">
        <v>97.5</v>
      </c>
      <c r="BN31" s="700"/>
      <c r="BO31" s="700"/>
      <c r="BP31" s="700"/>
      <c r="BQ31" s="701"/>
      <c r="BR31" s="713">
        <v>99.1</v>
      </c>
      <c r="BS31" s="700"/>
      <c r="BT31" s="700"/>
      <c r="BU31" s="700"/>
      <c r="BV31" s="700"/>
      <c r="BW31" s="700"/>
      <c r="BX31" s="640">
        <v>97.2</v>
      </c>
      <c r="BY31" s="700"/>
      <c r="BZ31" s="700"/>
      <c r="CA31" s="700"/>
      <c r="CB31" s="701"/>
      <c r="CD31" s="687"/>
      <c r="CE31" s="688"/>
      <c r="CF31" s="660" t="s">
        <v>308</v>
      </c>
      <c r="CG31" s="661"/>
      <c r="CH31" s="661"/>
      <c r="CI31" s="661"/>
      <c r="CJ31" s="661"/>
      <c r="CK31" s="661"/>
      <c r="CL31" s="661"/>
      <c r="CM31" s="661"/>
      <c r="CN31" s="661"/>
      <c r="CO31" s="661"/>
      <c r="CP31" s="661"/>
      <c r="CQ31" s="662"/>
      <c r="CR31" s="645">
        <v>71134</v>
      </c>
      <c r="CS31" s="681"/>
      <c r="CT31" s="681"/>
      <c r="CU31" s="681"/>
      <c r="CV31" s="681"/>
      <c r="CW31" s="681"/>
      <c r="CX31" s="681"/>
      <c r="CY31" s="682"/>
      <c r="CZ31" s="650">
        <v>0.5</v>
      </c>
      <c r="DA31" s="679"/>
      <c r="DB31" s="679"/>
      <c r="DC31" s="683"/>
      <c r="DD31" s="654">
        <v>70651</v>
      </c>
      <c r="DE31" s="681"/>
      <c r="DF31" s="681"/>
      <c r="DG31" s="681"/>
      <c r="DH31" s="681"/>
      <c r="DI31" s="681"/>
      <c r="DJ31" s="681"/>
      <c r="DK31" s="682"/>
      <c r="DL31" s="654">
        <v>70651</v>
      </c>
      <c r="DM31" s="681"/>
      <c r="DN31" s="681"/>
      <c r="DO31" s="681"/>
      <c r="DP31" s="681"/>
      <c r="DQ31" s="681"/>
      <c r="DR31" s="681"/>
      <c r="DS31" s="681"/>
      <c r="DT31" s="681"/>
      <c r="DU31" s="681"/>
      <c r="DV31" s="682"/>
      <c r="DW31" s="650">
        <v>1.5</v>
      </c>
      <c r="DX31" s="679"/>
      <c r="DY31" s="679"/>
      <c r="DZ31" s="679"/>
      <c r="EA31" s="679"/>
      <c r="EB31" s="679"/>
      <c r="EC31" s="680"/>
    </row>
    <row r="32" spans="2:133" ht="11.25" customHeight="1" x14ac:dyDescent="0.15">
      <c r="B32" s="691" t="s">
        <v>309</v>
      </c>
      <c r="C32" s="692"/>
      <c r="D32" s="692"/>
      <c r="E32" s="692"/>
      <c r="F32" s="692"/>
      <c r="G32" s="692"/>
      <c r="H32" s="692"/>
      <c r="I32" s="692"/>
      <c r="J32" s="692"/>
      <c r="K32" s="692"/>
      <c r="L32" s="692"/>
      <c r="M32" s="692"/>
      <c r="N32" s="692"/>
      <c r="O32" s="692"/>
      <c r="P32" s="692"/>
      <c r="Q32" s="693"/>
      <c r="R32" s="645" t="s">
        <v>125</v>
      </c>
      <c r="S32" s="646"/>
      <c r="T32" s="646"/>
      <c r="U32" s="646"/>
      <c r="V32" s="646"/>
      <c r="W32" s="646"/>
      <c r="X32" s="646"/>
      <c r="Y32" s="647"/>
      <c r="Z32" s="648" t="s">
        <v>125</v>
      </c>
      <c r="AA32" s="648"/>
      <c r="AB32" s="648"/>
      <c r="AC32" s="648"/>
      <c r="AD32" s="649" t="s">
        <v>125</v>
      </c>
      <c r="AE32" s="649"/>
      <c r="AF32" s="649"/>
      <c r="AG32" s="649"/>
      <c r="AH32" s="649"/>
      <c r="AI32" s="649"/>
      <c r="AJ32" s="649"/>
      <c r="AK32" s="649"/>
      <c r="AL32" s="650" t="s">
        <v>125</v>
      </c>
      <c r="AM32" s="651"/>
      <c r="AN32" s="651"/>
      <c r="AO32" s="652"/>
      <c r="AP32" s="704"/>
      <c r="AQ32" s="705"/>
      <c r="AR32" s="705"/>
      <c r="AS32" s="705"/>
      <c r="AT32" s="709"/>
      <c r="AU32" s="230" t="s">
        <v>310</v>
      </c>
      <c r="AV32" s="230"/>
      <c r="AW32" s="230"/>
      <c r="AX32" s="642" t="s">
        <v>311</v>
      </c>
      <c r="AY32" s="643"/>
      <c r="AZ32" s="643"/>
      <c r="BA32" s="643"/>
      <c r="BB32" s="643"/>
      <c r="BC32" s="643"/>
      <c r="BD32" s="643"/>
      <c r="BE32" s="643"/>
      <c r="BF32" s="644"/>
      <c r="BG32" s="714">
        <v>99.4</v>
      </c>
      <c r="BH32" s="681"/>
      <c r="BI32" s="681"/>
      <c r="BJ32" s="681"/>
      <c r="BK32" s="681"/>
      <c r="BL32" s="681"/>
      <c r="BM32" s="651">
        <v>98.1</v>
      </c>
      <c r="BN32" s="711"/>
      <c r="BO32" s="711"/>
      <c r="BP32" s="711"/>
      <c r="BQ32" s="712"/>
      <c r="BR32" s="714">
        <v>99.1</v>
      </c>
      <c r="BS32" s="681"/>
      <c r="BT32" s="681"/>
      <c r="BU32" s="681"/>
      <c r="BV32" s="681"/>
      <c r="BW32" s="681"/>
      <c r="BX32" s="651">
        <v>97.8</v>
      </c>
      <c r="BY32" s="711"/>
      <c r="BZ32" s="711"/>
      <c r="CA32" s="711"/>
      <c r="CB32" s="712"/>
      <c r="CD32" s="689"/>
      <c r="CE32" s="690"/>
      <c r="CF32" s="660" t="s">
        <v>312</v>
      </c>
      <c r="CG32" s="661"/>
      <c r="CH32" s="661"/>
      <c r="CI32" s="661"/>
      <c r="CJ32" s="661"/>
      <c r="CK32" s="661"/>
      <c r="CL32" s="661"/>
      <c r="CM32" s="661"/>
      <c r="CN32" s="661"/>
      <c r="CO32" s="661"/>
      <c r="CP32" s="661"/>
      <c r="CQ32" s="662"/>
      <c r="CR32" s="645">
        <v>1582</v>
      </c>
      <c r="CS32" s="646"/>
      <c r="CT32" s="646"/>
      <c r="CU32" s="646"/>
      <c r="CV32" s="646"/>
      <c r="CW32" s="646"/>
      <c r="CX32" s="646"/>
      <c r="CY32" s="647"/>
      <c r="CZ32" s="650">
        <v>0</v>
      </c>
      <c r="DA32" s="679"/>
      <c r="DB32" s="679"/>
      <c r="DC32" s="683"/>
      <c r="DD32" s="654">
        <v>1582</v>
      </c>
      <c r="DE32" s="646"/>
      <c r="DF32" s="646"/>
      <c r="DG32" s="646"/>
      <c r="DH32" s="646"/>
      <c r="DI32" s="646"/>
      <c r="DJ32" s="646"/>
      <c r="DK32" s="647"/>
      <c r="DL32" s="654">
        <v>1582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313</v>
      </c>
      <c r="C33" s="643"/>
      <c r="D33" s="643"/>
      <c r="E33" s="643"/>
      <c r="F33" s="643"/>
      <c r="G33" s="643"/>
      <c r="H33" s="643"/>
      <c r="I33" s="643"/>
      <c r="J33" s="643"/>
      <c r="K33" s="643"/>
      <c r="L33" s="643"/>
      <c r="M33" s="643"/>
      <c r="N33" s="643"/>
      <c r="O33" s="643"/>
      <c r="P33" s="643"/>
      <c r="Q33" s="644"/>
      <c r="R33" s="645">
        <v>1452254</v>
      </c>
      <c r="S33" s="646"/>
      <c r="T33" s="646"/>
      <c r="U33" s="646"/>
      <c r="V33" s="646"/>
      <c r="W33" s="646"/>
      <c r="X33" s="646"/>
      <c r="Y33" s="647"/>
      <c r="Z33" s="648">
        <v>9.6999999999999993</v>
      </c>
      <c r="AA33" s="648"/>
      <c r="AB33" s="648"/>
      <c r="AC33" s="648"/>
      <c r="AD33" s="649" t="s">
        <v>125</v>
      </c>
      <c r="AE33" s="649"/>
      <c r="AF33" s="649"/>
      <c r="AG33" s="649"/>
      <c r="AH33" s="649"/>
      <c r="AI33" s="649"/>
      <c r="AJ33" s="649"/>
      <c r="AK33" s="649"/>
      <c r="AL33" s="650" t="s">
        <v>223</v>
      </c>
      <c r="AM33" s="651"/>
      <c r="AN33" s="651"/>
      <c r="AO33" s="652"/>
      <c r="AP33" s="706"/>
      <c r="AQ33" s="707"/>
      <c r="AR33" s="707"/>
      <c r="AS33" s="707"/>
      <c r="AT33" s="710"/>
      <c r="AU33" s="232"/>
      <c r="AV33" s="232"/>
      <c r="AW33" s="232"/>
      <c r="AX33" s="695" t="s">
        <v>314</v>
      </c>
      <c r="AY33" s="696"/>
      <c r="AZ33" s="696"/>
      <c r="BA33" s="696"/>
      <c r="BB33" s="696"/>
      <c r="BC33" s="696"/>
      <c r="BD33" s="696"/>
      <c r="BE33" s="696"/>
      <c r="BF33" s="697"/>
      <c r="BG33" s="715">
        <v>99</v>
      </c>
      <c r="BH33" s="716"/>
      <c r="BI33" s="716"/>
      <c r="BJ33" s="716"/>
      <c r="BK33" s="716"/>
      <c r="BL33" s="716"/>
      <c r="BM33" s="717">
        <v>96.7</v>
      </c>
      <c r="BN33" s="716"/>
      <c r="BO33" s="716"/>
      <c r="BP33" s="716"/>
      <c r="BQ33" s="718"/>
      <c r="BR33" s="715">
        <v>99.1</v>
      </c>
      <c r="BS33" s="716"/>
      <c r="BT33" s="716"/>
      <c r="BU33" s="716"/>
      <c r="BV33" s="716"/>
      <c r="BW33" s="716"/>
      <c r="BX33" s="717">
        <v>96.4</v>
      </c>
      <c r="BY33" s="716"/>
      <c r="BZ33" s="716"/>
      <c r="CA33" s="716"/>
      <c r="CB33" s="718"/>
      <c r="CD33" s="660" t="s">
        <v>315</v>
      </c>
      <c r="CE33" s="661"/>
      <c r="CF33" s="661"/>
      <c r="CG33" s="661"/>
      <c r="CH33" s="661"/>
      <c r="CI33" s="661"/>
      <c r="CJ33" s="661"/>
      <c r="CK33" s="661"/>
      <c r="CL33" s="661"/>
      <c r="CM33" s="661"/>
      <c r="CN33" s="661"/>
      <c r="CO33" s="661"/>
      <c r="CP33" s="661"/>
      <c r="CQ33" s="662"/>
      <c r="CR33" s="645">
        <v>4545155</v>
      </c>
      <c r="CS33" s="681"/>
      <c r="CT33" s="681"/>
      <c r="CU33" s="681"/>
      <c r="CV33" s="681"/>
      <c r="CW33" s="681"/>
      <c r="CX33" s="681"/>
      <c r="CY33" s="682"/>
      <c r="CZ33" s="650">
        <v>31.7</v>
      </c>
      <c r="DA33" s="679"/>
      <c r="DB33" s="679"/>
      <c r="DC33" s="683"/>
      <c r="DD33" s="654">
        <v>2667699</v>
      </c>
      <c r="DE33" s="681"/>
      <c r="DF33" s="681"/>
      <c r="DG33" s="681"/>
      <c r="DH33" s="681"/>
      <c r="DI33" s="681"/>
      <c r="DJ33" s="681"/>
      <c r="DK33" s="682"/>
      <c r="DL33" s="654">
        <v>2112139</v>
      </c>
      <c r="DM33" s="681"/>
      <c r="DN33" s="681"/>
      <c r="DO33" s="681"/>
      <c r="DP33" s="681"/>
      <c r="DQ33" s="681"/>
      <c r="DR33" s="681"/>
      <c r="DS33" s="681"/>
      <c r="DT33" s="681"/>
      <c r="DU33" s="681"/>
      <c r="DV33" s="682"/>
      <c r="DW33" s="650">
        <v>43.5</v>
      </c>
      <c r="DX33" s="679"/>
      <c r="DY33" s="679"/>
      <c r="DZ33" s="679"/>
      <c r="EA33" s="679"/>
      <c r="EB33" s="679"/>
      <c r="EC33" s="680"/>
    </row>
    <row r="34" spans="2:133" ht="11.25" customHeight="1" x14ac:dyDescent="0.15">
      <c r="B34" s="642" t="s">
        <v>316</v>
      </c>
      <c r="C34" s="643"/>
      <c r="D34" s="643"/>
      <c r="E34" s="643"/>
      <c r="F34" s="643"/>
      <c r="G34" s="643"/>
      <c r="H34" s="643"/>
      <c r="I34" s="643"/>
      <c r="J34" s="643"/>
      <c r="K34" s="643"/>
      <c r="L34" s="643"/>
      <c r="M34" s="643"/>
      <c r="N34" s="643"/>
      <c r="O34" s="643"/>
      <c r="P34" s="643"/>
      <c r="Q34" s="644"/>
      <c r="R34" s="645">
        <v>72306</v>
      </c>
      <c r="S34" s="646"/>
      <c r="T34" s="646"/>
      <c r="U34" s="646"/>
      <c r="V34" s="646"/>
      <c r="W34" s="646"/>
      <c r="X34" s="646"/>
      <c r="Y34" s="647"/>
      <c r="Z34" s="648">
        <v>0.5</v>
      </c>
      <c r="AA34" s="648"/>
      <c r="AB34" s="648"/>
      <c r="AC34" s="648"/>
      <c r="AD34" s="649">
        <v>962</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317</v>
      </c>
      <c r="CE34" s="661"/>
      <c r="CF34" s="661"/>
      <c r="CG34" s="661"/>
      <c r="CH34" s="661"/>
      <c r="CI34" s="661"/>
      <c r="CJ34" s="661"/>
      <c r="CK34" s="661"/>
      <c r="CL34" s="661"/>
      <c r="CM34" s="661"/>
      <c r="CN34" s="661"/>
      <c r="CO34" s="661"/>
      <c r="CP34" s="661"/>
      <c r="CQ34" s="662"/>
      <c r="CR34" s="645">
        <v>1403826</v>
      </c>
      <c r="CS34" s="646"/>
      <c r="CT34" s="646"/>
      <c r="CU34" s="646"/>
      <c r="CV34" s="646"/>
      <c r="CW34" s="646"/>
      <c r="CX34" s="646"/>
      <c r="CY34" s="647"/>
      <c r="CZ34" s="650">
        <v>9.8000000000000007</v>
      </c>
      <c r="DA34" s="679"/>
      <c r="DB34" s="679"/>
      <c r="DC34" s="683"/>
      <c r="DD34" s="654">
        <v>725026</v>
      </c>
      <c r="DE34" s="646"/>
      <c r="DF34" s="646"/>
      <c r="DG34" s="646"/>
      <c r="DH34" s="646"/>
      <c r="DI34" s="646"/>
      <c r="DJ34" s="646"/>
      <c r="DK34" s="647"/>
      <c r="DL34" s="654">
        <v>613850</v>
      </c>
      <c r="DM34" s="646"/>
      <c r="DN34" s="646"/>
      <c r="DO34" s="646"/>
      <c r="DP34" s="646"/>
      <c r="DQ34" s="646"/>
      <c r="DR34" s="646"/>
      <c r="DS34" s="646"/>
      <c r="DT34" s="646"/>
      <c r="DU34" s="646"/>
      <c r="DV34" s="647"/>
      <c r="DW34" s="650">
        <v>12.6</v>
      </c>
      <c r="DX34" s="679"/>
      <c r="DY34" s="679"/>
      <c r="DZ34" s="679"/>
      <c r="EA34" s="679"/>
      <c r="EB34" s="679"/>
      <c r="EC34" s="680"/>
    </row>
    <row r="35" spans="2:133" ht="11.25" customHeight="1" x14ac:dyDescent="0.15">
      <c r="B35" s="642" t="s">
        <v>318</v>
      </c>
      <c r="C35" s="643"/>
      <c r="D35" s="643"/>
      <c r="E35" s="643"/>
      <c r="F35" s="643"/>
      <c r="G35" s="643"/>
      <c r="H35" s="643"/>
      <c r="I35" s="643"/>
      <c r="J35" s="643"/>
      <c r="K35" s="643"/>
      <c r="L35" s="643"/>
      <c r="M35" s="643"/>
      <c r="N35" s="643"/>
      <c r="O35" s="643"/>
      <c r="P35" s="643"/>
      <c r="Q35" s="644"/>
      <c r="R35" s="645">
        <v>671320</v>
      </c>
      <c r="S35" s="646"/>
      <c r="T35" s="646"/>
      <c r="U35" s="646"/>
      <c r="V35" s="646"/>
      <c r="W35" s="646"/>
      <c r="X35" s="646"/>
      <c r="Y35" s="647"/>
      <c r="Z35" s="648">
        <v>4.5</v>
      </c>
      <c r="AA35" s="648"/>
      <c r="AB35" s="648"/>
      <c r="AC35" s="648"/>
      <c r="AD35" s="649" t="s">
        <v>125</v>
      </c>
      <c r="AE35" s="649"/>
      <c r="AF35" s="649"/>
      <c r="AG35" s="649"/>
      <c r="AH35" s="649"/>
      <c r="AI35" s="649"/>
      <c r="AJ35" s="649"/>
      <c r="AK35" s="649"/>
      <c r="AL35" s="650" t="s">
        <v>223</v>
      </c>
      <c r="AM35" s="651"/>
      <c r="AN35" s="651"/>
      <c r="AO35" s="652"/>
      <c r="AP35" s="235"/>
      <c r="AQ35" s="624" t="s">
        <v>319</v>
      </c>
      <c r="AR35" s="625"/>
      <c r="AS35" s="625"/>
      <c r="AT35" s="625"/>
      <c r="AU35" s="625"/>
      <c r="AV35" s="625"/>
      <c r="AW35" s="625"/>
      <c r="AX35" s="625"/>
      <c r="AY35" s="625"/>
      <c r="AZ35" s="625"/>
      <c r="BA35" s="625"/>
      <c r="BB35" s="625"/>
      <c r="BC35" s="625"/>
      <c r="BD35" s="625"/>
      <c r="BE35" s="625"/>
      <c r="BF35" s="626"/>
      <c r="BG35" s="624" t="s">
        <v>320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321</v>
      </c>
      <c r="CE35" s="661"/>
      <c r="CF35" s="661"/>
      <c r="CG35" s="661"/>
      <c r="CH35" s="661"/>
      <c r="CI35" s="661"/>
      <c r="CJ35" s="661"/>
      <c r="CK35" s="661"/>
      <c r="CL35" s="661"/>
      <c r="CM35" s="661"/>
      <c r="CN35" s="661"/>
      <c r="CO35" s="661"/>
      <c r="CP35" s="661"/>
      <c r="CQ35" s="662"/>
      <c r="CR35" s="645">
        <v>32402</v>
      </c>
      <c r="CS35" s="681"/>
      <c r="CT35" s="681"/>
      <c r="CU35" s="681"/>
      <c r="CV35" s="681"/>
      <c r="CW35" s="681"/>
      <c r="CX35" s="681"/>
      <c r="CY35" s="682"/>
      <c r="CZ35" s="650">
        <v>0.2</v>
      </c>
      <c r="DA35" s="679"/>
      <c r="DB35" s="679"/>
      <c r="DC35" s="683"/>
      <c r="DD35" s="654">
        <v>22544</v>
      </c>
      <c r="DE35" s="681"/>
      <c r="DF35" s="681"/>
      <c r="DG35" s="681"/>
      <c r="DH35" s="681"/>
      <c r="DI35" s="681"/>
      <c r="DJ35" s="681"/>
      <c r="DK35" s="682"/>
      <c r="DL35" s="654">
        <v>16141</v>
      </c>
      <c r="DM35" s="681"/>
      <c r="DN35" s="681"/>
      <c r="DO35" s="681"/>
      <c r="DP35" s="681"/>
      <c r="DQ35" s="681"/>
      <c r="DR35" s="681"/>
      <c r="DS35" s="681"/>
      <c r="DT35" s="681"/>
      <c r="DU35" s="681"/>
      <c r="DV35" s="682"/>
      <c r="DW35" s="650">
        <v>0.3</v>
      </c>
      <c r="DX35" s="679"/>
      <c r="DY35" s="679"/>
      <c r="DZ35" s="679"/>
      <c r="EA35" s="679"/>
      <c r="EB35" s="679"/>
      <c r="EC35" s="680"/>
    </row>
    <row r="36" spans="2:133" ht="11.25" customHeight="1" x14ac:dyDescent="0.15">
      <c r="B36" s="642" t="s">
        <v>322</v>
      </c>
      <c r="C36" s="643"/>
      <c r="D36" s="643"/>
      <c r="E36" s="643"/>
      <c r="F36" s="643"/>
      <c r="G36" s="643"/>
      <c r="H36" s="643"/>
      <c r="I36" s="643"/>
      <c r="J36" s="643"/>
      <c r="K36" s="643"/>
      <c r="L36" s="643"/>
      <c r="M36" s="643"/>
      <c r="N36" s="643"/>
      <c r="O36" s="643"/>
      <c r="P36" s="643"/>
      <c r="Q36" s="644"/>
      <c r="R36" s="645">
        <v>716085</v>
      </c>
      <c r="S36" s="646"/>
      <c r="T36" s="646"/>
      <c r="U36" s="646"/>
      <c r="V36" s="646"/>
      <c r="W36" s="646"/>
      <c r="X36" s="646"/>
      <c r="Y36" s="647"/>
      <c r="Z36" s="648">
        <v>4.8</v>
      </c>
      <c r="AA36" s="648"/>
      <c r="AB36" s="648"/>
      <c r="AC36" s="648"/>
      <c r="AD36" s="649" t="s">
        <v>125</v>
      </c>
      <c r="AE36" s="649"/>
      <c r="AF36" s="649"/>
      <c r="AG36" s="649"/>
      <c r="AH36" s="649"/>
      <c r="AI36" s="649"/>
      <c r="AJ36" s="649"/>
      <c r="AK36" s="649"/>
      <c r="AL36" s="650" t="s">
        <v>125</v>
      </c>
      <c r="AM36" s="651"/>
      <c r="AN36" s="651"/>
      <c r="AO36" s="652"/>
      <c r="AP36" s="235"/>
      <c r="AQ36" s="719" t="s">
        <v>323</v>
      </c>
      <c r="AR36" s="720"/>
      <c r="AS36" s="720"/>
      <c r="AT36" s="720"/>
      <c r="AU36" s="720"/>
      <c r="AV36" s="720"/>
      <c r="AW36" s="720"/>
      <c r="AX36" s="720"/>
      <c r="AY36" s="721"/>
      <c r="AZ36" s="634">
        <v>1112729</v>
      </c>
      <c r="BA36" s="635"/>
      <c r="BB36" s="635"/>
      <c r="BC36" s="635"/>
      <c r="BD36" s="635"/>
      <c r="BE36" s="635"/>
      <c r="BF36" s="722"/>
      <c r="BG36" s="656" t="s">
        <v>324</v>
      </c>
      <c r="BH36" s="657"/>
      <c r="BI36" s="657"/>
      <c r="BJ36" s="657"/>
      <c r="BK36" s="657"/>
      <c r="BL36" s="657"/>
      <c r="BM36" s="657"/>
      <c r="BN36" s="657"/>
      <c r="BO36" s="657"/>
      <c r="BP36" s="657"/>
      <c r="BQ36" s="657"/>
      <c r="BR36" s="657"/>
      <c r="BS36" s="657"/>
      <c r="BT36" s="657"/>
      <c r="BU36" s="658"/>
      <c r="BV36" s="634" t="s">
        <v>125</v>
      </c>
      <c r="BW36" s="635"/>
      <c r="BX36" s="635"/>
      <c r="BY36" s="635"/>
      <c r="BZ36" s="635"/>
      <c r="CA36" s="635"/>
      <c r="CB36" s="722"/>
      <c r="CD36" s="660" t="s">
        <v>325</v>
      </c>
      <c r="CE36" s="661"/>
      <c r="CF36" s="661"/>
      <c r="CG36" s="661"/>
      <c r="CH36" s="661"/>
      <c r="CI36" s="661"/>
      <c r="CJ36" s="661"/>
      <c r="CK36" s="661"/>
      <c r="CL36" s="661"/>
      <c r="CM36" s="661"/>
      <c r="CN36" s="661"/>
      <c r="CO36" s="661"/>
      <c r="CP36" s="661"/>
      <c r="CQ36" s="662"/>
      <c r="CR36" s="645">
        <v>905340</v>
      </c>
      <c r="CS36" s="646"/>
      <c r="CT36" s="646"/>
      <c r="CU36" s="646"/>
      <c r="CV36" s="646"/>
      <c r="CW36" s="646"/>
      <c r="CX36" s="646"/>
      <c r="CY36" s="647"/>
      <c r="CZ36" s="650">
        <v>6.3</v>
      </c>
      <c r="DA36" s="679"/>
      <c r="DB36" s="679"/>
      <c r="DC36" s="683"/>
      <c r="DD36" s="654">
        <v>692318</v>
      </c>
      <c r="DE36" s="646"/>
      <c r="DF36" s="646"/>
      <c r="DG36" s="646"/>
      <c r="DH36" s="646"/>
      <c r="DI36" s="646"/>
      <c r="DJ36" s="646"/>
      <c r="DK36" s="647"/>
      <c r="DL36" s="654">
        <v>573697</v>
      </c>
      <c r="DM36" s="646"/>
      <c r="DN36" s="646"/>
      <c r="DO36" s="646"/>
      <c r="DP36" s="646"/>
      <c r="DQ36" s="646"/>
      <c r="DR36" s="646"/>
      <c r="DS36" s="646"/>
      <c r="DT36" s="646"/>
      <c r="DU36" s="646"/>
      <c r="DV36" s="647"/>
      <c r="DW36" s="650">
        <v>11.8</v>
      </c>
      <c r="DX36" s="679"/>
      <c r="DY36" s="679"/>
      <c r="DZ36" s="679"/>
      <c r="EA36" s="679"/>
      <c r="EB36" s="679"/>
      <c r="EC36" s="680"/>
    </row>
    <row r="37" spans="2:133" ht="11.25" customHeight="1" x14ac:dyDescent="0.15">
      <c r="B37" s="642" t="s">
        <v>326</v>
      </c>
      <c r="C37" s="643"/>
      <c r="D37" s="643"/>
      <c r="E37" s="643"/>
      <c r="F37" s="643"/>
      <c r="G37" s="643"/>
      <c r="H37" s="643"/>
      <c r="I37" s="643"/>
      <c r="J37" s="643"/>
      <c r="K37" s="643"/>
      <c r="L37" s="643"/>
      <c r="M37" s="643"/>
      <c r="N37" s="643"/>
      <c r="O37" s="643"/>
      <c r="P37" s="643"/>
      <c r="Q37" s="644"/>
      <c r="R37" s="645">
        <v>698672</v>
      </c>
      <c r="S37" s="646"/>
      <c r="T37" s="646"/>
      <c r="U37" s="646"/>
      <c r="V37" s="646"/>
      <c r="W37" s="646"/>
      <c r="X37" s="646"/>
      <c r="Y37" s="647"/>
      <c r="Z37" s="648">
        <v>4.7</v>
      </c>
      <c r="AA37" s="648"/>
      <c r="AB37" s="648"/>
      <c r="AC37" s="648"/>
      <c r="AD37" s="649" t="s">
        <v>125</v>
      </c>
      <c r="AE37" s="649"/>
      <c r="AF37" s="649"/>
      <c r="AG37" s="649"/>
      <c r="AH37" s="649"/>
      <c r="AI37" s="649"/>
      <c r="AJ37" s="649"/>
      <c r="AK37" s="649"/>
      <c r="AL37" s="650" t="s">
        <v>125</v>
      </c>
      <c r="AM37" s="651"/>
      <c r="AN37" s="651"/>
      <c r="AO37" s="652"/>
      <c r="AQ37" s="723" t="s">
        <v>327</v>
      </c>
      <c r="AR37" s="724"/>
      <c r="AS37" s="724"/>
      <c r="AT37" s="724"/>
      <c r="AU37" s="724"/>
      <c r="AV37" s="724"/>
      <c r="AW37" s="724"/>
      <c r="AX37" s="724"/>
      <c r="AY37" s="725"/>
      <c r="AZ37" s="645">
        <v>245094</v>
      </c>
      <c r="BA37" s="646"/>
      <c r="BB37" s="646"/>
      <c r="BC37" s="646"/>
      <c r="BD37" s="681"/>
      <c r="BE37" s="681"/>
      <c r="BF37" s="712"/>
      <c r="BG37" s="660" t="s">
        <v>328</v>
      </c>
      <c r="BH37" s="661"/>
      <c r="BI37" s="661"/>
      <c r="BJ37" s="661"/>
      <c r="BK37" s="661"/>
      <c r="BL37" s="661"/>
      <c r="BM37" s="661"/>
      <c r="BN37" s="661"/>
      <c r="BO37" s="661"/>
      <c r="BP37" s="661"/>
      <c r="BQ37" s="661"/>
      <c r="BR37" s="661"/>
      <c r="BS37" s="661"/>
      <c r="BT37" s="661"/>
      <c r="BU37" s="662"/>
      <c r="BV37" s="645" t="s">
        <v>223</v>
      </c>
      <c r="BW37" s="646"/>
      <c r="BX37" s="646"/>
      <c r="BY37" s="646"/>
      <c r="BZ37" s="646"/>
      <c r="CA37" s="646"/>
      <c r="CB37" s="655"/>
      <c r="CD37" s="660" t="s">
        <v>329</v>
      </c>
      <c r="CE37" s="661"/>
      <c r="CF37" s="661"/>
      <c r="CG37" s="661"/>
      <c r="CH37" s="661"/>
      <c r="CI37" s="661"/>
      <c r="CJ37" s="661"/>
      <c r="CK37" s="661"/>
      <c r="CL37" s="661"/>
      <c r="CM37" s="661"/>
      <c r="CN37" s="661"/>
      <c r="CO37" s="661"/>
      <c r="CP37" s="661"/>
      <c r="CQ37" s="662"/>
      <c r="CR37" s="645">
        <v>473163</v>
      </c>
      <c r="CS37" s="681"/>
      <c r="CT37" s="681"/>
      <c r="CU37" s="681"/>
      <c r="CV37" s="681"/>
      <c r="CW37" s="681"/>
      <c r="CX37" s="681"/>
      <c r="CY37" s="682"/>
      <c r="CZ37" s="650">
        <v>3.3</v>
      </c>
      <c r="DA37" s="679"/>
      <c r="DB37" s="679"/>
      <c r="DC37" s="683"/>
      <c r="DD37" s="654">
        <v>473163</v>
      </c>
      <c r="DE37" s="681"/>
      <c r="DF37" s="681"/>
      <c r="DG37" s="681"/>
      <c r="DH37" s="681"/>
      <c r="DI37" s="681"/>
      <c r="DJ37" s="681"/>
      <c r="DK37" s="682"/>
      <c r="DL37" s="654">
        <v>452019</v>
      </c>
      <c r="DM37" s="681"/>
      <c r="DN37" s="681"/>
      <c r="DO37" s="681"/>
      <c r="DP37" s="681"/>
      <c r="DQ37" s="681"/>
      <c r="DR37" s="681"/>
      <c r="DS37" s="681"/>
      <c r="DT37" s="681"/>
      <c r="DU37" s="681"/>
      <c r="DV37" s="682"/>
      <c r="DW37" s="650">
        <v>9.3000000000000007</v>
      </c>
      <c r="DX37" s="679"/>
      <c r="DY37" s="679"/>
      <c r="DZ37" s="679"/>
      <c r="EA37" s="679"/>
      <c r="EB37" s="679"/>
      <c r="EC37" s="680"/>
    </row>
    <row r="38" spans="2:133" ht="11.25" customHeight="1" x14ac:dyDescent="0.15">
      <c r="B38" s="642" t="s">
        <v>330</v>
      </c>
      <c r="C38" s="643"/>
      <c r="D38" s="643"/>
      <c r="E38" s="643"/>
      <c r="F38" s="643"/>
      <c r="G38" s="643"/>
      <c r="H38" s="643"/>
      <c r="I38" s="643"/>
      <c r="J38" s="643"/>
      <c r="K38" s="643"/>
      <c r="L38" s="643"/>
      <c r="M38" s="643"/>
      <c r="N38" s="643"/>
      <c r="O38" s="643"/>
      <c r="P38" s="643"/>
      <c r="Q38" s="644"/>
      <c r="R38" s="645">
        <v>90952</v>
      </c>
      <c r="S38" s="646"/>
      <c r="T38" s="646"/>
      <c r="U38" s="646"/>
      <c r="V38" s="646"/>
      <c r="W38" s="646"/>
      <c r="X38" s="646"/>
      <c r="Y38" s="647"/>
      <c r="Z38" s="648">
        <v>0.6</v>
      </c>
      <c r="AA38" s="648"/>
      <c r="AB38" s="648"/>
      <c r="AC38" s="648"/>
      <c r="AD38" s="649">
        <v>1433</v>
      </c>
      <c r="AE38" s="649"/>
      <c r="AF38" s="649"/>
      <c r="AG38" s="649"/>
      <c r="AH38" s="649"/>
      <c r="AI38" s="649"/>
      <c r="AJ38" s="649"/>
      <c r="AK38" s="649"/>
      <c r="AL38" s="650">
        <v>0</v>
      </c>
      <c r="AM38" s="651"/>
      <c r="AN38" s="651"/>
      <c r="AO38" s="652"/>
      <c r="AQ38" s="723" t="s">
        <v>331</v>
      </c>
      <c r="AR38" s="724"/>
      <c r="AS38" s="724"/>
      <c r="AT38" s="724"/>
      <c r="AU38" s="724"/>
      <c r="AV38" s="724"/>
      <c r="AW38" s="724"/>
      <c r="AX38" s="724"/>
      <c r="AY38" s="725"/>
      <c r="AZ38" s="645">
        <v>11138</v>
      </c>
      <c r="BA38" s="646"/>
      <c r="BB38" s="646"/>
      <c r="BC38" s="646"/>
      <c r="BD38" s="681"/>
      <c r="BE38" s="681"/>
      <c r="BF38" s="712"/>
      <c r="BG38" s="660" t="s">
        <v>332</v>
      </c>
      <c r="BH38" s="661"/>
      <c r="BI38" s="661"/>
      <c r="BJ38" s="661"/>
      <c r="BK38" s="661"/>
      <c r="BL38" s="661"/>
      <c r="BM38" s="661"/>
      <c r="BN38" s="661"/>
      <c r="BO38" s="661"/>
      <c r="BP38" s="661"/>
      <c r="BQ38" s="661"/>
      <c r="BR38" s="661"/>
      <c r="BS38" s="661"/>
      <c r="BT38" s="661"/>
      <c r="BU38" s="662"/>
      <c r="BV38" s="645">
        <v>2593</v>
      </c>
      <c r="BW38" s="646"/>
      <c r="BX38" s="646"/>
      <c r="BY38" s="646"/>
      <c r="BZ38" s="646"/>
      <c r="CA38" s="646"/>
      <c r="CB38" s="655"/>
      <c r="CD38" s="660" t="s">
        <v>333</v>
      </c>
      <c r="CE38" s="661"/>
      <c r="CF38" s="661"/>
      <c r="CG38" s="661"/>
      <c r="CH38" s="661"/>
      <c r="CI38" s="661"/>
      <c r="CJ38" s="661"/>
      <c r="CK38" s="661"/>
      <c r="CL38" s="661"/>
      <c r="CM38" s="661"/>
      <c r="CN38" s="661"/>
      <c r="CO38" s="661"/>
      <c r="CP38" s="661"/>
      <c r="CQ38" s="662"/>
      <c r="CR38" s="645">
        <v>1112729</v>
      </c>
      <c r="CS38" s="646"/>
      <c r="CT38" s="646"/>
      <c r="CU38" s="646"/>
      <c r="CV38" s="646"/>
      <c r="CW38" s="646"/>
      <c r="CX38" s="646"/>
      <c r="CY38" s="647"/>
      <c r="CZ38" s="650">
        <v>7.8</v>
      </c>
      <c r="DA38" s="679"/>
      <c r="DB38" s="679"/>
      <c r="DC38" s="683"/>
      <c r="DD38" s="654">
        <v>952754</v>
      </c>
      <c r="DE38" s="646"/>
      <c r="DF38" s="646"/>
      <c r="DG38" s="646"/>
      <c r="DH38" s="646"/>
      <c r="DI38" s="646"/>
      <c r="DJ38" s="646"/>
      <c r="DK38" s="647"/>
      <c r="DL38" s="654">
        <v>908451</v>
      </c>
      <c r="DM38" s="646"/>
      <c r="DN38" s="646"/>
      <c r="DO38" s="646"/>
      <c r="DP38" s="646"/>
      <c r="DQ38" s="646"/>
      <c r="DR38" s="646"/>
      <c r="DS38" s="646"/>
      <c r="DT38" s="646"/>
      <c r="DU38" s="646"/>
      <c r="DV38" s="647"/>
      <c r="DW38" s="650">
        <v>18.7</v>
      </c>
      <c r="DX38" s="679"/>
      <c r="DY38" s="679"/>
      <c r="DZ38" s="679"/>
      <c r="EA38" s="679"/>
      <c r="EB38" s="679"/>
      <c r="EC38" s="680"/>
    </row>
    <row r="39" spans="2:133" ht="11.25" customHeight="1" x14ac:dyDescent="0.15">
      <c r="B39" s="642" t="s">
        <v>334</v>
      </c>
      <c r="C39" s="643"/>
      <c r="D39" s="643"/>
      <c r="E39" s="643"/>
      <c r="F39" s="643"/>
      <c r="G39" s="643"/>
      <c r="H39" s="643"/>
      <c r="I39" s="643"/>
      <c r="J39" s="643"/>
      <c r="K39" s="643"/>
      <c r="L39" s="643"/>
      <c r="M39" s="643"/>
      <c r="N39" s="643"/>
      <c r="O39" s="643"/>
      <c r="P39" s="643"/>
      <c r="Q39" s="644"/>
      <c r="R39" s="645">
        <v>2341862</v>
      </c>
      <c r="S39" s="646"/>
      <c r="T39" s="646"/>
      <c r="U39" s="646"/>
      <c r="V39" s="646"/>
      <c r="W39" s="646"/>
      <c r="X39" s="646"/>
      <c r="Y39" s="647"/>
      <c r="Z39" s="648">
        <v>15.6</v>
      </c>
      <c r="AA39" s="648"/>
      <c r="AB39" s="648"/>
      <c r="AC39" s="648"/>
      <c r="AD39" s="649" t="s">
        <v>125</v>
      </c>
      <c r="AE39" s="649"/>
      <c r="AF39" s="649"/>
      <c r="AG39" s="649"/>
      <c r="AH39" s="649"/>
      <c r="AI39" s="649"/>
      <c r="AJ39" s="649"/>
      <c r="AK39" s="649"/>
      <c r="AL39" s="650" t="s">
        <v>125</v>
      </c>
      <c r="AM39" s="651"/>
      <c r="AN39" s="651"/>
      <c r="AO39" s="652"/>
      <c r="AQ39" s="723" t="s">
        <v>335</v>
      </c>
      <c r="AR39" s="724"/>
      <c r="AS39" s="724"/>
      <c r="AT39" s="724"/>
      <c r="AU39" s="724"/>
      <c r="AV39" s="724"/>
      <c r="AW39" s="724"/>
      <c r="AX39" s="724"/>
      <c r="AY39" s="725"/>
      <c r="AZ39" s="645" t="s">
        <v>125</v>
      </c>
      <c r="BA39" s="646"/>
      <c r="BB39" s="646"/>
      <c r="BC39" s="646"/>
      <c r="BD39" s="681"/>
      <c r="BE39" s="681"/>
      <c r="BF39" s="712"/>
      <c r="BG39" s="660" t="s">
        <v>336</v>
      </c>
      <c r="BH39" s="661"/>
      <c r="BI39" s="661"/>
      <c r="BJ39" s="661"/>
      <c r="BK39" s="661"/>
      <c r="BL39" s="661"/>
      <c r="BM39" s="661"/>
      <c r="BN39" s="661"/>
      <c r="BO39" s="661"/>
      <c r="BP39" s="661"/>
      <c r="BQ39" s="661"/>
      <c r="BR39" s="661"/>
      <c r="BS39" s="661"/>
      <c r="BT39" s="661"/>
      <c r="BU39" s="662"/>
      <c r="BV39" s="645">
        <v>4339</v>
      </c>
      <c r="BW39" s="646"/>
      <c r="BX39" s="646"/>
      <c r="BY39" s="646"/>
      <c r="BZ39" s="646"/>
      <c r="CA39" s="646"/>
      <c r="CB39" s="655"/>
      <c r="CD39" s="660" t="s">
        <v>337</v>
      </c>
      <c r="CE39" s="661"/>
      <c r="CF39" s="661"/>
      <c r="CG39" s="661"/>
      <c r="CH39" s="661"/>
      <c r="CI39" s="661"/>
      <c r="CJ39" s="661"/>
      <c r="CK39" s="661"/>
      <c r="CL39" s="661"/>
      <c r="CM39" s="661"/>
      <c r="CN39" s="661"/>
      <c r="CO39" s="661"/>
      <c r="CP39" s="661"/>
      <c r="CQ39" s="662"/>
      <c r="CR39" s="645">
        <v>1090858</v>
      </c>
      <c r="CS39" s="681"/>
      <c r="CT39" s="681"/>
      <c r="CU39" s="681"/>
      <c r="CV39" s="681"/>
      <c r="CW39" s="681"/>
      <c r="CX39" s="681"/>
      <c r="CY39" s="682"/>
      <c r="CZ39" s="650">
        <v>7.6</v>
      </c>
      <c r="DA39" s="679"/>
      <c r="DB39" s="679"/>
      <c r="DC39" s="683"/>
      <c r="DD39" s="654">
        <v>275057</v>
      </c>
      <c r="DE39" s="681"/>
      <c r="DF39" s="681"/>
      <c r="DG39" s="681"/>
      <c r="DH39" s="681"/>
      <c r="DI39" s="681"/>
      <c r="DJ39" s="681"/>
      <c r="DK39" s="682"/>
      <c r="DL39" s="654" t="s">
        <v>223</v>
      </c>
      <c r="DM39" s="681"/>
      <c r="DN39" s="681"/>
      <c r="DO39" s="681"/>
      <c r="DP39" s="681"/>
      <c r="DQ39" s="681"/>
      <c r="DR39" s="681"/>
      <c r="DS39" s="681"/>
      <c r="DT39" s="681"/>
      <c r="DU39" s="681"/>
      <c r="DV39" s="682"/>
      <c r="DW39" s="650" t="s">
        <v>223</v>
      </c>
      <c r="DX39" s="679"/>
      <c r="DY39" s="679"/>
      <c r="DZ39" s="679"/>
      <c r="EA39" s="679"/>
      <c r="EB39" s="679"/>
      <c r="EC39" s="680"/>
    </row>
    <row r="40" spans="2:133" ht="11.25" customHeight="1" x14ac:dyDescent="0.15">
      <c r="B40" s="642" t="s">
        <v>338</v>
      </c>
      <c r="C40" s="643"/>
      <c r="D40" s="643"/>
      <c r="E40" s="643"/>
      <c r="F40" s="643"/>
      <c r="G40" s="643"/>
      <c r="H40" s="643"/>
      <c r="I40" s="643"/>
      <c r="J40" s="643"/>
      <c r="K40" s="643"/>
      <c r="L40" s="643"/>
      <c r="M40" s="643"/>
      <c r="N40" s="643"/>
      <c r="O40" s="643"/>
      <c r="P40" s="643"/>
      <c r="Q40" s="644"/>
      <c r="R40" s="645" t="s">
        <v>223</v>
      </c>
      <c r="S40" s="646"/>
      <c r="T40" s="646"/>
      <c r="U40" s="646"/>
      <c r="V40" s="646"/>
      <c r="W40" s="646"/>
      <c r="X40" s="646"/>
      <c r="Y40" s="647"/>
      <c r="Z40" s="648" t="s">
        <v>223</v>
      </c>
      <c r="AA40" s="648"/>
      <c r="AB40" s="648"/>
      <c r="AC40" s="648"/>
      <c r="AD40" s="649" t="s">
        <v>125</v>
      </c>
      <c r="AE40" s="649"/>
      <c r="AF40" s="649"/>
      <c r="AG40" s="649"/>
      <c r="AH40" s="649"/>
      <c r="AI40" s="649"/>
      <c r="AJ40" s="649"/>
      <c r="AK40" s="649"/>
      <c r="AL40" s="650" t="s">
        <v>125</v>
      </c>
      <c r="AM40" s="651"/>
      <c r="AN40" s="651"/>
      <c r="AO40" s="652"/>
      <c r="AQ40" s="723" t="s">
        <v>339</v>
      </c>
      <c r="AR40" s="724"/>
      <c r="AS40" s="724"/>
      <c r="AT40" s="724"/>
      <c r="AU40" s="724"/>
      <c r="AV40" s="724"/>
      <c r="AW40" s="724"/>
      <c r="AX40" s="724"/>
      <c r="AY40" s="725"/>
      <c r="AZ40" s="645" t="s">
        <v>125</v>
      </c>
      <c r="BA40" s="646"/>
      <c r="BB40" s="646"/>
      <c r="BC40" s="646"/>
      <c r="BD40" s="681"/>
      <c r="BE40" s="681"/>
      <c r="BF40" s="712"/>
      <c r="BG40" s="726" t="s">
        <v>340</v>
      </c>
      <c r="BH40" s="727"/>
      <c r="BI40" s="727"/>
      <c r="BJ40" s="727"/>
      <c r="BK40" s="727"/>
      <c r="BL40" s="236"/>
      <c r="BM40" s="661" t="s">
        <v>341</v>
      </c>
      <c r="BN40" s="661"/>
      <c r="BO40" s="661"/>
      <c r="BP40" s="661"/>
      <c r="BQ40" s="661"/>
      <c r="BR40" s="661"/>
      <c r="BS40" s="661"/>
      <c r="BT40" s="661"/>
      <c r="BU40" s="662"/>
      <c r="BV40" s="645">
        <v>81</v>
      </c>
      <c r="BW40" s="646"/>
      <c r="BX40" s="646"/>
      <c r="BY40" s="646"/>
      <c r="BZ40" s="646"/>
      <c r="CA40" s="646"/>
      <c r="CB40" s="655"/>
      <c r="CD40" s="660" t="s">
        <v>342</v>
      </c>
      <c r="CE40" s="661"/>
      <c r="CF40" s="661"/>
      <c r="CG40" s="661"/>
      <c r="CH40" s="661"/>
      <c r="CI40" s="661"/>
      <c r="CJ40" s="661"/>
      <c r="CK40" s="661"/>
      <c r="CL40" s="661"/>
      <c r="CM40" s="661"/>
      <c r="CN40" s="661"/>
      <c r="CO40" s="661"/>
      <c r="CP40" s="661"/>
      <c r="CQ40" s="662"/>
      <c r="CR40" s="645" t="s">
        <v>223</v>
      </c>
      <c r="CS40" s="646"/>
      <c r="CT40" s="646"/>
      <c r="CU40" s="646"/>
      <c r="CV40" s="646"/>
      <c r="CW40" s="646"/>
      <c r="CX40" s="646"/>
      <c r="CY40" s="647"/>
      <c r="CZ40" s="650" t="s">
        <v>125</v>
      </c>
      <c r="DA40" s="679"/>
      <c r="DB40" s="679"/>
      <c r="DC40" s="683"/>
      <c r="DD40" s="654" t="s">
        <v>125</v>
      </c>
      <c r="DE40" s="646"/>
      <c r="DF40" s="646"/>
      <c r="DG40" s="646"/>
      <c r="DH40" s="646"/>
      <c r="DI40" s="646"/>
      <c r="DJ40" s="646"/>
      <c r="DK40" s="647"/>
      <c r="DL40" s="654" t="s">
        <v>125</v>
      </c>
      <c r="DM40" s="646"/>
      <c r="DN40" s="646"/>
      <c r="DO40" s="646"/>
      <c r="DP40" s="646"/>
      <c r="DQ40" s="646"/>
      <c r="DR40" s="646"/>
      <c r="DS40" s="646"/>
      <c r="DT40" s="646"/>
      <c r="DU40" s="646"/>
      <c r="DV40" s="647"/>
      <c r="DW40" s="650" t="s">
        <v>125</v>
      </c>
      <c r="DX40" s="679"/>
      <c r="DY40" s="679"/>
      <c r="DZ40" s="679"/>
      <c r="EA40" s="679"/>
      <c r="EB40" s="679"/>
      <c r="EC40" s="680"/>
    </row>
    <row r="41" spans="2:133" ht="11.25" customHeight="1" x14ac:dyDescent="0.15">
      <c r="B41" s="642" t="s">
        <v>343</v>
      </c>
      <c r="C41" s="643"/>
      <c r="D41" s="643"/>
      <c r="E41" s="643"/>
      <c r="F41" s="643"/>
      <c r="G41" s="643"/>
      <c r="H41" s="643"/>
      <c r="I41" s="643"/>
      <c r="J41" s="643"/>
      <c r="K41" s="643"/>
      <c r="L41" s="643"/>
      <c r="M41" s="643"/>
      <c r="N41" s="643"/>
      <c r="O41" s="643"/>
      <c r="P41" s="643"/>
      <c r="Q41" s="644"/>
      <c r="R41" s="645">
        <v>187262</v>
      </c>
      <c r="S41" s="646"/>
      <c r="T41" s="646"/>
      <c r="U41" s="646"/>
      <c r="V41" s="646"/>
      <c r="W41" s="646"/>
      <c r="X41" s="646"/>
      <c r="Y41" s="647"/>
      <c r="Z41" s="648">
        <v>1.2</v>
      </c>
      <c r="AA41" s="648"/>
      <c r="AB41" s="648"/>
      <c r="AC41" s="648"/>
      <c r="AD41" s="649" t="s">
        <v>125</v>
      </c>
      <c r="AE41" s="649"/>
      <c r="AF41" s="649"/>
      <c r="AG41" s="649"/>
      <c r="AH41" s="649"/>
      <c r="AI41" s="649"/>
      <c r="AJ41" s="649"/>
      <c r="AK41" s="649"/>
      <c r="AL41" s="650" t="s">
        <v>125</v>
      </c>
      <c r="AM41" s="651"/>
      <c r="AN41" s="651"/>
      <c r="AO41" s="652"/>
      <c r="AQ41" s="723" t="s">
        <v>344</v>
      </c>
      <c r="AR41" s="724"/>
      <c r="AS41" s="724"/>
      <c r="AT41" s="724"/>
      <c r="AU41" s="724"/>
      <c r="AV41" s="724"/>
      <c r="AW41" s="724"/>
      <c r="AX41" s="724"/>
      <c r="AY41" s="725"/>
      <c r="AZ41" s="645">
        <v>201517</v>
      </c>
      <c r="BA41" s="646"/>
      <c r="BB41" s="646"/>
      <c r="BC41" s="646"/>
      <c r="BD41" s="681"/>
      <c r="BE41" s="681"/>
      <c r="BF41" s="712"/>
      <c r="BG41" s="726"/>
      <c r="BH41" s="727"/>
      <c r="BI41" s="727"/>
      <c r="BJ41" s="727"/>
      <c r="BK41" s="727"/>
      <c r="BL41" s="236"/>
      <c r="BM41" s="661" t="s">
        <v>345</v>
      </c>
      <c r="BN41" s="661"/>
      <c r="BO41" s="661"/>
      <c r="BP41" s="661"/>
      <c r="BQ41" s="661"/>
      <c r="BR41" s="661"/>
      <c r="BS41" s="661"/>
      <c r="BT41" s="661"/>
      <c r="BU41" s="662"/>
      <c r="BV41" s="645" t="s">
        <v>223</v>
      </c>
      <c r="BW41" s="646"/>
      <c r="BX41" s="646"/>
      <c r="BY41" s="646"/>
      <c r="BZ41" s="646"/>
      <c r="CA41" s="646"/>
      <c r="CB41" s="655"/>
      <c r="CD41" s="660" t="s">
        <v>346</v>
      </c>
      <c r="CE41" s="661"/>
      <c r="CF41" s="661"/>
      <c r="CG41" s="661"/>
      <c r="CH41" s="661"/>
      <c r="CI41" s="661"/>
      <c r="CJ41" s="661"/>
      <c r="CK41" s="661"/>
      <c r="CL41" s="661"/>
      <c r="CM41" s="661"/>
      <c r="CN41" s="661"/>
      <c r="CO41" s="661"/>
      <c r="CP41" s="661"/>
      <c r="CQ41" s="662"/>
      <c r="CR41" s="645" t="s">
        <v>125</v>
      </c>
      <c r="CS41" s="681"/>
      <c r="CT41" s="681"/>
      <c r="CU41" s="681"/>
      <c r="CV41" s="681"/>
      <c r="CW41" s="681"/>
      <c r="CX41" s="681"/>
      <c r="CY41" s="682"/>
      <c r="CZ41" s="650" t="s">
        <v>223</v>
      </c>
      <c r="DA41" s="679"/>
      <c r="DB41" s="679"/>
      <c r="DC41" s="683"/>
      <c r="DD41" s="654" t="s">
        <v>125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347</v>
      </c>
      <c r="C42" s="696"/>
      <c r="D42" s="696"/>
      <c r="E42" s="696"/>
      <c r="F42" s="696"/>
      <c r="G42" s="696"/>
      <c r="H42" s="696"/>
      <c r="I42" s="696"/>
      <c r="J42" s="696"/>
      <c r="K42" s="696"/>
      <c r="L42" s="696"/>
      <c r="M42" s="696"/>
      <c r="N42" s="696"/>
      <c r="O42" s="696"/>
      <c r="P42" s="696"/>
      <c r="Q42" s="697"/>
      <c r="R42" s="730">
        <v>14997080</v>
      </c>
      <c r="S42" s="731"/>
      <c r="T42" s="731"/>
      <c r="U42" s="731"/>
      <c r="V42" s="731"/>
      <c r="W42" s="731"/>
      <c r="X42" s="731"/>
      <c r="Y42" s="739"/>
      <c r="Z42" s="740">
        <v>100</v>
      </c>
      <c r="AA42" s="740"/>
      <c r="AB42" s="740"/>
      <c r="AC42" s="740"/>
      <c r="AD42" s="741">
        <v>4668138</v>
      </c>
      <c r="AE42" s="741"/>
      <c r="AF42" s="741"/>
      <c r="AG42" s="741"/>
      <c r="AH42" s="741"/>
      <c r="AI42" s="741"/>
      <c r="AJ42" s="741"/>
      <c r="AK42" s="741"/>
      <c r="AL42" s="742">
        <v>100</v>
      </c>
      <c r="AM42" s="717"/>
      <c r="AN42" s="717"/>
      <c r="AO42" s="743"/>
      <c r="AQ42" s="744" t="s">
        <v>348</v>
      </c>
      <c r="AR42" s="745"/>
      <c r="AS42" s="745"/>
      <c r="AT42" s="745"/>
      <c r="AU42" s="745"/>
      <c r="AV42" s="745"/>
      <c r="AW42" s="745"/>
      <c r="AX42" s="745"/>
      <c r="AY42" s="746"/>
      <c r="AZ42" s="730">
        <v>654980</v>
      </c>
      <c r="BA42" s="731"/>
      <c r="BB42" s="731"/>
      <c r="BC42" s="731"/>
      <c r="BD42" s="716"/>
      <c r="BE42" s="716"/>
      <c r="BF42" s="718"/>
      <c r="BG42" s="728"/>
      <c r="BH42" s="729"/>
      <c r="BI42" s="729"/>
      <c r="BJ42" s="729"/>
      <c r="BK42" s="729"/>
      <c r="BL42" s="237"/>
      <c r="BM42" s="671" t="s">
        <v>349</v>
      </c>
      <c r="BN42" s="671"/>
      <c r="BO42" s="671"/>
      <c r="BP42" s="671"/>
      <c r="BQ42" s="671"/>
      <c r="BR42" s="671"/>
      <c r="BS42" s="671"/>
      <c r="BT42" s="671"/>
      <c r="BU42" s="672"/>
      <c r="BV42" s="730">
        <v>394</v>
      </c>
      <c r="BW42" s="731"/>
      <c r="BX42" s="731"/>
      <c r="BY42" s="731"/>
      <c r="BZ42" s="731"/>
      <c r="CA42" s="731"/>
      <c r="CB42" s="738"/>
      <c r="CD42" s="642" t="s">
        <v>350</v>
      </c>
      <c r="CE42" s="643"/>
      <c r="CF42" s="643"/>
      <c r="CG42" s="643"/>
      <c r="CH42" s="643"/>
      <c r="CI42" s="643"/>
      <c r="CJ42" s="643"/>
      <c r="CK42" s="643"/>
      <c r="CL42" s="643"/>
      <c r="CM42" s="643"/>
      <c r="CN42" s="643"/>
      <c r="CO42" s="643"/>
      <c r="CP42" s="643"/>
      <c r="CQ42" s="644"/>
      <c r="CR42" s="645">
        <v>5916975</v>
      </c>
      <c r="CS42" s="646"/>
      <c r="CT42" s="646"/>
      <c r="CU42" s="646"/>
      <c r="CV42" s="646"/>
      <c r="CW42" s="646"/>
      <c r="CX42" s="646"/>
      <c r="CY42" s="647"/>
      <c r="CZ42" s="650">
        <v>41.2</v>
      </c>
      <c r="DA42" s="651"/>
      <c r="DB42" s="651"/>
      <c r="DC42" s="663"/>
      <c r="DD42" s="654">
        <v>348460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351</v>
      </c>
      <c r="CE43" s="643"/>
      <c r="CF43" s="643"/>
      <c r="CG43" s="643"/>
      <c r="CH43" s="643"/>
      <c r="CI43" s="643"/>
      <c r="CJ43" s="643"/>
      <c r="CK43" s="643"/>
      <c r="CL43" s="643"/>
      <c r="CM43" s="643"/>
      <c r="CN43" s="643"/>
      <c r="CO43" s="643"/>
      <c r="CP43" s="643"/>
      <c r="CQ43" s="644"/>
      <c r="CR43" s="645">
        <v>172537</v>
      </c>
      <c r="CS43" s="681"/>
      <c r="CT43" s="681"/>
      <c r="CU43" s="681"/>
      <c r="CV43" s="681"/>
      <c r="CW43" s="681"/>
      <c r="CX43" s="681"/>
      <c r="CY43" s="682"/>
      <c r="CZ43" s="650">
        <v>1.2</v>
      </c>
      <c r="DA43" s="679"/>
      <c r="DB43" s="679"/>
      <c r="DC43" s="683"/>
      <c r="DD43" s="654">
        <v>160624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299</v>
      </c>
      <c r="CE44" s="758"/>
      <c r="CF44" s="642" t="s">
        <v>352</v>
      </c>
      <c r="CG44" s="643"/>
      <c r="CH44" s="643"/>
      <c r="CI44" s="643"/>
      <c r="CJ44" s="643"/>
      <c r="CK44" s="643"/>
      <c r="CL44" s="643"/>
      <c r="CM44" s="643"/>
      <c r="CN44" s="643"/>
      <c r="CO44" s="643"/>
      <c r="CP44" s="643"/>
      <c r="CQ44" s="644"/>
      <c r="CR44" s="645">
        <v>3620418</v>
      </c>
      <c r="CS44" s="646"/>
      <c r="CT44" s="646"/>
      <c r="CU44" s="646"/>
      <c r="CV44" s="646"/>
      <c r="CW44" s="646"/>
      <c r="CX44" s="646"/>
      <c r="CY44" s="647"/>
      <c r="CZ44" s="650">
        <v>25.2</v>
      </c>
      <c r="DA44" s="651"/>
      <c r="DB44" s="651"/>
      <c r="DC44" s="663"/>
      <c r="DD44" s="654">
        <v>178897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353</v>
      </c>
      <c r="CG45" s="643"/>
      <c r="CH45" s="643"/>
      <c r="CI45" s="643"/>
      <c r="CJ45" s="643"/>
      <c r="CK45" s="643"/>
      <c r="CL45" s="643"/>
      <c r="CM45" s="643"/>
      <c r="CN45" s="643"/>
      <c r="CO45" s="643"/>
      <c r="CP45" s="643"/>
      <c r="CQ45" s="644"/>
      <c r="CR45" s="645">
        <v>3234911</v>
      </c>
      <c r="CS45" s="681"/>
      <c r="CT45" s="681"/>
      <c r="CU45" s="681"/>
      <c r="CV45" s="681"/>
      <c r="CW45" s="681"/>
      <c r="CX45" s="681"/>
      <c r="CY45" s="682"/>
      <c r="CZ45" s="650">
        <v>22.5</v>
      </c>
      <c r="DA45" s="679"/>
      <c r="DB45" s="679"/>
      <c r="DC45" s="683"/>
      <c r="DD45" s="654">
        <v>60664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355</v>
      </c>
      <c r="CG46" s="643"/>
      <c r="CH46" s="643"/>
      <c r="CI46" s="643"/>
      <c r="CJ46" s="643"/>
      <c r="CK46" s="643"/>
      <c r="CL46" s="643"/>
      <c r="CM46" s="643"/>
      <c r="CN46" s="643"/>
      <c r="CO46" s="643"/>
      <c r="CP46" s="643"/>
      <c r="CQ46" s="644"/>
      <c r="CR46" s="645">
        <v>375357</v>
      </c>
      <c r="CS46" s="646"/>
      <c r="CT46" s="646"/>
      <c r="CU46" s="646"/>
      <c r="CV46" s="646"/>
      <c r="CW46" s="646"/>
      <c r="CX46" s="646"/>
      <c r="CY46" s="647"/>
      <c r="CZ46" s="650">
        <v>2.6</v>
      </c>
      <c r="DA46" s="651"/>
      <c r="DB46" s="651"/>
      <c r="DC46" s="663"/>
      <c r="DD46" s="654">
        <v>117483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357</v>
      </c>
      <c r="CG47" s="643"/>
      <c r="CH47" s="643"/>
      <c r="CI47" s="643"/>
      <c r="CJ47" s="643"/>
      <c r="CK47" s="643"/>
      <c r="CL47" s="643"/>
      <c r="CM47" s="643"/>
      <c r="CN47" s="643"/>
      <c r="CO47" s="643"/>
      <c r="CP47" s="643"/>
      <c r="CQ47" s="644"/>
      <c r="CR47" s="645">
        <v>2296557</v>
      </c>
      <c r="CS47" s="681"/>
      <c r="CT47" s="681"/>
      <c r="CU47" s="681"/>
      <c r="CV47" s="681"/>
      <c r="CW47" s="681"/>
      <c r="CX47" s="681"/>
      <c r="CY47" s="682"/>
      <c r="CZ47" s="650">
        <v>16</v>
      </c>
      <c r="DA47" s="679"/>
      <c r="DB47" s="679"/>
      <c r="DC47" s="683"/>
      <c r="DD47" s="654">
        <v>169563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358</v>
      </c>
      <c r="CD48" s="761"/>
      <c r="CE48" s="762"/>
      <c r="CF48" s="642" t="s">
        <v>359</v>
      </c>
      <c r="CG48" s="643"/>
      <c r="CH48" s="643"/>
      <c r="CI48" s="643"/>
      <c r="CJ48" s="643"/>
      <c r="CK48" s="643"/>
      <c r="CL48" s="643"/>
      <c r="CM48" s="643"/>
      <c r="CN48" s="643"/>
      <c r="CO48" s="643"/>
      <c r="CP48" s="643"/>
      <c r="CQ48" s="644"/>
      <c r="CR48" s="645" t="s">
        <v>125</v>
      </c>
      <c r="CS48" s="646"/>
      <c r="CT48" s="646"/>
      <c r="CU48" s="646"/>
      <c r="CV48" s="646"/>
      <c r="CW48" s="646"/>
      <c r="CX48" s="646"/>
      <c r="CY48" s="647"/>
      <c r="CZ48" s="650" t="s">
        <v>223</v>
      </c>
      <c r="DA48" s="651"/>
      <c r="DB48" s="651"/>
      <c r="DC48" s="663"/>
      <c r="DD48" s="654" t="s">
        <v>223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360</v>
      </c>
      <c r="CE49" s="696"/>
      <c r="CF49" s="696"/>
      <c r="CG49" s="696"/>
      <c r="CH49" s="696"/>
      <c r="CI49" s="696"/>
      <c r="CJ49" s="696"/>
      <c r="CK49" s="696"/>
      <c r="CL49" s="696"/>
      <c r="CM49" s="696"/>
      <c r="CN49" s="696"/>
      <c r="CO49" s="696"/>
      <c r="CP49" s="696"/>
      <c r="CQ49" s="697"/>
      <c r="CR49" s="730">
        <v>14346156</v>
      </c>
      <c r="CS49" s="716"/>
      <c r="CT49" s="716"/>
      <c r="CU49" s="716"/>
      <c r="CV49" s="716"/>
      <c r="CW49" s="716"/>
      <c r="CX49" s="716"/>
      <c r="CY49" s="747"/>
      <c r="CZ49" s="742">
        <v>100</v>
      </c>
      <c r="DA49" s="748"/>
      <c r="DB49" s="748"/>
      <c r="DC49" s="749"/>
      <c r="DD49" s="750">
        <v>5657123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vZOeuBMBYh4R1lkSIMAqvfOBwTmTC+dvj8U8ff6+RrXOGJ2kenUkyNcVNsG+GqSa+fGQ5qjliBEp+1WTHDyXg==" saltValue="YmMv3ytQZ35EB6Eq1lzH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362</v>
      </c>
      <c r="DK2" s="793"/>
      <c r="DL2" s="793"/>
      <c r="DM2" s="793"/>
      <c r="DN2" s="793"/>
      <c r="DO2" s="794"/>
      <c r="DP2" s="250"/>
      <c r="DQ2" s="792" t="s">
        <v>363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366</v>
      </c>
      <c r="B5" s="787"/>
      <c r="C5" s="787"/>
      <c r="D5" s="787"/>
      <c r="E5" s="787"/>
      <c r="F5" s="787"/>
      <c r="G5" s="787"/>
      <c r="H5" s="787"/>
      <c r="I5" s="787"/>
      <c r="J5" s="787"/>
      <c r="K5" s="787"/>
      <c r="L5" s="787"/>
      <c r="M5" s="787"/>
      <c r="N5" s="787"/>
      <c r="O5" s="787"/>
      <c r="P5" s="788"/>
      <c r="Q5" s="763" t="s">
        <v>367</v>
      </c>
      <c r="R5" s="764"/>
      <c r="S5" s="764"/>
      <c r="T5" s="764"/>
      <c r="U5" s="765"/>
      <c r="V5" s="763" t="s">
        <v>368</v>
      </c>
      <c r="W5" s="764"/>
      <c r="X5" s="764"/>
      <c r="Y5" s="764"/>
      <c r="Z5" s="765"/>
      <c r="AA5" s="763" t="s">
        <v>369</v>
      </c>
      <c r="AB5" s="764"/>
      <c r="AC5" s="764"/>
      <c r="AD5" s="764"/>
      <c r="AE5" s="764"/>
      <c r="AF5" s="796" t="s">
        <v>370</v>
      </c>
      <c r="AG5" s="764"/>
      <c r="AH5" s="764"/>
      <c r="AI5" s="764"/>
      <c r="AJ5" s="775"/>
      <c r="AK5" s="764" t="s">
        <v>371</v>
      </c>
      <c r="AL5" s="764"/>
      <c r="AM5" s="764"/>
      <c r="AN5" s="764"/>
      <c r="AO5" s="765"/>
      <c r="AP5" s="763" t="s">
        <v>372</v>
      </c>
      <c r="AQ5" s="764"/>
      <c r="AR5" s="764"/>
      <c r="AS5" s="764"/>
      <c r="AT5" s="765"/>
      <c r="AU5" s="763" t="s">
        <v>373</v>
      </c>
      <c r="AV5" s="764"/>
      <c r="AW5" s="764"/>
      <c r="AX5" s="764"/>
      <c r="AY5" s="775"/>
      <c r="AZ5" s="257"/>
      <c r="BA5" s="257"/>
      <c r="BB5" s="257"/>
      <c r="BC5" s="257"/>
      <c r="BD5" s="257"/>
      <c r="BE5" s="258"/>
      <c r="BF5" s="258"/>
      <c r="BG5" s="258"/>
      <c r="BH5" s="258"/>
      <c r="BI5" s="258"/>
      <c r="BJ5" s="258"/>
      <c r="BK5" s="258"/>
      <c r="BL5" s="258"/>
      <c r="BM5" s="258"/>
      <c r="BN5" s="258"/>
      <c r="BO5" s="258"/>
      <c r="BP5" s="258"/>
      <c r="BQ5" s="786" t="s">
        <v>374</v>
      </c>
      <c r="BR5" s="787"/>
      <c r="BS5" s="787"/>
      <c r="BT5" s="787"/>
      <c r="BU5" s="787"/>
      <c r="BV5" s="787"/>
      <c r="BW5" s="787"/>
      <c r="BX5" s="787"/>
      <c r="BY5" s="787"/>
      <c r="BZ5" s="787"/>
      <c r="CA5" s="787"/>
      <c r="CB5" s="787"/>
      <c r="CC5" s="787"/>
      <c r="CD5" s="787"/>
      <c r="CE5" s="787"/>
      <c r="CF5" s="787"/>
      <c r="CG5" s="788"/>
      <c r="CH5" s="763" t="s">
        <v>375</v>
      </c>
      <c r="CI5" s="764"/>
      <c r="CJ5" s="764"/>
      <c r="CK5" s="764"/>
      <c r="CL5" s="765"/>
      <c r="CM5" s="763" t="s">
        <v>376</v>
      </c>
      <c r="CN5" s="764"/>
      <c r="CO5" s="764"/>
      <c r="CP5" s="764"/>
      <c r="CQ5" s="765"/>
      <c r="CR5" s="763" t="s">
        <v>377</v>
      </c>
      <c r="CS5" s="764"/>
      <c r="CT5" s="764"/>
      <c r="CU5" s="764"/>
      <c r="CV5" s="765"/>
      <c r="CW5" s="763" t="s">
        <v>378</v>
      </c>
      <c r="CX5" s="764"/>
      <c r="CY5" s="764"/>
      <c r="CZ5" s="764"/>
      <c r="DA5" s="765"/>
      <c r="DB5" s="763" t="s">
        <v>379</v>
      </c>
      <c r="DC5" s="764"/>
      <c r="DD5" s="764"/>
      <c r="DE5" s="764"/>
      <c r="DF5" s="765"/>
      <c r="DG5" s="769" t="s">
        <v>380</v>
      </c>
      <c r="DH5" s="770"/>
      <c r="DI5" s="770"/>
      <c r="DJ5" s="770"/>
      <c r="DK5" s="771"/>
      <c r="DL5" s="769" t="s">
        <v>381</v>
      </c>
      <c r="DM5" s="770"/>
      <c r="DN5" s="770"/>
      <c r="DO5" s="770"/>
      <c r="DP5" s="771"/>
      <c r="DQ5" s="763" t="s">
        <v>382</v>
      </c>
      <c r="DR5" s="764"/>
      <c r="DS5" s="764"/>
      <c r="DT5" s="764"/>
      <c r="DU5" s="765"/>
      <c r="DV5" s="763" t="s">
        <v>373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383</v>
      </c>
      <c r="C7" s="778"/>
      <c r="D7" s="778"/>
      <c r="E7" s="778"/>
      <c r="F7" s="778"/>
      <c r="G7" s="778"/>
      <c r="H7" s="778"/>
      <c r="I7" s="778"/>
      <c r="J7" s="778"/>
      <c r="K7" s="778"/>
      <c r="L7" s="778"/>
      <c r="M7" s="778"/>
      <c r="N7" s="778"/>
      <c r="O7" s="778"/>
      <c r="P7" s="779"/>
      <c r="Q7" s="780">
        <v>14917</v>
      </c>
      <c r="R7" s="781"/>
      <c r="S7" s="781"/>
      <c r="T7" s="781"/>
      <c r="U7" s="781"/>
      <c r="V7" s="781">
        <v>14259</v>
      </c>
      <c r="W7" s="781"/>
      <c r="X7" s="781"/>
      <c r="Y7" s="781"/>
      <c r="Z7" s="781"/>
      <c r="AA7" s="781">
        <v>657</v>
      </c>
      <c r="AB7" s="781"/>
      <c r="AC7" s="781"/>
      <c r="AD7" s="781"/>
      <c r="AE7" s="782"/>
      <c r="AF7" s="783">
        <v>454</v>
      </c>
      <c r="AG7" s="784"/>
      <c r="AH7" s="784"/>
      <c r="AI7" s="784"/>
      <c r="AJ7" s="785"/>
      <c r="AK7" s="820">
        <v>716</v>
      </c>
      <c r="AL7" s="821"/>
      <c r="AM7" s="821"/>
      <c r="AN7" s="821"/>
      <c r="AO7" s="821"/>
      <c r="AP7" s="821">
        <v>16370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384</v>
      </c>
      <c r="C8" s="802"/>
      <c r="D8" s="802"/>
      <c r="E8" s="802"/>
      <c r="F8" s="802"/>
      <c r="G8" s="802"/>
      <c r="H8" s="802"/>
      <c r="I8" s="802"/>
      <c r="J8" s="802"/>
      <c r="K8" s="802"/>
      <c r="L8" s="802"/>
      <c r="M8" s="802"/>
      <c r="N8" s="802"/>
      <c r="O8" s="802"/>
      <c r="P8" s="803"/>
      <c r="Q8" s="804">
        <v>80</v>
      </c>
      <c r="R8" s="805"/>
      <c r="S8" s="805"/>
      <c r="T8" s="805"/>
      <c r="U8" s="805"/>
      <c r="V8" s="805">
        <v>86</v>
      </c>
      <c r="W8" s="805"/>
      <c r="X8" s="805"/>
      <c r="Y8" s="805"/>
      <c r="Z8" s="805"/>
      <c r="AA8" s="805">
        <v>-6</v>
      </c>
      <c r="AB8" s="805"/>
      <c r="AC8" s="805"/>
      <c r="AD8" s="805"/>
      <c r="AE8" s="806"/>
      <c r="AF8" s="807">
        <v>-6</v>
      </c>
      <c r="AG8" s="808"/>
      <c r="AH8" s="808"/>
      <c r="AI8" s="808"/>
      <c r="AJ8" s="809"/>
      <c r="AK8" s="810" t="s">
        <v>585</v>
      </c>
      <c r="AL8" s="811"/>
      <c r="AM8" s="811"/>
      <c r="AN8" s="811"/>
      <c r="AO8" s="811"/>
      <c r="AP8" s="811" t="s">
        <v>585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386</v>
      </c>
      <c r="B23" s="836" t="s">
        <v>387</v>
      </c>
      <c r="C23" s="837"/>
      <c r="D23" s="837"/>
      <c r="E23" s="837"/>
      <c r="F23" s="837"/>
      <c r="G23" s="837"/>
      <c r="H23" s="837"/>
      <c r="I23" s="837"/>
      <c r="J23" s="837"/>
      <c r="K23" s="837"/>
      <c r="L23" s="837"/>
      <c r="M23" s="837"/>
      <c r="N23" s="837"/>
      <c r="O23" s="837"/>
      <c r="P23" s="838"/>
      <c r="Q23" s="839">
        <v>14997</v>
      </c>
      <c r="R23" s="840"/>
      <c r="S23" s="840"/>
      <c r="T23" s="840"/>
      <c r="U23" s="840"/>
      <c r="V23" s="840">
        <v>14346</v>
      </c>
      <c r="W23" s="840"/>
      <c r="X23" s="840"/>
      <c r="Y23" s="840"/>
      <c r="Z23" s="840"/>
      <c r="AA23" s="840">
        <v>651</v>
      </c>
      <c r="AB23" s="840"/>
      <c r="AC23" s="840"/>
      <c r="AD23" s="840"/>
      <c r="AE23" s="841"/>
      <c r="AF23" s="842">
        <v>447</v>
      </c>
      <c r="AG23" s="840"/>
      <c r="AH23" s="840"/>
      <c r="AI23" s="840"/>
      <c r="AJ23" s="843"/>
      <c r="AK23" s="844"/>
      <c r="AL23" s="845"/>
      <c r="AM23" s="845"/>
      <c r="AN23" s="845"/>
      <c r="AO23" s="845"/>
      <c r="AP23" s="840">
        <v>16370</v>
      </c>
      <c r="AQ23" s="840"/>
      <c r="AR23" s="840"/>
      <c r="AS23" s="840"/>
      <c r="AT23" s="840"/>
      <c r="AU23" s="846"/>
      <c r="AV23" s="846"/>
      <c r="AW23" s="846"/>
      <c r="AX23" s="846"/>
      <c r="AY23" s="847"/>
      <c r="AZ23" s="855" t="s">
        <v>388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366</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8">
        <v>2508</v>
      </c>
      <c r="R28" s="869"/>
      <c r="S28" s="869"/>
      <c r="T28" s="869"/>
      <c r="U28" s="869"/>
      <c r="V28" s="869">
        <v>2293</v>
      </c>
      <c r="W28" s="869"/>
      <c r="X28" s="869"/>
      <c r="Y28" s="869"/>
      <c r="Z28" s="869"/>
      <c r="AA28" s="869">
        <v>215</v>
      </c>
      <c r="AB28" s="869"/>
      <c r="AC28" s="869"/>
      <c r="AD28" s="869"/>
      <c r="AE28" s="870"/>
      <c r="AF28" s="871">
        <v>215</v>
      </c>
      <c r="AG28" s="869"/>
      <c r="AH28" s="869"/>
      <c r="AI28" s="869"/>
      <c r="AJ28" s="872"/>
      <c r="AK28" s="873">
        <v>202</v>
      </c>
      <c r="AL28" s="864"/>
      <c r="AM28" s="864"/>
      <c r="AN28" s="864"/>
      <c r="AO28" s="864"/>
      <c r="AP28" s="864" t="s">
        <v>585</v>
      </c>
      <c r="AQ28" s="864"/>
      <c r="AR28" s="864"/>
      <c r="AS28" s="864"/>
      <c r="AT28" s="864"/>
      <c r="AU28" s="864" t="s">
        <v>585</v>
      </c>
      <c r="AV28" s="864"/>
      <c r="AW28" s="864"/>
      <c r="AX28" s="864"/>
      <c r="AY28" s="864"/>
      <c r="AZ28" s="865" t="s">
        <v>517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2073</v>
      </c>
      <c r="R29" s="805"/>
      <c r="S29" s="805"/>
      <c r="T29" s="805"/>
      <c r="U29" s="805"/>
      <c r="V29" s="805">
        <v>1945</v>
      </c>
      <c r="W29" s="805"/>
      <c r="X29" s="805"/>
      <c r="Y29" s="805"/>
      <c r="Z29" s="805"/>
      <c r="AA29" s="805">
        <v>128</v>
      </c>
      <c r="AB29" s="805"/>
      <c r="AC29" s="805"/>
      <c r="AD29" s="805"/>
      <c r="AE29" s="806"/>
      <c r="AF29" s="807">
        <v>128</v>
      </c>
      <c r="AG29" s="808"/>
      <c r="AH29" s="808"/>
      <c r="AI29" s="808"/>
      <c r="AJ29" s="809"/>
      <c r="AK29" s="876">
        <v>313</v>
      </c>
      <c r="AL29" s="877"/>
      <c r="AM29" s="877"/>
      <c r="AN29" s="877"/>
      <c r="AO29" s="877"/>
      <c r="AP29" s="877" t="s">
        <v>585</v>
      </c>
      <c r="AQ29" s="877"/>
      <c r="AR29" s="877"/>
      <c r="AS29" s="877"/>
      <c r="AT29" s="877"/>
      <c r="AU29" s="877" t="s">
        <v>585</v>
      </c>
      <c r="AV29" s="877"/>
      <c r="AW29" s="877"/>
      <c r="AX29" s="877"/>
      <c r="AY29" s="877"/>
      <c r="AZ29" s="878" t="s">
        <v>517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234</v>
      </c>
      <c r="R30" s="805"/>
      <c r="S30" s="805"/>
      <c r="T30" s="805"/>
      <c r="U30" s="805"/>
      <c r="V30" s="805">
        <v>221</v>
      </c>
      <c r="W30" s="805"/>
      <c r="X30" s="805"/>
      <c r="Y30" s="805"/>
      <c r="Z30" s="805"/>
      <c r="AA30" s="805">
        <v>13</v>
      </c>
      <c r="AB30" s="805"/>
      <c r="AC30" s="805"/>
      <c r="AD30" s="805"/>
      <c r="AE30" s="806"/>
      <c r="AF30" s="807">
        <v>13</v>
      </c>
      <c r="AG30" s="808"/>
      <c r="AH30" s="808"/>
      <c r="AI30" s="808"/>
      <c r="AJ30" s="809"/>
      <c r="AK30" s="876">
        <v>77</v>
      </c>
      <c r="AL30" s="877"/>
      <c r="AM30" s="877"/>
      <c r="AN30" s="877"/>
      <c r="AO30" s="877"/>
      <c r="AP30" s="877" t="s">
        <v>585</v>
      </c>
      <c r="AQ30" s="877"/>
      <c r="AR30" s="877"/>
      <c r="AS30" s="877"/>
      <c r="AT30" s="877"/>
      <c r="AU30" s="877" t="s">
        <v>585</v>
      </c>
      <c r="AV30" s="877"/>
      <c r="AW30" s="877"/>
      <c r="AX30" s="877"/>
      <c r="AY30" s="877"/>
      <c r="AZ30" s="878" t="s">
        <v>517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402</v>
      </c>
      <c r="C31" s="802"/>
      <c r="D31" s="802"/>
      <c r="E31" s="802"/>
      <c r="F31" s="802"/>
      <c r="G31" s="802"/>
      <c r="H31" s="802"/>
      <c r="I31" s="802"/>
      <c r="J31" s="802"/>
      <c r="K31" s="802"/>
      <c r="L31" s="802"/>
      <c r="M31" s="802"/>
      <c r="N31" s="802"/>
      <c r="O31" s="802"/>
      <c r="P31" s="803"/>
      <c r="Q31" s="804">
        <v>298</v>
      </c>
      <c r="R31" s="805"/>
      <c r="S31" s="805"/>
      <c r="T31" s="805"/>
      <c r="U31" s="805"/>
      <c r="V31" s="805">
        <v>283</v>
      </c>
      <c r="W31" s="805"/>
      <c r="X31" s="805"/>
      <c r="Y31" s="805"/>
      <c r="Z31" s="805"/>
      <c r="AA31" s="805">
        <v>15</v>
      </c>
      <c r="AB31" s="805"/>
      <c r="AC31" s="805"/>
      <c r="AD31" s="805"/>
      <c r="AE31" s="806"/>
      <c r="AF31" s="807">
        <v>217</v>
      </c>
      <c r="AG31" s="808"/>
      <c r="AH31" s="808"/>
      <c r="AI31" s="808"/>
      <c r="AJ31" s="809"/>
      <c r="AK31" s="876" t="s">
        <v>517</v>
      </c>
      <c r="AL31" s="877"/>
      <c r="AM31" s="877"/>
      <c r="AN31" s="877"/>
      <c r="AO31" s="877"/>
      <c r="AP31" s="877">
        <v>1541</v>
      </c>
      <c r="AQ31" s="877"/>
      <c r="AR31" s="877"/>
      <c r="AS31" s="877"/>
      <c r="AT31" s="877"/>
      <c r="AU31" s="877" t="s">
        <v>585</v>
      </c>
      <c r="AV31" s="877"/>
      <c r="AW31" s="877"/>
      <c r="AX31" s="877"/>
      <c r="AY31" s="877"/>
      <c r="AZ31" s="878" t="s">
        <v>517</v>
      </c>
      <c r="BA31" s="878"/>
      <c r="BB31" s="878"/>
      <c r="BC31" s="878"/>
      <c r="BD31" s="878"/>
      <c r="BE31" s="874" t="s">
        <v>403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549</v>
      </c>
      <c r="R32" s="805"/>
      <c r="S32" s="805"/>
      <c r="T32" s="805"/>
      <c r="U32" s="805"/>
      <c r="V32" s="805">
        <v>528</v>
      </c>
      <c r="W32" s="805"/>
      <c r="X32" s="805"/>
      <c r="Y32" s="805"/>
      <c r="Z32" s="805"/>
      <c r="AA32" s="805">
        <v>21</v>
      </c>
      <c r="AB32" s="805"/>
      <c r="AC32" s="805"/>
      <c r="AD32" s="805"/>
      <c r="AE32" s="806"/>
      <c r="AF32" s="807">
        <v>8</v>
      </c>
      <c r="AG32" s="808"/>
      <c r="AH32" s="808"/>
      <c r="AI32" s="808"/>
      <c r="AJ32" s="809"/>
      <c r="AK32" s="876">
        <v>245</v>
      </c>
      <c r="AL32" s="877"/>
      <c r="AM32" s="877"/>
      <c r="AN32" s="877"/>
      <c r="AO32" s="877"/>
      <c r="AP32" s="877">
        <v>2568</v>
      </c>
      <c r="AQ32" s="877"/>
      <c r="AR32" s="877"/>
      <c r="AS32" s="877"/>
      <c r="AT32" s="877"/>
      <c r="AU32" s="877">
        <v>2425</v>
      </c>
      <c r="AV32" s="877"/>
      <c r="AW32" s="877"/>
      <c r="AX32" s="877"/>
      <c r="AY32" s="877"/>
      <c r="AZ32" s="878" t="s">
        <v>517</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29</v>
      </c>
      <c r="R33" s="805"/>
      <c r="S33" s="805"/>
      <c r="T33" s="805"/>
      <c r="U33" s="805"/>
      <c r="V33" s="805">
        <v>27</v>
      </c>
      <c r="W33" s="805"/>
      <c r="X33" s="805"/>
      <c r="Y33" s="805"/>
      <c r="Z33" s="805"/>
      <c r="AA33" s="805">
        <v>2</v>
      </c>
      <c r="AB33" s="805"/>
      <c r="AC33" s="805"/>
      <c r="AD33" s="805"/>
      <c r="AE33" s="806"/>
      <c r="AF33" s="807">
        <v>2</v>
      </c>
      <c r="AG33" s="808"/>
      <c r="AH33" s="808"/>
      <c r="AI33" s="808"/>
      <c r="AJ33" s="809"/>
      <c r="AK33" s="876">
        <v>4</v>
      </c>
      <c r="AL33" s="877"/>
      <c r="AM33" s="877"/>
      <c r="AN33" s="877"/>
      <c r="AO33" s="877"/>
      <c r="AP33" s="877" t="s">
        <v>517</v>
      </c>
      <c r="AQ33" s="877"/>
      <c r="AR33" s="877"/>
      <c r="AS33" s="877"/>
      <c r="AT33" s="877"/>
      <c r="AU33" s="877" t="s">
        <v>517</v>
      </c>
      <c r="AV33" s="877"/>
      <c r="AW33" s="877"/>
      <c r="AX33" s="877"/>
      <c r="AY33" s="877"/>
      <c r="AZ33" s="878" t="s">
        <v>517</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386</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582</v>
      </c>
      <c r="AG63" s="888"/>
      <c r="AH63" s="888"/>
      <c r="AI63" s="888"/>
      <c r="AJ63" s="889"/>
      <c r="AK63" s="890"/>
      <c r="AL63" s="885"/>
      <c r="AM63" s="885"/>
      <c r="AN63" s="885"/>
      <c r="AO63" s="885"/>
      <c r="AP63" s="888">
        <v>4109</v>
      </c>
      <c r="AQ63" s="888"/>
      <c r="AR63" s="888"/>
      <c r="AS63" s="888"/>
      <c r="AT63" s="888"/>
      <c r="AU63" s="888">
        <v>2425</v>
      </c>
      <c r="AV63" s="888"/>
      <c r="AW63" s="888"/>
      <c r="AX63" s="888"/>
      <c r="AY63" s="888"/>
      <c r="AZ63" s="892"/>
      <c r="BA63" s="892"/>
      <c r="BB63" s="892"/>
      <c r="BC63" s="892"/>
      <c r="BD63" s="892"/>
      <c r="BE63" s="893"/>
      <c r="BF63" s="893"/>
      <c r="BG63" s="893"/>
      <c r="BH63" s="893"/>
      <c r="BI63" s="894"/>
      <c r="BJ63" s="895" t="s">
        <v>388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586</v>
      </c>
      <c r="C68" s="916"/>
      <c r="D68" s="916"/>
      <c r="E68" s="916"/>
      <c r="F68" s="916"/>
      <c r="G68" s="916"/>
      <c r="H68" s="916"/>
      <c r="I68" s="916"/>
      <c r="J68" s="916"/>
      <c r="K68" s="916"/>
      <c r="L68" s="916"/>
      <c r="M68" s="916"/>
      <c r="N68" s="916"/>
      <c r="O68" s="916"/>
      <c r="P68" s="917"/>
      <c r="Q68" s="918">
        <v>9132</v>
      </c>
      <c r="R68" s="912"/>
      <c r="S68" s="912"/>
      <c r="T68" s="912"/>
      <c r="U68" s="912"/>
      <c r="V68" s="912">
        <v>7684</v>
      </c>
      <c r="W68" s="912"/>
      <c r="X68" s="912"/>
      <c r="Y68" s="912"/>
      <c r="Z68" s="912"/>
      <c r="AA68" s="912">
        <v>1448</v>
      </c>
      <c r="AB68" s="912"/>
      <c r="AC68" s="912"/>
      <c r="AD68" s="912"/>
      <c r="AE68" s="912"/>
      <c r="AF68" s="912">
        <v>1448</v>
      </c>
      <c r="AG68" s="912"/>
      <c r="AH68" s="912"/>
      <c r="AI68" s="912"/>
      <c r="AJ68" s="912"/>
      <c r="AK68" s="912">
        <v>725</v>
      </c>
      <c r="AL68" s="912"/>
      <c r="AM68" s="912"/>
      <c r="AN68" s="912"/>
      <c r="AO68" s="912"/>
      <c r="AP68" s="912" t="s">
        <v>517</v>
      </c>
      <c r="AQ68" s="912"/>
      <c r="AR68" s="912"/>
      <c r="AS68" s="912"/>
      <c r="AT68" s="912"/>
      <c r="AU68" s="912" t="s">
        <v>517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587</v>
      </c>
      <c r="C69" s="920"/>
      <c r="D69" s="920"/>
      <c r="E69" s="920"/>
      <c r="F69" s="920"/>
      <c r="G69" s="920"/>
      <c r="H69" s="920"/>
      <c r="I69" s="920"/>
      <c r="J69" s="920"/>
      <c r="K69" s="920"/>
      <c r="L69" s="920"/>
      <c r="M69" s="920"/>
      <c r="N69" s="920"/>
      <c r="O69" s="920"/>
      <c r="P69" s="921"/>
      <c r="Q69" s="922">
        <v>212</v>
      </c>
      <c r="R69" s="877"/>
      <c r="S69" s="877"/>
      <c r="T69" s="877"/>
      <c r="U69" s="877"/>
      <c r="V69" s="877">
        <v>184</v>
      </c>
      <c r="W69" s="877"/>
      <c r="X69" s="877"/>
      <c r="Y69" s="877"/>
      <c r="Z69" s="877"/>
      <c r="AA69" s="877">
        <v>29</v>
      </c>
      <c r="AB69" s="877"/>
      <c r="AC69" s="877"/>
      <c r="AD69" s="877"/>
      <c r="AE69" s="877"/>
      <c r="AF69" s="877">
        <v>29</v>
      </c>
      <c r="AG69" s="877"/>
      <c r="AH69" s="877"/>
      <c r="AI69" s="877"/>
      <c r="AJ69" s="877"/>
      <c r="AK69" s="877">
        <v>10</v>
      </c>
      <c r="AL69" s="877"/>
      <c r="AM69" s="877"/>
      <c r="AN69" s="877"/>
      <c r="AO69" s="877"/>
      <c r="AP69" s="877" t="s">
        <v>517</v>
      </c>
      <c r="AQ69" s="877"/>
      <c r="AR69" s="877"/>
      <c r="AS69" s="877"/>
      <c r="AT69" s="877"/>
      <c r="AU69" s="877" t="s">
        <v>517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588</v>
      </c>
      <c r="C70" s="920"/>
      <c r="D70" s="920"/>
      <c r="E70" s="920"/>
      <c r="F70" s="920"/>
      <c r="G70" s="920"/>
      <c r="H70" s="920"/>
      <c r="I70" s="920"/>
      <c r="J70" s="920"/>
      <c r="K70" s="920"/>
      <c r="L70" s="920"/>
      <c r="M70" s="920"/>
      <c r="N70" s="920"/>
      <c r="O70" s="920"/>
      <c r="P70" s="921"/>
      <c r="Q70" s="922">
        <v>324</v>
      </c>
      <c r="R70" s="877"/>
      <c r="S70" s="877"/>
      <c r="T70" s="877"/>
      <c r="U70" s="877"/>
      <c r="V70" s="877">
        <v>298</v>
      </c>
      <c r="W70" s="877"/>
      <c r="X70" s="877"/>
      <c r="Y70" s="877"/>
      <c r="Z70" s="877"/>
      <c r="AA70" s="877">
        <v>25</v>
      </c>
      <c r="AB70" s="877"/>
      <c r="AC70" s="877"/>
      <c r="AD70" s="877"/>
      <c r="AE70" s="877"/>
      <c r="AF70" s="877">
        <v>25</v>
      </c>
      <c r="AG70" s="877"/>
      <c r="AH70" s="877"/>
      <c r="AI70" s="877"/>
      <c r="AJ70" s="877"/>
      <c r="AK70" s="877">
        <v>50</v>
      </c>
      <c r="AL70" s="877"/>
      <c r="AM70" s="877"/>
      <c r="AN70" s="877"/>
      <c r="AO70" s="877"/>
      <c r="AP70" s="877">
        <v>63</v>
      </c>
      <c r="AQ70" s="877"/>
      <c r="AR70" s="877"/>
      <c r="AS70" s="877"/>
      <c r="AT70" s="877"/>
      <c r="AU70" s="877" t="s">
        <v>517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589</v>
      </c>
      <c r="C71" s="920"/>
      <c r="D71" s="920"/>
      <c r="E71" s="920"/>
      <c r="F71" s="920"/>
      <c r="G71" s="920"/>
      <c r="H71" s="920"/>
      <c r="I71" s="920"/>
      <c r="J71" s="920"/>
      <c r="K71" s="920"/>
      <c r="L71" s="920"/>
      <c r="M71" s="920"/>
      <c r="N71" s="920"/>
      <c r="O71" s="920"/>
      <c r="P71" s="921"/>
      <c r="Q71" s="922">
        <v>886</v>
      </c>
      <c r="R71" s="877"/>
      <c r="S71" s="877"/>
      <c r="T71" s="877"/>
      <c r="U71" s="877"/>
      <c r="V71" s="877">
        <v>869</v>
      </c>
      <c r="W71" s="877"/>
      <c r="X71" s="877"/>
      <c r="Y71" s="877"/>
      <c r="Z71" s="877"/>
      <c r="AA71" s="877">
        <v>17</v>
      </c>
      <c r="AB71" s="877"/>
      <c r="AC71" s="877"/>
      <c r="AD71" s="877"/>
      <c r="AE71" s="877"/>
      <c r="AF71" s="877">
        <v>16</v>
      </c>
      <c r="AG71" s="877"/>
      <c r="AH71" s="877"/>
      <c r="AI71" s="877"/>
      <c r="AJ71" s="877"/>
      <c r="AK71" s="877" t="s">
        <v>593</v>
      </c>
      <c r="AL71" s="877"/>
      <c r="AM71" s="877"/>
      <c r="AN71" s="877"/>
      <c r="AO71" s="877"/>
      <c r="AP71" s="877">
        <v>981</v>
      </c>
      <c r="AQ71" s="877"/>
      <c r="AR71" s="877"/>
      <c r="AS71" s="877"/>
      <c r="AT71" s="877"/>
      <c r="AU71" s="877" t="s">
        <v>517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590</v>
      </c>
      <c r="C72" s="920"/>
      <c r="D72" s="920"/>
      <c r="E72" s="920"/>
      <c r="F72" s="920"/>
      <c r="G72" s="920"/>
      <c r="H72" s="920"/>
      <c r="I72" s="920"/>
      <c r="J72" s="920"/>
      <c r="K72" s="920"/>
      <c r="L72" s="920"/>
      <c r="M72" s="920"/>
      <c r="N72" s="920"/>
      <c r="O72" s="920"/>
      <c r="P72" s="921"/>
      <c r="Q72" s="922">
        <v>68</v>
      </c>
      <c r="R72" s="877"/>
      <c r="S72" s="877"/>
      <c r="T72" s="877"/>
      <c r="U72" s="877"/>
      <c r="V72" s="877">
        <v>60</v>
      </c>
      <c r="W72" s="877"/>
      <c r="X72" s="877"/>
      <c r="Y72" s="877"/>
      <c r="Z72" s="877"/>
      <c r="AA72" s="877">
        <v>9</v>
      </c>
      <c r="AB72" s="877"/>
      <c r="AC72" s="877"/>
      <c r="AD72" s="877"/>
      <c r="AE72" s="877"/>
      <c r="AF72" s="877">
        <v>9</v>
      </c>
      <c r="AG72" s="877"/>
      <c r="AH72" s="877"/>
      <c r="AI72" s="877"/>
      <c r="AJ72" s="877"/>
      <c r="AK72" s="877" t="s">
        <v>517</v>
      </c>
      <c r="AL72" s="877"/>
      <c r="AM72" s="877"/>
      <c r="AN72" s="877"/>
      <c r="AO72" s="877"/>
      <c r="AP72" s="877" t="s">
        <v>517</v>
      </c>
      <c r="AQ72" s="877"/>
      <c r="AR72" s="877"/>
      <c r="AS72" s="877"/>
      <c r="AT72" s="877"/>
      <c r="AU72" s="877" t="s">
        <v>517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591</v>
      </c>
      <c r="C73" s="920"/>
      <c r="D73" s="920"/>
      <c r="E73" s="920"/>
      <c r="F73" s="920"/>
      <c r="G73" s="920"/>
      <c r="H73" s="920"/>
      <c r="I73" s="920"/>
      <c r="J73" s="920"/>
      <c r="K73" s="920"/>
      <c r="L73" s="920"/>
      <c r="M73" s="920"/>
      <c r="N73" s="920"/>
      <c r="O73" s="920"/>
      <c r="P73" s="921"/>
      <c r="Q73" s="922">
        <v>308</v>
      </c>
      <c r="R73" s="877"/>
      <c r="S73" s="877"/>
      <c r="T73" s="877"/>
      <c r="U73" s="877"/>
      <c r="V73" s="877">
        <v>254</v>
      </c>
      <c r="W73" s="877"/>
      <c r="X73" s="877"/>
      <c r="Y73" s="877"/>
      <c r="Z73" s="877"/>
      <c r="AA73" s="877">
        <v>54</v>
      </c>
      <c r="AB73" s="877"/>
      <c r="AC73" s="877"/>
      <c r="AD73" s="877"/>
      <c r="AE73" s="877"/>
      <c r="AF73" s="877">
        <v>54</v>
      </c>
      <c r="AG73" s="877"/>
      <c r="AH73" s="877"/>
      <c r="AI73" s="877"/>
      <c r="AJ73" s="877"/>
      <c r="AK73" s="877" t="s">
        <v>517</v>
      </c>
      <c r="AL73" s="877"/>
      <c r="AM73" s="877"/>
      <c r="AN73" s="877"/>
      <c r="AO73" s="877"/>
      <c r="AP73" s="877" t="s">
        <v>517</v>
      </c>
      <c r="AQ73" s="877"/>
      <c r="AR73" s="877"/>
      <c r="AS73" s="877"/>
      <c r="AT73" s="877"/>
      <c r="AU73" s="877" t="s">
        <v>517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592</v>
      </c>
      <c r="C74" s="920"/>
      <c r="D74" s="920"/>
      <c r="E74" s="920"/>
      <c r="F74" s="920"/>
      <c r="G74" s="920"/>
      <c r="H74" s="920"/>
      <c r="I74" s="920"/>
      <c r="J74" s="920"/>
      <c r="K74" s="920"/>
      <c r="L74" s="920"/>
      <c r="M74" s="920"/>
      <c r="N74" s="920"/>
      <c r="O74" s="920"/>
      <c r="P74" s="921"/>
      <c r="Q74" s="922">
        <v>296028</v>
      </c>
      <c r="R74" s="877"/>
      <c r="S74" s="877"/>
      <c r="T74" s="877"/>
      <c r="U74" s="877"/>
      <c r="V74" s="877">
        <v>287668</v>
      </c>
      <c r="W74" s="877"/>
      <c r="X74" s="877"/>
      <c r="Y74" s="877"/>
      <c r="Z74" s="877"/>
      <c r="AA74" s="877">
        <v>8361</v>
      </c>
      <c r="AB74" s="877"/>
      <c r="AC74" s="877"/>
      <c r="AD74" s="877"/>
      <c r="AE74" s="877"/>
      <c r="AF74" s="877">
        <v>8361</v>
      </c>
      <c r="AG74" s="877"/>
      <c r="AH74" s="877"/>
      <c r="AI74" s="877"/>
      <c r="AJ74" s="877"/>
      <c r="AK74" s="877" t="s">
        <v>517</v>
      </c>
      <c r="AL74" s="877"/>
      <c r="AM74" s="877"/>
      <c r="AN74" s="877"/>
      <c r="AO74" s="877"/>
      <c r="AP74" s="877" t="s">
        <v>517</v>
      </c>
      <c r="AQ74" s="877"/>
      <c r="AR74" s="877"/>
      <c r="AS74" s="877"/>
      <c r="AT74" s="877"/>
      <c r="AU74" s="877" t="s">
        <v>517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386</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9942</v>
      </c>
      <c r="AG88" s="888"/>
      <c r="AH88" s="888"/>
      <c r="AI88" s="888"/>
      <c r="AJ88" s="888"/>
      <c r="AK88" s="885"/>
      <c r="AL88" s="885"/>
      <c r="AM88" s="885"/>
      <c r="AN88" s="885"/>
      <c r="AO88" s="885"/>
      <c r="AP88" s="888">
        <v>1044</v>
      </c>
      <c r="AQ88" s="888"/>
      <c r="AR88" s="888"/>
      <c r="AS88" s="888"/>
      <c r="AT88" s="888"/>
      <c r="AU88" s="888" t="s">
        <v>593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303</v>
      </c>
      <c r="AG109" s="941"/>
      <c r="AH109" s="941"/>
      <c r="AI109" s="941"/>
      <c r="AJ109" s="942"/>
      <c r="AK109" s="940" t="s">
        <v>302</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303</v>
      </c>
      <c r="BW109" s="941"/>
      <c r="BX109" s="941"/>
      <c r="BY109" s="941"/>
      <c r="BZ109" s="942"/>
      <c r="CA109" s="940" t="s">
        <v>302</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303</v>
      </c>
      <c r="DM109" s="941"/>
      <c r="DN109" s="941"/>
      <c r="DO109" s="941"/>
      <c r="DP109" s="942"/>
      <c r="DQ109" s="940" t="s">
        <v>302</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680311</v>
      </c>
      <c r="AB110" s="948"/>
      <c r="AC110" s="948"/>
      <c r="AD110" s="948"/>
      <c r="AE110" s="949"/>
      <c r="AF110" s="950">
        <v>708599</v>
      </c>
      <c r="AG110" s="948"/>
      <c r="AH110" s="948"/>
      <c r="AI110" s="948"/>
      <c r="AJ110" s="949"/>
      <c r="AK110" s="950">
        <v>975212</v>
      </c>
      <c r="AL110" s="948"/>
      <c r="AM110" s="948"/>
      <c r="AN110" s="948"/>
      <c r="AO110" s="949"/>
      <c r="AP110" s="951">
        <v>24.6</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13026495</v>
      </c>
      <c r="BR110" s="983"/>
      <c r="BS110" s="983"/>
      <c r="BT110" s="983"/>
      <c r="BU110" s="983"/>
      <c r="BV110" s="983">
        <v>14932581</v>
      </c>
      <c r="BW110" s="983"/>
      <c r="BX110" s="983"/>
      <c r="BY110" s="983"/>
      <c r="BZ110" s="983"/>
      <c r="CA110" s="983">
        <v>16370365</v>
      </c>
      <c r="CB110" s="983"/>
      <c r="CC110" s="983"/>
      <c r="CD110" s="983"/>
      <c r="CE110" s="983"/>
      <c r="CF110" s="997">
        <v>413.5</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435</v>
      </c>
      <c r="DH110" s="983"/>
      <c r="DI110" s="983"/>
      <c r="DJ110" s="983"/>
      <c r="DK110" s="983"/>
      <c r="DL110" s="983" t="s">
        <v>388</v>
      </c>
      <c r="DM110" s="983"/>
      <c r="DN110" s="983"/>
      <c r="DO110" s="983"/>
      <c r="DP110" s="983"/>
      <c r="DQ110" s="983" t="s">
        <v>436</v>
      </c>
      <c r="DR110" s="983"/>
      <c r="DS110" s="983"/>
      <c r="DT110" s="983"/>
      <c r="DU110" s="983"/>
      <c r="DV110" s="984" t="s">
        <v>437</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436</v>
      </c>
      <c r="AG111" s="990"/>
      <c r="AH111" s="990"/>
      <c r="AI111" s="990"/>
      <c r="AJ111" s="991"/>
      <c r="AK111" s="992" t="s">
        <v>435</v>
      </c>
      <c r="AL111" s="990"/>
      <c r="AM111" s="990"/>
      <c r="AN111" s="990"/>
      <c r="AO111" s="991"/>
      <c r="AP111" s="993" t="s">
        <v>437</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t="s">
        <v>440</v>
      </c>
      <c r="BR111" s="976"/>
      <c r="BS111" s="976"/>
      <c r="BT111" s="976"/>
      <c r="BU111" s="976"/>
      <c r="BV111" s="976" t="s">
        <v>437</v>
      </c>
      <c r="BW111" s="976"/>
      <c r="BX111" s="976"/>
      <c r="BY111" s="976"/>
      <c r="BZ111" s="976"/>
      <c r="CA111" s="976" t="s">
        <v>436</v>
      </c>
      <c r="CB111" s="976"/>
      <c r="CC111" s="976"/>
      <c r="CD111" s="976"/>
      <c r="CE111" s="976"/>
      <c r="CF111" s="970" t="s">
        <v>440</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440</v>
      </c>
      <c r="DM111" s="976"/>
      <c r="DN111" s="976"/>
      <c r="DO111" s="976"/>
      <c r="DP111" s="976"/>
      <c r="DQ111" s="976" t="s">
        <v>442</v>
      </c>
      <c r="DR111" s="976"/>
      <c r="DS111" s="976"/>
      <c r="DT111" s="976"/>
      <c r="DU111" s="976"/>
      <c r="DV111" s="977" t="s">
        <v>443</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436</v>
      </c>
      <c r="AB112" s="1015"/>
      <c r="AC112" s="1015"/>
      <c r="AD112" s="1015"/>
      <c r="AE112" s="1016"/>
      <c r="AF112" s="1017" t="s">
        <v>437</v>
      </c>
      <c r="AG112" s="1015"/>
      <c r="AH112" s="1015"/>
      <c r="AI112" s="1015"/>
      <c r="AJ112" s="1016"/>
      <c r="AK112" s="1017" t="s">
        <v>437</v>
      </c>
      <c r="AL112" s="1015"/>
      <c r="AM112" s="1015"/>
      <c r="AN112" s="1015"/>
      <c r="AO112" s="1016"/>
      <c r="AP112" s="1018" t="s">
        <v>435</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2580712</v>
      </c>
      <c r="BR112" s="976"/>
      <c r="BS112" s="976"/>
      <c r="BT112" s="976"/>
      <c r="BU112" s="976"/>
      <c r="BV112" s="976">
        <v>2548658</v>
      </c>
      <c r="BW112" s="976"/>
      <c r="BX112" s="976"/>
      <c r="BY112" s="976"/>
      <c r="BZ112" s="976"/>
      <c r="CA112" s="976">
        <v>2424574</v>
      </c>
      <c r="CB112" s="976"/>
      <c r="CC112" s="976"/>
      <c r="CD112" s="976"/>
      <c r="CE112" s="976"/>
      <c r="CF112" s="970">
        <v>61.2</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436</v>
      </c>
      <c r="DM112" s="976"/>
      <c r="DN112" s="976"/>
      <c r="DO112" s="976"/>
      <c r="DP112" s="976"/>
      <c r="DQ112" s="976" t="s">
        <v>440</v>
      </c>
      <c r="DR112" s="976"/>
      <c r="DS112" s="976"/>
      <c r="DT112" s="976"/>
      <c r="DU112" s="976"/>
      <c r="DV112" s="977" t="s">
        <v>436</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183758</v>
      </c>
      <c r="AB113" s="990"/>
      <c r="AC113" s="990"/>
      <c r="AD113" s="990"/>
      <c r="AE113" s="991"/>
      <c r="AF113" s="992">
        <v>212681</v>
      </c>
      <c r="AG113" s="990"/>
      <c r="AH113" s="990"/>
      <c r="AI113" s="990"/>
      <c r="AJ113" s="991"/>
      <c r="AK113" s="992">
        <v>201045</v>
      </c>
      <c r="AL113" s="990"/>
      <c r="AM113" s="990"/>
      <c r="AN113" s="990"/>
      <c r="AO113" s="991"/>
      <c r="AP113" s="993">
        <v>5.0999999999999996</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750704</v>
      </c>
      <c r="BR113" s="976"/>
      <c r="BS113" s="976"/>
      <c r="BT113" s="976"/>
      <c r="BU113" s="976"/>
      <c r="BV113" s="976">
        <v>703623</v>
      </c>
      <c r="BW113" s="976"/>
      <c r="BX113" s="976"/>
      <c r="BY113" s="976"/>
      <c r="BZ113" s="976"/>
      <c r="CA113" s="976">
        <v>685231</v>
      </c>
      <c r="CB113" s="976"/>
      <c r="CC113" s="976"/>
      <c r="CD113" s="976"/>
      <c r="CE113" s="976"/>
      <c r="CF113" s="970">
        <v>17.3</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437</v>
      </c>
      <c r="DH113" s="1015"/>
      <c r="DI113" s="1015"/>
      <c r="DJ113" s="1015"/>
      <c r="DK113" s="1016"/>
      <c r="DL113" s="1017" t="s">
        <v>436</v>
      </c>
      <c r="DM113" s="1015"/>
      <c r="DN113" s="1015"/>
      <c r="DO113" s="1015"/>
      <c r="DP113" s="1016"/>
      <c r="DQ113" s="1017" t="s">
        <v>440</v>
      </c>
      <c r="DR113" s="1015"/>
      <c r="DS113" s="1015"/>
      <c r="DT113" s="1015"/>
      <c r="DU113" s="1016"/>
      <c r="DV113" s="1018" t="s">
        <v>437</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34462</v>
      </c>
      <c r="AB114" s="1015"/>
      <c r="AC114" s="1015"/>
      <c r="AD114" s="1015"/>
      <c r="AE114" s="1016"/>
      <c r="AF114" s="1017">
        <v>39218</v>
      </c>
      <c r="AG114" s="1015"/>
      <c r="AH114" s="1015"/>
      <c r="AI114" s="1015"/>
      <c r="AJ114" s="1016"/>
      <c r="AK114" s="1017">
        <v>40752</v>
      </c>
      <c r="AL114" s="1015"/>
      <c r="AM114" s="1015"/>
      <c r="AN114" s="1015"/>
      <c r="AO114" s="1016"/>
      <c r="AP114" s="1018">
        <v>1</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1124487</v>
      </c>
      <c r="BR114" s="976"/>
      <c r="BS114" s="976"/>
      <c r="BT114" s="976"/>
      <c r="BU114" s="976"/>
      <c r="BV114" s="976">
        <v>1037087</v>
      </c>
      <c r="BW114" s="976"/>
      <c r="BX114" s="976"/>
      <c r="BY114" s="976"/>
      <c r="BZ114" s="976"/>
      <c r="CA114" s="976">
        <v>1009101</v>
      </c>
      <c r="CB114" s="976"/>
      <c r="CC114" s="976"/>
      <c r="CD114" s="976"/>
      <c r="CE114" s="976"/>
      <c r="CF114" s="970">
        <v>25.5</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436</v>
      </c>
      <c r="DH114" s="1015"/>
      <c r="DI114" s="1015"/>
      <c r="DJ114" s="1015"/>
      <c r="DK114" s="1016"/>
      <c r="DL114" s="1017" t="s">
        <v>436</v>
      </c>
      <c r="DM114" s="1015"/>
      <c r="DN114" s="1015"/>
      <c r="DO114" s="1015"/>
      <c r="DP114" s="1016"/>
      <c r="DQ114" s="1017" t="s">
        <v>440</v>
      </c>
      <c r="DR114" s="1015"/>
      <c r="DS114" s="1015"/>
      <c r="DT114" s="1015"/>
      <c r="DU114" s="1016"/>
      <c r="DV114" s="1018" t="s">
        <v>435</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150</v>
      </c>
      <c r="AB115" s="990"/>
      <c r="AC115" s="990"/>
      <c r="AD115" s="990"/>
      <c r="AE115" s="991"/>
      <c r="AF115" s="992">
        <v>100</v>
      </c>
      <c r="AG115" s="990"/>
      <c r="AH115" s="990"/>
      <c r="AI115" s="990"/>
      <c r="AJ115" s="991"/>
      <c r="AK115" s="992">
        <v>50</v>
      </c>
      <c r="AL115" s="990"/>
      <c r="AM115" s="990"/>
      <c r="AN115" s="990"/>
      <c r="AO115" s="991"/>
      <c r="AP115" s="993">
        <v>0</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437</v>
      </c>
      <c r="BR115" s="976"/>
      <c r="BS115" s="976"/>
      <c r="BT115" s="976"/>
      <c r="BU115" s="976"/>
      <c r="BV115" s="976" t="s">
        <v>436</v>
      </c>
      <c r="BW115" s="976"/>
      <c r="BX115" s="976"/>
      <c r="BY115" s="976"/>
      <c r="BZ115" s="976"/>
      <c r="CA115" s="976" t="s">
        <v>437</v>
      </c>
      <c r="CB115" s="976"/>
      <c r="CC115" s="976"/>
      <c r="CD115" s="976"/>
      <c r="CE115" s="976"/>
      <c r="CF115" s="970" t="s">
        <v>443</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435</v>
      </c>
      <c r="DH115" s="1015"/>
      <c r="DI115" s="1015"/>
      <c r="DJ115" s="1015"/>
      <c r="DK115" s="1016"/>
      <c r="DL115" s="1017" t="s">
        <v>388</v>
      </c>
      <c r="DM115" s="1015"/>
      <c r="DN115" s="1015"/>
      <c r="DO115" s="1015"/>
      <c r="DP115" s="1016"/>
      <c r="DQ115" s="1017" t="s">
        <v>436</v>
      </c>
      <c r="DR115" s="1015"/>
      <c r="DS115" s="1015"/>
      <c r="DT115" s="1015"/>
      <c r="DU115" s="1016"/>
      <c r="DV115" s="1018" t="s">
        <v>436</v>
      </c>
      <c r="DW115" s="1019"/>
      <c r="DX115" s="1019"/>
      <c r="DY115" s="1019"/>
      <c r="DZ115" s="1020"/>
    </row>
    <row r="116" spans="1:130" s="247"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1312</v>
      </c>
      <c r="AB116" s="1015"/>
      <c r="AC116" s="1015"/>
      <c r="AD116" s="1015"/>
      <c r="AE116" s="1016"/>
      <c r="AF116" s="1017">
        <v>1087</v>
      </c>
      <c r="AG116" s="1015"/>
      <c r="AH116" s="1015"/>
      <c r="AI116" s="1015"/>
      <c r="AJ116" s="1016"/>
      <c r="AK116" s="1017">
        <v>1514</v>
      </c>
      <c r="AL116" s="1015"/>
      <c r="AM116" s="1015"/>
      <c r="AN116" s="1015"/>
      <c r="AO116" s="1016"/>
      <c r="AP116" s="1018">
        <v>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437</v>
      </c>
      <c r="BR116" s="976"/>
      <c r="BS116" s="976"/>
      <c r="BT116" s="976"/>
      <c r="BU116" s="976"/>
      <c r="BV116" s="976" t="s">
        <v>437</v>
      </c>
      <c r="BW116" s="976"/>
      <c r="BX116" s="976"/>
      <c r="BY116" s="976"/>
      <c r="BZ116" s="976"/>
      <c r="CA116" s="976" t="s">
        <v>442</v>
      </c>
      <c r="CB116" s="976"/>
      <c r="CC116" s="976"/>
      <c r="CD116" s="976"/>
      <c r="CE116" s="976"/>
      <c r="CF116" s="970" t="s">
        <v>437</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436</v>
      </c>
      <c r="DH116" s="1015"/>
      <c r="DI116" s="1015"/>
      <c r="DJ116" s="1015"/>
      <c r="DK116" s="1016"/>
      <c r="DL116" s="1017" t="s">
        <v>437</v>
      </c>
      <c r="DM116" s="1015"/>
      <c r="DN116" s="1015"/>
      <c r="DO116" s="1015"/>
      <c r="DP116" s="1016"/>
      <c r="DQ116" s="1017" t="s">
        <v>436</v>
      </c>
      <c r="DR116" s="1015"/>
      <c r="DS116" s="1015"/>
      <c r="DT116" s="1015"/>
      <c r="DU116" s="1016"/>
      <c r="DV116" s="1018" t="s">
        <v>435</v>
      </c>
      <c r="DW116" s="1019"/>
      <c r="DX116" s="1019"/>
      <c r="DY116" s="1019"/>
      <c r="DZ116" s="1020"/>
    </row>
    <row r="117" spans="1:130" s="247" customFormat="1" ht="26.25" customHeight="1" x14ac:dyDescent="0.15">
      <c r="A117" s="960" t="s">
        <v>182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899993</v>
      </c>
      <c r="AB117" s="1033"/>
      <c r="AC117" s="1033"/>
      <c r="AD117" s="1033"/>
      <c r="AE117" s="1034"/>
      <c r="AF117" s="1035">
        <v>961685</v>
      </c>
      <c r="AG117" s="1033"/>
      <c r="AH117" s="1033"/>
      <c r="AI117" s="1033"/>
      <c r="AJ117" s="1034"/>
      <c r="AK117" s="1035">
        <v>1218573</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437</v>
      </c>
      <c r="BR117" s="976"/>
      <c r="BS117" s="976"/>
      <c r="BT117" s="976"/>
      <c r="BU117" s="976"/>
      <c r="BV117" s="976" t="s">
        <v>436</v>
      </c>
      <c r="BW117" s="976"/>
      <c r="BX117" s="976"/>
      <c r="BY117" s="976"/>
      <c r="BZ117" s="976"/>
      <c r="CA117" s="976" t="s">
        <v>437</v>
      </c>
      <c r="CB117" s="976"/>
      <c r="CC117" s="976"/>
      <c r="CD117" s="976"/>
      <c r="CE117" s="976"/>
      <c r="CF117" s="970" t="s">
        <v>437</v>
      </c>
      <c r="CG117" s="971"/>
      <c r="CH117" s="971"/>
      <c r="CI117" s="971"/>
      <c r="CJ117" s="971"/>
      <c r="CK117" s="1001"/>
      <c r="CL117" s="1002"/>
      <c r="CM117" s="972" t="s">
        <v>462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442</v>
      </c>
      <c r="DH117" s="1015"/>
      <c r="DI117" s="1015"/>
      <c r="DJ117" s="1015"/>
      <c r="DK117" s="1016"/>
      <c r="DL117" s="1017" t="s">
        <v>436</v>
      </c>
      <c r="DM117" s="1015"/>
      <c r="DN117" s="1015"/>
      <c r="DO117" s="1015"/>
      <c r="DP117" s="1016"/>
      <c r="DQ117" s="1017" t="s">
        <v>463</v>
      </c>
      <c r="DR117" s="1015"/>
      <c r="DS117" s="1015"/>
      <c r="DT117" s="1015"/>
      <c r="DU117" s="1016"/>
      <c r="DV117" s="1018" t="s">
        <v>437</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303</v>
      </c>
      <c r="AG118" s="941"/>
      <c r="AH118" s="941"/>
      <c r="AI118" s="941"/>
      <c r="AJ118" s="942"/>
      <c r="AK118" s="940" t="s">
        <v>302</v>
      </c>
      <c r="AL118" s="941"/>
      <c r="AM118" s="941"/>
      <c r="AN118" s="941"/>
      <c r="AO118" s="942"/>
      <c r="AP118" s="1027" t="s">
        <v>429</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442</v>
      </c>
      <c r="BR118" s="1054"/>
      <c r="BS118" s="1054"/>
      <c r="BT118" s="1054"/>
      <c r="BU118" s="1054"/>
      <c r="BV118" s="1054" t="s">
        <v>437</v>
      </c>
      <c r="BW118" s="1054"/>
      <c r="BX118" s="1054"/>
      <c r="BY118" s="1054"/>
      <c r="BZ118" s="1054"/>
      <c r="CA118" s="1054" t="s">
        <v>436</v>
      </c>
      <c r="CB118" s="1054"/>
      <c r="CC118" s="1054"/>
      <c r="CD118" s="1054"/>
      <c r="CE118" s="1054"/>
      <c r="CF118" s="970" t="s">
        <v>437</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437</v>
      </c>
      <c r="DH118" s="1015"/>
      <c r="DI118" s="1015"/>
      <c r="DJ118" s="1015"/>
      <c r="DK118" s="1016"/>
      <c r="DL118" s="1017" t="s">
        <v>437</v>
      </c>
      <c r="DM118" s="1015"/>
      <c r="DN118" s="1015"/>
      <c r="DO118" s="1015"/>
      <c r="DP118" s="1016"/>
      <c r="DQ118" s="1017" t="s">
        <v>436</v>
      </c>
      <c r="DR118" s="1015"/>
      <c r="DS118" s="1015"/>
      <c r="DT118" s="1015"/>
      <c r="DU118" s="1016"/>
      <c r="DV118" s="1018" t="s">
        <v>436</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436</v>
      </c>
      <c r="AB119" s="948"/>
      <c r="AC119" s="948"/>
      <c r="AD119" s="948"/>
      <c r="AE119" s="949"/>
      <c r="AF119" s="950" t="s">
        <v>437</v>
      </c>
      <c r="AG119" s="948"/>
      <c r="AH119" s="948"/>
      <c r="AI119" s="948"/>
      <c r="AJ119" s="949"/>
      <c r="AK119" s="950" t="s">
        <v>436</v>
      </c>
      <c r="AL119" s="948"/>
      <c r="AM119" s="948"/>
      <c r="AN119" s="948"/>
      <c r="AO119" s="949"/>
      <c r="AP119" s="951" t="s">
        <v>442</v>
      </c>
      <c r="AQ119" s="952"/>
      <c r="AR119" s="952"/>
      <c r="AS119" s="952"/>
      <c r="AT119" s="953"/>
      <c r="AU119" s="958"/>
      <c r="AV119" s="959"/>
      <c r="AW119" s="959"/>
      <c r="AX119" s="959"/>
      <c r="AY119" s="959"/>
      <c r="AZ119" s="278" t="s">
        <v>182</v>
      </c>
      <c r="BA119" s="278"/>
      <c r="BB119" s="278"/>
      <c r="BC119" s="278"/>
      <c r="BD119" s="278"/>
      <c r="BE119" s="278"/>
      <c r="BF119" s="278"/>
      <c r="BG119" s="278"/>
      <c r="BH119" s="278"/>
      <c r="BI119" s="278"/>
      <c r="BJ119" s="278"/>
      <c r="BK119" s="278"/>
      <c r="BL119" s="278"/>
      <c r="BM119" s="278"/>
      <c r="BN119" s="278"/>
      <c r="BO119" s="1031" t="s">
        <v>466</v>
      </c>
      <c r="BP119" s="1062"/>
      <c r="BQ119" s="1053">
        <v>17482398</v>
      </c>
      <c r="BR119" s="1054"/>
      <c r="BS119" s="1054"/>
      <c r="BT119" s="1054"/>
      <c r="BU119" s="1054"/>
      <c r="BV119" s="1054">
        <v>19221949</v>
      </c>
      <c r="BW119" s="1054"/>
      <c r="BX119" s="1054"/>
      <c r="BY119" s="1054"/>
      <c r="BZ119" s="1054"/>
      <c r="CA119" s="1054">
        <v>20489271</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436</v>
      </c>
      <c r="DH119" s="1040"/>
      <c r="DI119" s="1040"/>
      <c r="DJ119" s="1040"/>
      <c r="DK119" s="1041"/>
      <c r="DL119" s="1039" t="s">
        <v>437</v>
      </c>
      <c r="DM119" s="1040"/>
      <c r="DN119" s="1040"/>
      <c r="DO119" s="1040"/>
      <c r="DP119" s="1041"/>
      <c r="DQ119" s="1039" t="s">
        <v>436</v>
      </c>
      <c r="DR119" s="1040"/>
      <c r="DS119" s="1040"/>
      <c r="DT119" s="1040"/>
      <c r="DU119" s="1041"/>
      <c r="DV119" s="1042" t="s">
        <v>437</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435</v>
      </c>
      <c r="AG120" s="1015"/>
      <c r="AH120" s="1015"/>
      <c r="AI120" s="1015"/>
      <c r="AJ120" s="1016"/>
      <c r="AK120" s="1017" t="s">
        <v>436</v>
      </c>
      <c r="AL120" s="1015"/>
      <c r="AM120" s="1015"/>
      <c r="AN120" s="1015"/>
      <c r="AO120" s="1016"/>
      <c r="AP120" s="1018" t="s">
        <v>435</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1677409</v>
      </c>
      <c r="BR120" s="983"/>
      <c r="BS120" s="983"/>
      <c r="BT120" s="983"/>
      <c r="BU120" s="983"/>
      <c r="BV120" s="983">
        <v>1886646</v>
      </c>
      <c r="BW120" s="983"/>
      <c r="BX120" s="983"/>
      <c r="BY120" s="983"/>
      <c r="BZ120" s="983"/>
      <c r="CA120" s="983">
        <v>2353174</v>
      </c>
      <c r="CB120" s="983"/>
      <c r="CC120" s="983"/>
      <c r="CD120" s="983"/>
      <c r="CE120" s="983"/>
      <c r="CF120" s="997">
        <v>59.4</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2394495</v>
      </c>
      <c r="DH120" s="983"/>
      <c r="DI120" s="983"/>
      <c r="DJ120" s="983"/>
      <c r="DK120" s="983"/>
      <c r="DL120" s="983">
        <v>2469765</v>
      </c>
      <c r="DM120" s="983"/>
      <c r="DN120" s="983"/>
      <c r="DO120" s="983"/>
      <c r="DP120" s="983"/>
      <c r="DQ120" s="983">
        <v>2424574</v>
      </c>
      <c r="DR120" s="983"/>
      <c r="DS120" s="983"/>
      <c r="DT120" s="983"/>
      <c r="DU120" s="983"/>
      <c r="DV120" s="984">
        <v>61.2</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436</v>
      </c>
      <c r="AB121" s="1015"/>
      <c r="AC121" s="1015"/>
      <c r="AD121" s="1015"/>
      <c r="AE121" s="1016"/>
      <c r="AF121" s="1017" t="s">
        <v>437</v>
      </c>
      <c r="AG121" s="1015"/>
      <c r="AH121" s="1015"/>
      <c r="AI121" s="1015"/>
      <c r="AJ121" s="1016"/>
      <c r="AK121" s="1017" t="s">
        <v>436</v>
      </c>
      <c r="AL121" s="1015"/>
      <c r="AM121" s="1015"/>
      <c r="AN121" s="1015"/>
      <c r="AO121" s="1016"/>
      <c r="AP121" s="1018" t="s">
        <v>463</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75121</v>
      </c>
      <c r="BR121" s="976"/>
      <c r="BS121" s="976"/>
      <c r="BT121" s="976"/>
      <c r="BU121" s="976"/>
      <c r="BV121" s="976">
        <v>132994</v>
      </c>
      <c r="BW121" s="976"/>
      <c r="BX121" s="976"/>
      <c r="BY121" s="976"/>
      <c r="BZ121" s="976"/>
      <c r="CA121" s="976">
        <v>812494</v>
      </c>
      <c r="CB121" s="976"/>
      <c r="CC121" s="976"/>
      <c r="CD121" s="976"/>
      <c r="CE121" s="976"/>
      <c r="CF121" s="970">
        <v>20.5</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t="s">
        <v>475</v>
      </c>
      <c r="DH121" s="976"/>
      <c r="DI121" s="976"/>
      <c r="DJ121" s="976"/>
      <c r="DK121" s="976"/>
      <c r="DL121" s="976" t="s">
        <v>475</v>
      </c>
      <c r="DM121" s="976"/>
      <c r="DN121" s="976"/>
      <c r="DO121" s="976"/>
      <c r="DP121" s="976"/>
      <c r="DQ121" s="976" t="s">
        <v>436</v>
      </c>
      <c r="DR121" s="976"/>
      <c r="DS121" s="976"/>
      <c r="DT121" s="976"/>
      <c r="DU121" s="976"/>
      <c r="DV121" s="977" t="s">
        <v>442</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436</v>
      </c>
      <c r="AB122" s="1015"/>
      <c r="AC122" s="1015"/>
      <c r="AD122" s="1015"/>
      <c r="AE122" s="1016"/>
      <c r="AF122" s="1017" t="s">
        <v>463</v>
      </c>
      <c r="AG122" s="1015"/>
      <c r="AH122" s="1015"/>
      <c r="AI122" s="1015"/>
      <c r="AJ122" s="1016"/>
      <c r="AK122" s="1017" t="s">
        <v>437</v>
      </c>
      <c r="AL122" s="1015"/>
      <c r="AM122" s="1015"/>
      <c r="AN122" s="1015"/>
      <c r="AO122" s="1016"/>
      <c r="AP122" s="1018" t="s">
        <v>436</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11525027</v>
      </c>
      <c r="BR122" s="1054"/>
      <c r="BS122" s="1054"/>
      <c r="BT122" s="1054"/>
      <c r="BU122" s="1054"/>
      <c r="BV122" s="1054">
        <v>12841796</v>
      </c>
      <c r="BW122" s="1054"/>
      <c r="BX122" s="1054"/>
      <c r="BY122" s="1054"/>
      <c r="BZ122" s="1054"/>
      <c r="CA122" s="1054">
        <v>13418162</v>
      </c>
      <c r="CB122" s="1054"/>
      <c r="CC122" s="1054"/>
      <c r="CD122" s="1054"/>
      <c r="CE122" s="1054"/>
      <c r="CF122" s="1074">
        <v>339</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436</v>
      </c>
      <c r="DH122" s="976"/>
      <c r="DI122" s="976"/>
      <c r="DJ122" s="976"/>
      <c r="DK122" s="976"/>
      <c r="DL122" s="976" t="s">
        <v>437</v>
      </c>
      <c r="DM122" s="976"/>
      <c r="DN122" s="976"/>
      <c r="DO122" s="976"/>
      <c r="DP122" s="976"/>
      <c r="DQ122" s="976" t="s">
        <v>435</v>
      </c>
      <c r="DR122" s="976"/>
      <c r="DS122" s="976"/>
      <c r="DT122" s="976"/>
      <c r="DU122" s="976"/>
      <c r="DV122" s="977" t="s">
        <v>436</v>
      </c>
      <c r="DW122" s="977"/>
      <c r="DX122" s="977"/>
      <c r="DY122" s="977"/>
      <c r="DZ122" s="978"/>
    </row>
    <row r="123" spans="1:130" s="247" customFormat="1" ht="26.25" customHeight="1" x14ac:dyDescent="0.15">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463</v>
      </c>
      <c r="AB123" s="1015"/>
      <c r="AC123" s="1015"/>
      <c r="AD123" s="1015"/>
      <c r="AE123" s="1016"/>
      <c r="AF123" s="1017" t="s">
        <v>442</v>
      </c>
      <c r="AG123" s="1015"/>
      <c r="AH123" s="1015"/>
      <c r="AI123" s="1015"/>
      <c r="AJ123" s="1016"/>
      <c r="AK123" s="1017" t="s">
        <v>437</v>
      </c>
      <c r="AL123" s="1015"/>
      <c r="AM123" s="1015"/>
      <c r="AN123" s="1015"/>
      <c r="AO123" s="1016"/>
      <c r="AP123" s="1018" t="s">
        <v>436</v>
      </c>
      <c r="AQ123" s="1019"/>
      <c r="AR123" s="1019"/>
      <c r="AS123" s="1019"/>
      <c r="AT123" s="1020"/>
      <c r="AU123" s="1051"/>
      <c r="AV123" s="1052"/>
      <c r="AW123" s="1052"/>
      <c r="AX123" s="1052"/>
      <c r="AY123" s="1052"/>
      <c r="AZ123" s="278" t="s">
        <v>182</v>
      </c>
      <c r="BA123" s="278"/>
      <c r="BB123" s="278"/>
      <c r="BC123" s="278"/>
      <c r="BD123" s="278"/>
      <c r="BE123" s="278"/>
      <c r="BF123" s="278"/>
      <c r="BG123" s="278"/>
      <c r="BH123" s="278"/>
      <c r="BI123" s="278"/>
      <c r="BJ123" s="278"/>
      <c r="BK123" s="278"/>
      <c r="BL123" s="278"/>
      <c r="BM123" s="278"/>
      <c r="BN123" s="278"/>
      <c r="BO123" s="1031" t="s">
        <v>478</v>
      </c>
      <c r="BP123" s="1062"/>
      <c r="BQ123" s="1121">
        <v>13277557</v>
      </c>
      <c r="BR123" s="1122"/>
      <c r="BS123" s="1122"/>
      <c r="BT123" s="1122"/>
      <c r="BU123" s="1122"/>
      <c r="BV123" s="1122">
        <v>14861436</v>
      </c>
      <c r="BW123" s="1122"/>
      <c r="BX123" s="1122"/>
      <c r="BY123" s="1122"/>
      <c r="BZ123" s="1122"/>
      <c r="CA123" s="1122">
        <v>16583830</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475</v>
      </c>
      <c r="DH123" s="1015"/>
      <c r="DI123" s="1015"/>
      <c r="DJ123" s="1015"/>
      <c r="DK123" s="1016"/>
      <c r="DL123" s="1017" t="s">
        <v>436</v>
      </c>
      <c r="DM123" s="1015"/>
      <c r="DN123" s="1015"/>
      <c r="DO123" s="1015"/>
      <c r="DP123" s="1016"/>
      <c r="DQ123" s="1017" t="s">
        <v>437</v>
      </c>
      <c r="DR123" s="1015"/>
      <c r="DS123" s="1015"/>
      <c r="DT123" s="1015"/>
      <c r="DU123" s="1016"/>
      <c r="DV123" s="1018" t="s">
        <v>440</v>
      </c>
      <c r="DW123" s="1019"/>
      <c r="DX123" s="1019"/>
      <c r="DY123" s="1019"/>
      <c r="DZ123" s="1020"/>
    </row>
    <row r="124" spans="1:130" s="247" customFormat="1" ht="26.25" customHeight="1" thickBot="1" x14ac:dyDescent="0.2">
      <c r="A124" s="1115"/>
      <c r="B124" s="1002"/>
      <c r="C124" s="972" t="s">
        <v>462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437</v>
      </c>
      <c r="AB124" s="1015"/>
      <c r="AC124" s="1015"/>
      <c r="AD124" s="1015"/>
      <c r="AE124" s="1016"/>
      <c r="AF124" s="1017" t="s">
        <v>436</v>
      </c>
      <c r="AG124" s="1015"/>
      <c r="AH124" s="1015"/>
      <c r="AI124" s="1015"/>
      <c r="AJ124" s="1016"/>
      <c r="AK124" s="1017" t="s">
        <v>442</v>
      </c>
      <c r="AL124" s="1015"/>
      <c r="AM124" s="1015"/>
      <c r="AN124" s="1015"/>
      <c r="AO124" s="1016"/>
      <c r="AP124" s="1018" t="s">
        <v>437</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106</v>
      </c>
      <c r="BR124" s="1084"/>
      <c r="BS124" s="1084"/>
      <c r="BT124" s="1084"/>
      <c r="BU124" s="1084"/>
      <c r="BV124" s="1084">
        <v>112.2</v>
      </c>
      <c r="BW124" s="1084"/>
      <c r="BX124" s="1084"/>
      <c r="BY124" s="1084"/>
      <c r="BZ124" s="1084"/>
      <c r="CA124" s="1084">
        <v>98.6</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v>186217</v>
      </c>
      <c r="DH124" s="1040"/>
      <c r="DI124" s="1040"/>
      <c r="DJ124" s="1040"/>
      <c r="DK124" s="1041"/>
      <c r="DL124" s="1039">
        <v>78893</v>
      </c>
      <c r="DM124" s="1040"/>
      <c r="DN124" s="1040"/>
      <c r="DO124" s="1040"/>
      <c r="DP124" s="1041"/>
      <c r="DQ124" s="1039" t="s">
        <v>442</v>
      </c>
      <c r="DR124" s="1040"/>
      <c r="DS124" s="1040"/>
      <c r="DT124" s="1040"/>
      <c r="DU124" s="1041"/>
      <c r="DV124" s="1042" t="s">
        <v>475</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436</v>
      </c>
      <c r="AB125" s="1015"/>
      <c r="AC125" s="1015"/>
      <c r="AD125" s="1015"/>
      <c r="AE125" s="1016"/>
      <c r="AF125" s="1017" t="s">
        <v>437</v>
      </c>
      <c r="AG125" s="1015"/>
      <c r="AH125" s="1015"/>
      <c r="AI125" s="1015"/>
      <c r="AJ125" s="1016"/>
      <c r="AK125" s="1017" t="s">
        <v>436</v>
      </c>
      <c r="AL125" s="1015"/>
      <c r="AM125" s="1015"/>
      <c r="AN125" s="1015"/>
      <c r="AO125" s="1016"/>
      <c r="AP125" s="1018" t="s">
        <v>437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436</v>
      </c>
      <c r="DH125" s="983"/>
      <c r="DI125" s="983"/>
      <c r="DJ125" s="983"/>
      <c r="DK125" s="983"/>
      <c r="DL125" s="983" t="s">
        <v>440</v>
      </c>
      <c r="DM125" s="983"/>
      <c r="DN125" s="983"/>
      <c r="DO125" s="983"/>
      <c r="DP125" s="983"/>
      <c r="DQ125" s="983" t="s">
        <v>475</v>
      </c>
      <c r="DR125" s="983"/>
      <c r="DS125" s="983"/>
      <c r="DT125" s="983"/>
      <c r="DU125" s="983"/>
      <c r="DV125" s="984" t="s">
        <v>440</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437</v>
      </c>
      <c r="AB126" s="1015"/>
      <c r="AC126" s="1015"/>
      <c r="AD126" s="1015"/>
      <c r="AE126" s="1016"/>
      <c r="AF126" s="1017" t="s">
        <v>436</v>
      </c>
      <c r="AG126" s="1015"/>
      <c r="AH126" s="1015"/>
      <c r="AI126" s="1015"/>
      <c r="AJ126" s="1016"/>
      <c r="AK126" s="1017" t="s">
        <v>442</v>
      </c>
      <c r="AL126" s="1015"/>
      <c r="AM126" s="1015"/>
      <c r="AN126" s="1015"/>
      <c r="AO126" s="1016"/>
      <c r="AP126" s="1018" t="s">
        <v>437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437</v>
      </c>
      <c r="DH126" s="976"/>
      <c r="DI126" s="976"/>
      <c r="DJ126" s="976"/>
      <c r="DK126" s="976"/>
      <c r="DL126" s="976" t="s">
        <v>436</v>
      </c>
      <c r="DM126" s="976"/>
      <c r="DN126" s="976"/>
      <c r="DO126" s="976"/>
      <c r="DP126" s="976"/>
      <c r="DQ126" s="976" t="s">
        <v>437</v>
      </c>
      <c r="DR126" s="976"/>
      <c r="DS126" s="976"/>
      <c r="DT126" s="976"/>
      <c r="DU126" s="976"/>
      <c r="DV126" s="977" t="s">
        <v>437</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150</v>
      </c>
      <c r="AB127" s="1015"/>
      <c r="AC127" s="1015"/>
      <c r="AD127" s="1015"/>
      <c r="AE127" s="1016"/>
      <c r="AF127" s="1017">
        <v>100</v>
      </c>
      <c r="AG127" s="1015"/>
      <c r="AH127" s="1015"/>
      <c r="AI127" s="1015"/>
      <c r="AJ127" s="1016"/>
      <c r="AK127" s="1017">
        <v>50</v>
      </c>
      <c r="AL127" s="1015"/>
      <c r="AM127" s="1015"/>
      <c r="AN127" s="1015"/>
      <c r="AO127" s="1016"/>
      <c r="AP127" s="1018">
        <v>0</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437</v>
      </c>
      <c r="DH127" s="976"/>
      <c r="DI127" s="976"/>
      <c r="DJ127" s="976"/>
      <c r="DK127" s="976"/>
      <c r="DL127" s="976" t="s">
        <v>436</v>
      </c>
      <c r="DM127" s="976"/>
      <c r="DN127" s="976"/>
      <c r="DO127" s="976"/>
      <c r="DP127" s="976"/>
      <c r="DQ127" s="976" t="s">
        <v>437</v>
      </c>
      <c r="DR127" s="976"/>
      <c r="DS127" s="976"/>
      <c r="DT127" s="976"/>
      <c r="DU127" s="976"/>
      <c r="DV127" s="977" t="s">
        <v>436</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22051</v>
      </c>
      <c r="AB128" s="1104"/>
      <c r="AC128" s="1104"/>
      <c r="AD128" s="1104"/>
      <c r="AE128" s="1105"/>
      <c r="AF128" s="1106">
        <v>21227</v>
      </c>
      <c r="AG128" s="1104"/>
      <c r="AH128" s="1104"/>
      <c r="AI128" s="1104"/>
      <c r="AJ128" s="1105"/>
      <c r="AK128" s="1106">
        <v>14582</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437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436</v>
      </c>
      <c r="DH128" s="1096"/>
      <c r="DI128" s="1096"/>
      <c r="DJ128" s="1096"/>
      <c r="DK128" s="1096"/>
      <c r="DL128" s="1096" t="s">
        <v>436</v>
      </c>
      <c r="DM128" s="1096"/>
      <c r="DN128" s="1096"/>
      <c r="DO128" s="1096"/>
      <c r="DP128" s="1096"/>
      <c r="DQ128" s="1096" t="s">
        <v>440</v>
      </c>
      <c r="DR128" s="1096"/>
      <c r="DS128" s="1096"/>
      <c r="DT128" s="1096"/>
      <c r="DU128" s="1096"/>
      <c r="DV128" s="1097" t="s">
        <v>437</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4576768</v>
      </c>
      <c r="AB129" s="1015"/>
      <c r="AC129" s="1015"/>
      <c r="AD129" s="1015"/>
      <c r="AE129" s="1016"/>
      <c r="AF129" s="1017">
        <v>4481570</v>
      </c>
      <c r="AG129" s="1015"/>
      <c r="AH129" s="1015"/>
      <c r="AI129" s="1015"/>
      <c r="AJ129" s="1016"/>
      <c r="AK129" s="1017">
        <v>4803276</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437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611380</v>
      </c>
      <c r="AB130" s="1015"/>
      <c r="AC130" s="1015"/>
      <c r="AD130" s="1015"/>
      <c r="AE130" s="1016"/>
      <c r="AF130" s="1017">
        <v>597880</v>
      </c>
      <c r="AG130" s="1015"/>
      <c r="AH130" s="1015"/>
      <c r="AI130" s="1015"/>
      <c r="AJ130" s="1016"/>
      <c r="AK130" s="1017">
        <v>844626</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8.1999999999999993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3965388</v>
      </c>
      <c r="AB131" s="1040"/>
      <c r="AC131" s="1040"/>
      <c r="AD131" s="1040"/>
      <c r="AE131" s="1041"/>
      <c r="AF131" s="1039">
        <v>3883690</v>
      </c>
      <c r="AG131" s="1040"/>
      <c r="AH131" s="1040"/>
      <c r="AI131" s="1040"/>
      <c r="AJ131" s="1041"/>
      <c r="AK131" s="1039">
        <v>3958650</v>
      </c>
      <c r="AL131" s="1040"/>
      <c r="AM131" s="1040"/>
      <c r="AN131" s="1040"/>
      <c r="AO131" s="1041"/>
      <c r="AP131" s="1170"/>
      <c r="AQ131" s="1171"/>
      <c r="AR131" s="1171"/>
      <c r="AS131" s="1171"/>
      <c r="AT131" s="1172"/>
      <c r="AU131" s="285"/>
      <c r="AV131" s="285"/>
      <c r="AW131" s="285"/>
      <c r="AX131" s="1142" t="s">
        <v>501</v>
      </c>
      <c r="AY131" s="1093"/>
      <c r="AZ131" s="1093"/>
      <c r="BA131" s="1093"/>
      <c r="BB131" s="1093"/>
      <c r="BC131" s="1093"/>
      <c r="BD131" s="1093"/>
      <c r="BE131" s="1094"/>
      <c r="BF131" s="1143">
        <v>98.6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503</v>
      </c>
      <c r="W132" s="1153"/>
      <c r="X132" s="1153"/>
      <c r="Y132" s="1153"/>
      <c r="Z132" s="1154"/>
      <c r="AA132" s="1155">
        <v>6.722217347</v>
      </c>
      <c r="AB132" s="1156"/>
      <c r="AC132" s="1156"/>
      <c r="AD132" s="1156"/>
      <c r="AE132" s="1157"/>
      <c r="AF132" s="1158">
        <v>8.8209409090000008</v>
      </c>
      <c r="AG132" s="1156"/>
      <c r="AH132" s="1156"/>
      <c r="AI132" s="1156"/>
      <c r="AJ132" s="1157"/>
      <c r="AK132" s="1158">
        <v>9.0779684990000007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504</v>
      </c>
      <c r="W133" s="1136"/>
      <c r="X133" s="1136"/>
      <c r="Y133" s="1136"/>
      <c r="Z133" s="1137"/>
      <c r="AA133" s="1138">
        <v>6</v>
      </c>
      <c r="AB133" s="1139"/>
      <c r="AC133" s="1139"/>
      <c r="AD133" s="1139"/>
      <c r="AE133" s="1140"/>
      <c r="AF133" s="1138">
        <v>6.9</v>
      </c>
      <c r="AG133" s="1139"/>
      <c r="AH133" s="1139"/>
      <c r="AI133" s="1139"/>
      <c r="AJ133" s="1140"/>
      <c r="AK133" s="1138">
        <v>8.1999999999999993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kz0368HA0jiI587MuZrn98hJ5SR+QhvT7q46uaZGuAnuj3MQIXnP2W+ayaf3ZJ9pfwNqbfaSkZ+3rJsvreoCw==" saltValue="dGSYMvn6PvrOp5Gah1Ly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Ulea65bR4PV5X95quMglpeHEY6w8NWS0BCO92+IZScjg2Ow1/Ec/Tmlm7WWOvUha/66mzT0bj9KbPRpChWFw==" saltValue="63NOLfgybhKCn4elIvfG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TbgKZRwOsVfFVASy7GvApbbH/HS/cdhG0412NxhbCyxPz0MZ/2fZTqrOLt/q2o6ujQ4kyiKXIDBEgMU/nSNpg==" saltValue="avE5xXDUBIP9mzSJb4Z2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513</v>
      </c>
      <c r="AL9" s="1179"/>
      <c r="AM9" s="1179"/>
      <c r="AN9" s="1180"/>
      <c r="AO9" s="313">
        <v>1352582</v>
      </c>
      <c r="AP9" s="313">
        <v>80072</v>
      </c>
      <c r="AQ9" s="314">
        <v>81607</v>
      </c>
      <c r="AR9" s="315">
        <v>-1.9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514</v>
      </c>
      <c r="AL10" s="1179"/>
      <c r="AM10" s="1179"/>
      <c r="AN10" s="1180"/>
      <c r="AO10" s="316">
        <v>24771</v>
      </c>
      <c r="AP10" s="316">
        <v>1466</v>
      </c>
      <c r="AQ10" s="317">
        <v>8429</v>
      </c>
      <c r="AR10" s="318">
        <v>-82.6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515</v>
      </c>
      <c r="AL11" s="1179"/>
      <c r="AM11" s="1179"/>
      <c r="AN11" s="1180"/>
      <c r="AO11" s="316">
        <v>243040</v>
      </c>
      <c r="AP11" s="316">
        <v>14388</v>
      </c>
      <c r="AQ11" s="317">
        <v>12564</v>
      </c>
      <c r="AR11" s="318">
        <v>14.5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516</v>
      </c>
      <c r="AL12" s="1179"/>
      <c r="AM12" s="1179"/>
      <c r="AN12" s="1180"/>
      <c r="AO12" s="316" t="s">
        <v>517</v>
      </c>
      <c r="AP12" s="316" t="s">
        <v>517</v>
      </c>
      <c r="AQ12" s="317">
        <v>603</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517</v>
      </c>
      <c r="AP13" s="316" t="s">
        <v>517</v>
      </c>
      <c r="AQ13" s="317">
        <v>5</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519</v>
      </c>
      <c r="AL14" s="1179"/>
      <c r="AM14" s="1179"/>
      <c r="AN14" s="1180"/>
      <c r="AO14" s="316">
        <v>56775</v>
      </c>
      <c r="AP14" s="316">
        <v>3361</v>
      </c>
      <c r="AQ14" s="317">
        <v>4049</v>
      </c>
      <c r="AR14" s="318">
        <v>-17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520</v>
      </c>
      <c r="AL15" s="1179"/>
      <c r="AM15" s="1179"/>
      <c r="AN15" s="1180"/>
      <c r="AO15" s="316">
        <v>172537</v>
      </c>
      <c r="AP15" s="316">
        <v>10214</v>
      </c>
      <c r="AQ15" s="317">
        <v>2220</v>
      </c>
      <c r="AR15" s="318">
        <v>360.1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521</v>
      </c>
      <c r="AL16" s="1182"/>
      <c r="AM16" s="1182"/>
      <c r="AN16" s="1183"/>
      <c r="AO16" s="316">
        <v>-106398</v>
      </c>
      <c r="AP16" s="316">
        <v>-6299</v>
      </c>
      <c r="AQ16" s="317">
        <v>-7287</v>
      </c>
      <c r="AR16" s="318">
        <v>-13.6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182</v>
      </c>
      <c r="AL17" s="1182"/>
      <c r="AM17" s="1182"/>
      <c r="AN17" s="1183"/>
      <c r="AO17" s="316">
        <v>1743307</v>
      </c>
      <c r="AP17" s="316">
        <v>103203</v>
      </c>
      <c r="AQ17" s="317">
        <v>102189</v>
      </c>
      <c r="AR17" s="318">
        <v>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526</v>
      </c>
      <c r="AL21" s="1174"/>
      <c r="AM21" s="1174"/>
      <c r="AN21" s="1175"/>
      <c r="AO21" s="328">
        <v>10.3</v>
      </c>
      <c r="AP21" s="329">
        <v>9.43</v>
      </c>
      <c r="AQ21" s="330">
        <v>0.87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527</v>
      </c>
      <c r="AL22" s="1174"/>
      <c r="AM22" s="1174"/>
      <c r="AN22" s="1175"/>
      <c r="AO22" s="333">
        <v>90.4</v>
      </c>
      <c r="AP22" s="334">
        <v>96.9</v>
      </c>
      <c r="AQ22" s="335">
        <v>-6.5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531</v>
      </c>
      <c r="AL32" s="1190"/>
      <c r="AM32" s="1190"/>
      <c r="AN32" s="1191"/>
      <c r="AO32" s="343">
        <v>975212</v>
      </c>
      <c r="AP32" s="343">
        <v>57732</v>
      </c>
      <c r="AQ32" s="344">
        <v>48351</v>
      </c>
      <c r="AR32" s="345">
        <v>19.399999999999999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532</v>
      </c>
      <c r="AL33" s="1190"/>
      <c r="AM33" s="1190"/>
      <c r="AN33" s="1191"/>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533</v>
      </c>
      <c r="AL34" s="1190"/>
      <c r="AM34" s="1190"/>
      <c r="AN34" s="1191"/>
      <c r="AO34" s="343" t="s">
        <v>517</v>
      </c>
      <c r="AP34" s="343" t="s">
        <v>517</v>
      </c>
      <c r="AQ34" s="344">
        <v>3</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534</v>
      </c>
      <c r="AL35" s="1190"/>
      <c r="AM35" s="1190"/>
      <c r="AN35" s="1191"/>
      <c r="AO35" s="343">
        <v>201045</v>
      </c>
      <c r="AP35" s="343">
        <v>11902</v>
      </c>
      <c r="AQ35" s="344">
        <v>15327</v>
      </c>
      <c r="AR35" s="345">
        <v>-22.3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535</v>
      </c>
      <c r="AL36" s="1190"/>
      <c r="AM36" s="1190"/>
      <c r="AN36" s="1191"/>
      <c r="AO36" s="343">
        <v>40752</v>
      </c>
      <c r="AP36" s="343">
        <v>2413</v>
      </c>
      <c r="AQ36" s="344">
        <v>3222</v>
      </c>
      <c r="AR36" s="345">
        <v>-25.1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536</v>
      </c>
      <c r="AL37" s="1190"/>
      <c r="AM37" s="1190"/>
      <c r="AN37" s="1191"/>
      <c r="AO37" s="343">
        <v>50</v>
      </c>
      <c r="AP37" s="343">
        <v>3</v>
      </c>
      <c r="AQ37" s="344">
        <v>486</v>
      </c>
      <c r="AR37" s="345">
        <v>-99.4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537</v>
      </c>
      <c r="AL38" s="1193"/>
      <c r="AM38" s="1193"/>
      <c r="AN38" s="1194"/>
      <c r="AO38" s="346">
        <v>1514</v>
      </c>
      <c r="AP38" s="346">
        <v>90</v>
      </c>
      <c r="AQ38" s="347">
        <v>7</v>
      </c>
      <c r="AR38" s="335">
        <v>1185.7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538</v>
      </c>
      <c r="AL39" s="1193"/>
      <c r="AM39" s="1193"/>
      <c r="AN39" s="1194"/>
      <c r="AO39" s="343">
        <v>-14582</v>
      </c>
      <c r="AP39" s="343">
        <v>-863</v>
      </c>
      <c r="AQ39" s="344">
        <v>-3375</v>
      </c>
      <c r="AR39" s="345">
        <v>-74.400000000000006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539</v>
      </c>
      <c r="AL40" s="1190"/>
      <c r="AM40" s="1190"/>
      <c r="AN40" s="1191"/>
      <c r="AO40" s="343">
        <v>-844626</v>
      </c>
      <c r="AP40" s="343">
        <v>-50002</v>
      </c>
      <c r="AQ40" s="344">
        <v>-44517</v>
      </c>
      <c r="AR40" s="345">
        <v>12.3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294</v>
      </c>
      <c r="AL41" s="1196"/>
      <c r="AM41" s="1196"/>
      <c r="AN41" s="1197"/>
      <c r="AO41" s="343">
        <v>359365</v>
      </c>
      <c r="AP41" s="343">
        <v>21274</v>
      </c>
      <c r="AQ41" s="344">
        <v>19506</v>
      </c>
      <c r="AR41" s="345">
        <v>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508</v>
      </c>
      <c r="AN49" s="1186" t="s">
        <v>543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314011</v>
      </c>
      <c r="AN51" s="365">
        <v>17722</v>
      </c>
      <c r="AO51" s="366">
        <v>-66.7</v>
      </c>
      <c r="AP51" s="367">
        <v>69469</v>
      </c>
      <c r="AQ51" s="368">
        <v>-18.5</v>
      </c>
      <c r="AR51" s="369">
        <v>-48.2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116493</v>
      </c>
      <c r="AN52" s="373">
        <v>6574</v>
      </c>
      <c r="AO52" s="374">
        <v>-72.7</v>
      </c>
      <c r="AP52" s="375">
        <v>38215</v>
      </c>
      <c r="AQ52" s="376">
        <v>-1.6</v>
      </c>
      <c r="AR52" s="377">
        <v>-71.099999999999994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1108412</v>
      </c>
      <c r="AN53" s="365">
        <v>63996</v>
      </c>
      <c r="AO53" s="366">
        <v>261.10000000000002</v>
      </c>
      <c r="AP53" s="367">
        <v>67293</v>
      </c>
      <c r="AQ53" s="368">
        <v>-3.1</v>
      </c>
      <c r="AR53" s="369">
        <v>264.2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543248</v>
      </c>
      <c r="AN54" s="373">
        <v>31365</v>
      </c>
      <c r="AO54" s="374">
        <v>377.1</v>
      </c>
      <c r="AP54" s="375">
        <v>35076</v>
      </c>
      <c r="AQ54" s="376">
        <v>-8.1999999999999993</v>
      </c>
      <c r="AR54" s="377">
        <v>385.3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1416628</v>
      </c>
      <c r="AN55" s="365">
        <v>82444</v>
      </c>
      <c r="AO55" s="366">
        <v>28.8</v>
      </c>
      <c r="AP55" s="367">
        <v>67343</v>
      </c>
      <c r="AQ55" s="368">
        <v>0.1</v>
      </c>
      <c r="AR55" s="369">
        <v>28.7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374167</v>
      </c>
      <c r="AN56" s="373">
        <v>21775</v>
      </c>
      <c r="AO56" s="374">
        <v>-30.6</v>
      </c>
      <c r="AP56" s="375">
        <v>32865</v>
      </c>
      <c r="AQ56" s="376">
        <v>-6.3</v>
      </c>
      <c r="AR56" s="377">
        <v>-24.3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2475404</v>
      </c>
      <c r="AN57" s="365">
        <v>145501</v>
      </c>
      <c r="AO57" s="366">
        <v>76.5</v>
      </c>
      <c r="AP57" s="367">
        <v>73475</v>
      </c>
      <c r="AQ57" s="368">
        <v>9.1</v>
      </c>
      <c r="AR57" s="369">
        <v>67.400000000000006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1276907</v>
      </c>
      <c r="AN58" s="373">
        <v>75055</v>
      </c>
      <c r="AO58" s="374">
        <v>244.7</v>
      </c>
      <c r="AP58" s="375">
        <v>43072</v>
      </c>
      <c r="AQ58" s="376">
        <v>31.1</v>
      </c>
      <c r="AR58" s="377">
        <v>213.6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3620418</v>
      </c>
      <c r="AN59" s="365">
        <v>214327</v>
      </c>
      <c r="AO59" s="366">
        <v>47.3</v>
      </c>
      <c r="AP59" s="367">
        <v>87464</v>
      </c>
      <c r="AQ59" s="368">
        <v>19</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375357</v>
      </c>
      <c r="AN60" s="373">
        <v>22221</v>
      </c>
      <c r="AO60" s="374">
        <v>-70.400000000000006</v>
      </c>
      <c r="AP60" s="375">
        <v>47479</v>
      </c>
      <c r="AQ60" s="376">
        <v>10.199999999999999</v>
      </c>
      <c r="AR60" s="377">
        <v>-80.599999999999994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1786975</v>
      </c>
      <c r="AN61" s="380">
        <v>104798</v>
      </c>
      <c r="AO61" s="381">
        <v>69.400000000000006</v>
      </c>
      <c r="AP61" s="382">
        <v>73009</v>
      </c>
      <c r="AQ61" s="383">
        <v>1.3</v>
      </c>
      <c r="AR61" s="369">
        <v>68.099999999999994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537234</v>
      </c>
      <c r="AN62" s="373">
        <v>31398</v>
      </c>
      <c r="AO62" s="374">
        <v>89.6</v>
      </c>
      <c r="AP62" s="375">
        <v>39341</v>
      </c>
      <c r="AQ62" s="376">
        <v>5</v>
      </c>
      <c r="AR62" s="377">
        <v>84.6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Ib+oVCW0K67lqQqnHfmHTbQDC+CW7WXkUOGBEqiSgmwr1X9bsTXlyPfXuXIjU6R1P8cDYt35xhITU1ZFIs9EA==" saltValue="v3oE8Pm73NBbyO3HOTEp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C+jjG4NG/BQI3aPJ5NxIaSvVaEM66Wl3pgsm23mr0gsvQRyqFNRizr5rVCSF0KNcwP/NGF06IqdBCkriZvV4JA==" saltValue="TU9EelaINFusf3Y+paKF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wZ7Itf3O+OlMt+Dy47zjVeHoFEdyMIQmcIomv+6+YuN3GJJ3CLjP3fk2pI2Ji3FCOE0zvw00tjkTUNLfMdS1/A==" saltValue="6fWjVDvZAqQC0fmixffB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28.05</v>
      </c>
      <c r="G47" s="12">
        <v>18.899999999999999</v>
      </c>
      <c r="H47" s="12">
        <v>15.37</v>
      </c>
      <c r="I47" s="12">
        <v>16.53</v>
      </c>
      <c r="J47" s="13">
        <v>16.670000000000002</v>
      </c>
    </row>
    <row r="48" spans="2:10" ht="57.75" customHeight="1" x14ac:dyDescent="0.15">
      <c r="B48" s="14"/>
      <c r="C48" s="1200" t="s">
        <v>4</v>
      </c>
      <c r="D48" s="1200"/>
      <c r="E48" s="1201"/>
      <c r="F48" s="15">
        <v>9</v>
      </c>
      <c r="G48" s="16">
        <v>9.4499999999999993</v>
      </c>
      <c r="H48" s="16">
        <v>16.21</v>
      </c>
      <c r="I48" s="16">
        <v>11.55</v>
      </c>
      <c r="J48" s="17">
        <v>9.31</v>
      </c>
    </row>
    <row r="49" spans="2:10" ht="57.75" customHeight="1" thickBot="1" x14ac:dyDescent="0.2">
      <c r="B49" s="18"/>
      <c r="C49" s="1202" t="s">
        <v>5</v>
      </c>
      <c r="D49" s="1202"/>
      <c r="E49" s="1203"/>
      <c r="F49" s="19">
        <v>2.64</v>
      </c>
      <c r="G49" s="20" t="s">
        <v>564</v>
      </c>
      <c r="H49" s="20">
        <v>3.31</v>
      </c>
      <c r="I49" s="20" t="s">
        <v>565</v>
      </c>
      <c r="J49" s="21" t="s">
        <v>566</v>
      </c>
    </row>
    <row r="50" spans="2:10" ht="13.5" customHeight="1" x14ac:dyDescent="0.15"/>
  </sheetData>
  <sheetProtection algorithmName="SHA-512" hashValue="kvsy7BtlPuh/7/kZ1i5jJYiJqGTGhgDTbn5as7Q1UdDctcbUUL1bDO+nOqJkMb4xCv5EM2j2rM71uW+a5gDTgg==" saltValue="8K8In1Wuk7G5jN0kdrCY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2021-03-22T01:21:25Z</cp:lastPrinted>
  <dcterms:created xsi:type="dcterms:W3CDTF">2021-02-05T04:50:02Z</dcterms:created>
  <dcterms:modified xsi:type="dcterms:W3CDTF">2021-09-21T23:41:26Z</dcterms:modified>
  <cp:category/>
</cp:coreProperties>
</file>