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1_総務課\財政係\財政\財政状況資料集\財政状況一覧（R01決算）\提出・HP掲載\"/>
    </mc:Choice>
  </mc:AlternateContent>
  <xr:revisionPtr revIDLastSave="0" documentId="13_ncr:1_{FBC0799D-F21E-4C4D-A61C-1D483C01D35F}" xr6:coauthVersionLast="45" xr6:coauthVersionMax="45" xr10:uidLastSave="{00000000-0000-0000-0000-000000000000}"/>
  <bookViews>
    <workbookView xWindow="-193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8" i="10" l="1"/>
  <c r="BG37" i="10"/>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AM38" i="10"/>
  <c r="U38" i="10"/>
  <c r="C38" i="10"/>
  <c r="AM37" i="10"/>
  <c r="U37" i="10"/>
  <c r="C37" i="10"/>
  <c r="AM36" i="10"/>
  <c r="AM35" i="10"/>
  <c r="BW34" i="10"/>
  <c r="BW35" i="10" s="1"/>
  <c r="BW36" i="10" s="1"/>
  <c r="BW37" i="10" s="1"/>
  <c r="BW38" i="10" s="1"/>
  <c r="BW39" i="10" s="1"/>
  <c r="BW40" i="10" s="1"/>
  <c r="C34" i="10"/>
  <c r="CO34" i="10" l="1"/>
  <c r="CO35" i="10" s="1"/>
  <c r="CO36" i="10" s="1"/>
  <c r="CO37"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E34" i="10" s="1"/>
  <c r="BE35" i="10" s="1"/>
  <c r="BE36" i="10" s="1"/>
  <c r="BE37" i="10" s="1"/>
  <c r="BE38" i="10" s="1"/>
</calcChain>
</file>

<file path=xl/sharedStrings.xml><?xml version="1.0" encoding="utf-8"?>
<sst xmlns="http://schemas.openxmlformats.org/spreadsheetml/2006/main" count="1146" uniqueCount="617">
  <si>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</si>
  <si>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</si>
  <si>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</si>
  <si>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</si>
  <si>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</si>
  <si>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</si>
  <si>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</si>
  <si>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</si>
  <si>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</si>
  <si>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</si>
  <si>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</si>
  <si>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</si>
  <si>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</si>
  <si>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</si>
  <si>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</si>
  <si>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</si>
  <si>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</si>
  <si>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</si>
  <si>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</si>
  <si>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</si>
  <si>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</si>
  <si>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</si>
  <si>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</si>
  <si>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</si>
  <si>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</si>
  <si>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</si>
  <si>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</si>
  <si>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</si>
  <si>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</si>
  <si>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</si>
  <si>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</si>
  <si>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</si>
  <si>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</si>
  <si>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</si>
  <si>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</si>
  <si>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</si>
  <si>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</si>
  <si>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</si>
  <si>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</si>
  <si>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</si>
  <si>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</si>
  <si>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</si>
  <si>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</si>
  <si>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</si>
  <si>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</si>
  <si>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</si>
  <si>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</si>
  <si>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</si>
  <si>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</si>
  <si>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</si>
  <si>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</si>
  <si>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</si>
  <si>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</si>
  <si>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</si>
  <si>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</si>
  <si>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</si>
  <si>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</si>
  <si>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</si>
  <si>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</si>
  <si>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</si>
  <si>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</si>
  <si>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</si>
  <si>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</si>
  <si>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</si>
  <si>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</si>
  <si>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</si>
  <si>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</si>
  <si>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</si>
  <si>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</si>
  <si>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</si>
  <si>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</si>
  <si>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</si>
  <si>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</si>
  <si>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</si>
  <si>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</si>
  <si>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</si>
  <si>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</si>
  <si>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</si>
  <si>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</si>
  <si>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</si>
  <si>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</si>
  <si>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</si>
  <si>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</si>
  <si>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</si>
  <si>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</si>
  <si>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</si>
  <si>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</si>
  <si>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</si>
  <si>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</si>
  <si>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</si>
  <si>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</si>
  <si>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</si>
  <si>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</si>
  <si>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</si>
  <si>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</si>
  <si>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</si>
  <si>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</si>
  <si>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</si>
  <si>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</si>
  <si>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</si>
  <si>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</si>
  <si>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</si>
  <si>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</si>
  <si>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</si>
  <si>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</si>
  <si>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</si>
  <si>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</si>
  <si>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</si>
  <si>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</si>
  <si>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</si>
  <si>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</si>
  <si>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</si>
  <si>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</si>
  <si>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</si>
  <si>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</si>
  <si>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</si>
  <si>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</si>
  <si>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</si>
  <si>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</si>
  <si>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</si>
  <si>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</si>
  <si>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</si>
  <si>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</si>
  <si>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</si>
  <si>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</si>
  <si>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</si>
  <si>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</si>
  <si>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</si>
  <si>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</si>
  <si>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</si>
  <si>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</si>
  <si>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</si>
  <si>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</si>
  <si>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</si>
  <si>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</si>
  <si>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</si>
  <si>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</si>
  <si>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</si>
  <si>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</si>
  <si>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</si>
  <si>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</si>
  <si>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</si>
  <si>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</si>
  <si>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</si>
  <si>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</si>
  <si>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</si>
  <si>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</si>
  <si>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</si>
  <si>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</si>
  <si>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</si>
  <si>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</si>
  <si>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</si>
  <si>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</si>
  <si>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</si>
  <si>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</si>
  <si>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</si>
  <si>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</si>
  <si>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</si>
  <si>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</si>
  <si>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</si>
  <si>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</si>
  <si>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</si>
  <si>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</si>
  <si>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</si>
  <si>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</si>
  <si>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</si>
  <si>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</si>
  <si>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</si>
  <si>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</si>
  <si>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</si>
  <si>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</si>
  <si>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</si>
  <si>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</si>
  <si>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</si>
  <si>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</si>
  <si>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</si>
  <si>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</si>
  <si>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</si>
  <si>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</si>
  <si>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</si>
  <si>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</si>
  <si>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</si>
  <si>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</si>
  <si>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</si>
  <si>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</si>
  <si>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</si>
  <si>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</si>
  <si>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</si>
  <si>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</si>
  <si>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</si>
  <si>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</si>
  <si>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</si>
  <si>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</si>
  <si>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</si>
  <si>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</si>
  <si>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</si>
  <si>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</si>
  <si>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</si>
  <si>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</si>
  <si>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</si>
  <si>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</si>
  <si>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</si>
  <si>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</si>
  <si>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</si>
  <si>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</si>
  <si>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</si>
  <si>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</si>
  <si>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</si>
  <si>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</si>
  <si>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</si>
  <si>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熊本県小国町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</si>
  <si>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</si>
  <si>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</si>
  <si>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</si>
  <si>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</si>
  <si>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</si>
  <si>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</si>
  <si>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</si>
  <si>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</si>
  <si>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</si>
  <si>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</si>
  <si>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</si>
  <si>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</si>
  <si>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</si>
  <si>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</si>
  <si>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</si>
  <si>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</si>
  <si>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</si>
  <si>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</si>
  <si>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</si>
  <si>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</si>
  <si>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</si>
  <si>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</si>
  <si>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</si>
  <si>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</si>
  <si>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</si>
  <si>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</si>
  <si>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</si>
  <si>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</si>
  <si>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</si>
  <si>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</si>
  <si>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</si>
  <si>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</si>
  <si>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</si>
  <si>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</si>
  <si>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</si>
  <si>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</si>
  <si>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</si>
  <si>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</si>
  <si>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</si>
  <si>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</si>
  <si>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</si>
  <si>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</si>
  <si>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</si>
  <si>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</si>
  <si>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</si>
  <si>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</si>
  <si>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</si>
  <si>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</si>
  <si>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</si>
  <si>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</si>
  <si>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</si>
  <si>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</si>
  <si>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</si>
  <si>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</si>
  <si>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</si>
  <si>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</si>
  <si>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</si>
  <si>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</si>
  <si>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</si>
  <si>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</si>
  <si>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</si>
  <si>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</si>
  <si>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</si>
  <si>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</si>
  <si>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</si>
  <si>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</si>
  <si>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</si>
  <si>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</si>
  <si>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</si>
  <si>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</si>
  <si>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</si>
  <si>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</si>
  <si>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</si>
  <si>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</si>
  <si>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</si>
  <si>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</si>
  <si>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</si>
  <si>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</si>
  <si>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</si>
  <si>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</si>
  <si>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</si>
  <si>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</si>
  <si>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</si>
  <si>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</si>
  <si>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</si>
  <si>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</si>
  <si>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</si>
  <si>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</si>
  <si>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</si>
  <si>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</si>
  <si>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</si>
  <si>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</si>
  <si>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</si>
  <si>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</si>
  <si>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</si>
  <si>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</si>
  <si>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</si>
  <si>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</si>
  <si>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</si>
  <si>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</si>
  <si>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</si>
  <si>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</si>
  <si>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</si>
  <si>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</si>
  <si>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</si>
  <si>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</si>
  <si>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</si>
  <si>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</si>
  <si>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</si>
  <si>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</si>
  <si>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</si>
  <si>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</si>
  <si>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</si>
  <si>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</si>
  <si>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</si>
  <si>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</si>
  <si>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</si>
  <si>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</si>
  <si>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</si>
  <si>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</si>
  <si>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</si>
  <si>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</si>
  <si>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</si>
  <si>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</si>
  <si>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</si>
  <si>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</si>
  <si>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</si>
  <si>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</si>
  <si>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</si>
  <si>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</si>
  <si>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</si>
  <si>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</si>
  <si>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</si>
  <si>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</si>
  <si>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</si>
  <si>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</si>
  <si>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</si>
  <si>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</si>
  <si>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</si>
  <si>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</si>
  <si>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</si>
  <si>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</si>
  <si>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</si>
  <si>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</si>
  <si>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</si>
  <si>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</si>
  <si>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</si>
  <si>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</si>
  <si>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</si>
  <si>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</si>
  <si>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</si>
  <si>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</si>
  <si>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</si>
  <si>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熊本県小国町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</si>
  <si>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</si>
  <si>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</si>
  <si>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</si>
  <si>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</si>
  <si>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</si>
  <si>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</si>
  <si>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</si>
  <si>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</si>
  <si>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</si>
  <si>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</si>
  <si>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</si>
  <si>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</si>
  <si>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</si>
  <si>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</si>
  <si>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</si>
  <si>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</si>
  <si>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</si>
  <si>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</si>
  <si>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</si>
  <si>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</si>
  <si>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小国町地方改善施設住宅新築資金等貸付金特別会計</t>
    <phoneticPr fontId="5"/>
  </si>
  <si>
    <t>坂本善三美術館特別会計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</si>
  <si>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</si>
  <si>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</si>
  <si>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</si>
  <si>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</si>
  <si>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</si>
  <si>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</si>
  <si>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</si>
  <si>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</si>
  <si>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</si>
  <si>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</si>
  <si>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</si>
  <si>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</si>
  <si>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</si>
  <si>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</si>
  <si>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小国町国民健康保険特別会計</t>
    <phoneticPr fontId="5"/>
  </si>
  <si>
    <t>小国町介護保険特別会計</t>
    <phoneticPr fontId="5"/>
  </si>
  <si>
    <t>小国町後期高齢者医療特別会計</t>
    <phoneticPr fontId="5"/>
  </si>
  <si>
    <t>小国町水道事業会計</t>
    <phoneticPr fontId="5"/>
  </si>
  <si>
    <t>法適用企業</t>
    <phoneticPr fontId="5"/>
  </si>
  <si>
    <t>小国町農業集落排水事業特別会計</t>
    <phoneticPr fontId="5"/>
  </si>
  <si>
    <t>法非適用企業</t>
    <phoneticPr fontId="5"/>
  </si>
  <si>
    <t>小国町個別排水処理事業特別会計</t>
    <phoneticPr fontId="5"/>
  </si>
  <si>
    <t>-</t>
    <phoneticPr fontId="5"/>
  </si>
  <si>
    <t>小国町小規模集合排水処理事業特別会計</t>
    <phoneticPr fontId="5"/>
  </si>
  <si>
    <t>小国町特定地域生活排水処理事業特別会計</t>
    <phoneticPr fontId="5"/>
  </si>
  <si>
    <t>小国町簡易水道特別会計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</si>
  <si>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</si>
  <si>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</si>
  <si>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</si>
  <si>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</si>
  <si>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</si>
  <si>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</si>
  <si>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</si>
  <si>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</si>
  <si>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</si>
  <si>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</si>
  <si>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</si>
  <si>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</si>
  <si>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</si>
  <si>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</si>
  <si>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</si>
  <si>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</si>
  <si>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</si>
  <si>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</si>
  <si>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</si>
  <si>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</si>
  <si>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</si>
  <si>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</si>
  <si>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</si>
  <si>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</si>
  <si>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</si>
  <si>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</si>
  <si>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</si>
  <si>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</si>
  <si>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</si>
  <si>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</si>
  <si>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</si>
  <si>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</si>
  <si>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</si>
  <si>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</si>
  <si>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</si>
  <si>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</si>
  <si>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</si>
  <si>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</si>
  <si>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</si>
  <si>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</si>
  <si>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</si>
  <si>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</si>
  <si>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</si>
  <si>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</si>
  <si>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</si>
  <si>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</si>
  <si>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</si>
  <si>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</si>
  <si>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</si>
  <si>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</si>
  <si>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</si>
  <si>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</si>
  <si>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</si>
  <si>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</si>
  <si>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</si>
  <si>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</si>
  <si>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</si>
  <si>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</si>
  <si>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</si>
  <si>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</si>
  <si>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</si>
  <si>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</si>
  <si>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小国町農業集落排水事業特別会計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</si>
  <si>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</si>
  <si>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</si>
  <si>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小国町水道事業会計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</si>
  <si>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</si>
  <si>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小国町小規模集合排水処理事業特別会計</t>
    <phoneticPr fontId="5"/>
  </si>
  <si>
    <t>(Ｆ)</t>
    <phoneticPr fontId="5"/>
  </si>
  <si>
    <t>小国町特定地域生活排水処理事業特別会計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</si>
  <si>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</si>
  <si>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</si>
  <si>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</si>
  <si>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</si>
  <si>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</si>
  <si>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</si>
  <si>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</si>
  <si>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</si>
  <si>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</si>
  <si>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</si>
  <si>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</si>
  <si>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</si>
  <si>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</si>
  <si>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</si>
  <si>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</si>
  <si>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</si>
  <si>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</si>
  <si>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</si>
  <si>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</si>
  <si>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</si>
  <si>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</si>
  <si>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</si>
  <si>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</si>
  <si>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</si>
  <si>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</si>
  <si>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</si>
  <si>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</si>
  <si>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</si>
  <si>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</si>
  <si>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</si>
  <si>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</si>
  <si>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</si>
  <si>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</si>
  <si>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</si>
  <si>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</si>
  <si>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</si>
  <si>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</si>
  <si>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</si>
  <si>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</si>
  <si>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</si>
  <si>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</si>
  <si>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</si>
  <si>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</si>
  <si>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</si>
  <si>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</si>
  <si>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</si>
  <si>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</si>
  <si>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</si>
  <si>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</si>
  <si>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</si>
  <si>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</si>
  <si>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</si>
  <si>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</si>
  <si>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</si>
  <si>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</si>
  <si>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</si>
  <si>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</si>
  <si>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</si>
  <si>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</si>
  <si>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</si>
  <si>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</si>
  <si>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</si>
  <si>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</si>
  <si>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</si>
  <si>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</si>
  <si>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</si>
  <si>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</si>
  <si>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</si>
  <si>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</si>
  <si>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</si>
  <si>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</si>
  <si>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</si>
  <si>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</si>
  <si>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</si>
  <si>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</si>
  <si>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</si>
  <si>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</si>
  <si>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</si>
  <si>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</si>
  <si>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</si>
  <si>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</si>
  <si>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</si>
  <si>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</si>
  <si>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</si>
  <si>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3.25</t>
  </si>
  <si>
    <t>▲ 1.13</t>
  </si>
  <si>
    <t>小国町水道事業会計</t>
  </si>
  <si>
    <t>一般会計</t>
  </si>
  <si>
    <t>小国町介護保険特別会計</t>
  </si>
  <si>
    <t>小国町国民健康保険特別会計</t>
  </si>
  <si>
    <t>小国町農業集落排水事業特別会計</t>
  </si>
  <si>
    <t>小国町後期高齢者医療特別会計</t>
  </si>
  <si>
    <t>小国町簡易水道特別会計</t>
  </si>
  <si>
    <t>小国町地方改善施設住宅新築資金等貸付金特別会計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</si>
  <si>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</si>
  <si>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</si>
  <si>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</si>
  <si>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</si>
  <si>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</si>
  <si>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</si>
  <si>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</si>
  <si>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</si>
  <si>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一般財団法人学びやの里</t>
    <rPh sb="0" eb="2">
      <t>イッパン</t>
    </rPh>
    <rPh sb="2" eb="4">
      <t>ザイダン</t>
    </rPh>
    <rPh sb="4" eb="6">
      <t>ホウジン</t>
    </rPh>
    <rPh sb="6" eb="7">
      <t>マナ</t>
    </rPh>
    <rPh sb="10" eb="11">
      <t>サト</t>
    </rPh>
    <phoneticPr fontId="2"/>
  </si>
  <si>
    <t>株式会社エフエム小国</t>
    <rPh sb="0" eb="4">
      <t>カブシキガイシャ</t>
    </rPh>
    <rPh sb="8" eb="10">
      <t>オグニ</t>
    </rPh>
    <phoneticPr fontId="2"/>
  </si>
  <si>
    <t>株式会社ゆうステーションカンパニー</t>
    <rPh sb="0" eb="4">
      <t>カブシキガイシャ</t>
    </rPh>
    <phoneticPr fontId="2"/>
  </si>
  <si>
    <t>ネイチャーエナジー小国株式会社</t>
    <rPh sb="9" eb="11">
      <t>オグニ</t>
    </rPh>
    <rPh sb="11" eb="15">
      <t>カブシキガイシャ</t>
    </rPh>
    <phoneticPr fontId="2"/>
  </si>
  <si>
    <t>熊本県市町村総合事務組合</t>
  </si>
  <si>
    <t>-</t>
    <phoneticPr fontId="2"/>
  </si>
  <si>
    <t>小国町外一ヶ町公立病院組合</t>
  </si>
  <si>
    <t>法適用企業</t>
    <rPh sb="0" eb="1">
      <t>ホウ</t>
    </rPh>
    <rPh sb="1" eb="3">
      <t>テキヨウ</t>
    </rPh>
    <rPh sb="3" eb="5">
      <t>キギョウ</t>
    </rPh>
    <phoneticPr fontId="2"/>
  </si>
  <si>
    <t>阿蘇広域行政事務組合 （一般会計）</t>
  </si>
  <si>
    <t>阿蘇広域行政事務組合（湯の里荘特別会計）</t>
  </si>
  <si>
    <t>阿蘇広域行政事務組合 （阿蘇みやま荘特別会計）</t>
  </si>
  <si>
    <t>熊本県後期高齢者医療広域連合（一般会計）</t>
  </si>
  <si>
    <t>熊本県後期高齢者医療広域連合（後期高齢者医療特別会計）</t>
  </si>
  <si>
    <t>ネットワーク事業基金</t>
  </si>
  <si>
    <t>職員等退職手当基金</t>
  </si>
  <si>
    <t>悠木の里づくり事業基金</t>
  </si>
  <si>
    <t>公共施設等整備基金</t>
  </si>
  <si>
    <t>奨学金事業基金</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</si>
  <si>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</si>
  <si>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</si>
  <si>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</si>
  <si>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</si>
  <si>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</si>
  <si>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低下しているが、学校施設整備及び公営住宅建設事業等の大型事業の実施により、令和２年度以降は元利償還金が増加するため、地方債の新規発行の抑制に努める。また、有形固定資産減価償却率はわずかに減少しているが、類似団体よりも高く上昇傾向にあるため、公共施設等総合管理計画に基づき、今後、老朽化対策に積極的に取り組んでいく。</t>
    <rPh sb="100" eb="102">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</si>
  <si>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</si>
  <si>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</si>
  <si>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</si>
  <si>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</si>
  <si>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</si>
  <si>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</si>
  <si>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実質公債費比率及び将来負担比率とも類似団体と比較すると高い水準にある。
主な要因は、債務負担行為に基づく農用地整備公団事業の負担が大きいためである。ここ数年は町債借入額を抑制したため、元利償還金は平成21年度をピークに減少した。しかし、学校施設整備及び公営住宅建設事業等の大型事業の起債償還が始まるため、比率が上昇することが考えられる。
今後も事業実施の適正化を図り、借入額の抑制を図る。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</si>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</sst>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2749E9F-4660-4FAC-A412-8D6A07AE1A2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F258-45F4-AFFD-0EA4F9B668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180636</c:v>
                </c:pt>
                <c:pt idx="1">
                  <c:v>79633</c:v>
                </c:pt>
                <c:pt idx="2">
                  <c:v>65728</c:v>
                </c:pt>
                <c:pt idx="3">
                  <c:v>90621</c:v>
                </c:pt>
                <c:pt idx="4">
                  <c:v>184509</c:v>
                </c:pt>
              </c:numCache>
            </c:numRef>
          </c:val>
          <c:smooth val="0"/>
          <c:extLst>
            <c:ext xmlns:c16="http://schemas.microsoft.com/office/drawing/2014/chart" uri="{C3380CC4-5D6E-409C-BE32-E72D297353CC}">
              <c16:uniqueId val="{00000001-F258-45F4-AFFD-0EA4F9B6681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8.98</c:v>
                </c:pt>
                <c:pt idx="1">
                  <c:v>6.89</c:v>
                </c:pt>
                <c:pt idx="2">
                  <c:v>5.54</c:v>
                </c:pt>
                <c:pt idx="3">
                  <c:v>7.4</c:v>
                </c:pt>
                <c:pt idx="4">
                  <c:v>13.42</c:v>
                </c:pt>
              </c:numCache>
            </c:numRef>
          </c:val>
          <c:extLst>
            <c:ext xmlns:c16="http://schemas.microsoft.com/office/drawing/2014/chart" uri="{C3380CC4-5D6E-409C-BE32-E72D297353CC}">
              <c16:uniqueId val="{00000000-CEA7-4048-93FF-0B6061E72A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16.809999999999999</c:v>
                </c:pt>
                <c:pt idx="1">
                  <c:v>16.07</c:v>
                </c:pt>
                <c:pt idx="2">
                  <c:v>16.670000000000002</c:v>
                </c:pt>
                <c:pt idx="3">
                  <c:v>16.09</c:v>
                </c:pt>
                <c:pt idx="4">
                  <c:v>18.2</c:v>
                </c:pt>
              </c:numCache>
            </c:numRef>
          </c:val>
          <c:extLst>
            <c:ext xmlns:c16="http://schemas.microsoft.com/office/drawing/2014/chart" uri="{C3380CC4-5D6E-409C-BE32-E72D297353CC}">
              <c16:uniqueId val="{00000001-CEA7-4048-93FF-0B6061E72A5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3.35</c:v>
                </c:pt>
                <c:pt idx="1">
                  <c:v>-3.25</c:v>
                </c:pt>
                <c:pt idx="2">
                  <c:v>-1.1299999999999999</c:v>
                </c:pt>
                <c:pt idx="3">
                  <c:v>1.73</c:v>
                </c:pt>
                <c:pt idx="4">
                  <c:v>7.88</c:v>
                </c:pt>
              </c:numCache>
            </c:numRef>
          </c:val>
          <c:smooth val="0"/>
          <c:extLst>
            <c:ext xmlns:c16="http://schemas.microsoft.com/office/drawing/2014/chart" uri="{C3380CC4-5D6E-409C-BE32-E72D297353CC}">
              <c16:uniqueId val="{00000002-CEA7-4048-93FF-0B6061E72A5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4C5-48A1-8D18-69FCA97F62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4C5-48A1-8D18-69FCA97F6235}"/>
            </c:ext>
          </c:extLst>
        </c:ser>
        <c:ser>
          <c:idx val="2"/>
          <c:order val="2"/>
          <c:tx>
            <c:strRef>
              <c:f>データシート!$A$29</c:f>
              <c:strCache>
                <c:ptCount val="1"/>
                <c:pt idx="0">
                  <c:v>小国町地方改善施設住宅新築資金等貸付金特別会計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4C5-48A1-8D18-69FCA97F6235}"/>
            </c:ext>
          </c:extLst>
        </c:ser>
        <c:ser>
          <c:idx val="3"/>
          <c:order val="3"/>
          <c:tx>
            <c:strRef>
              <c:f>データシート!$A$30</c:f>
              <c:strCache>
                <c:ptCount val="1"/>
                <c:pt idx="0">
                  <c:v>小国町簡易水道特別会計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4C5-48A1-8D18-69FCA97F6235}"/>
            </c:ext>
          </c:extLst>
        </c:ser>
        <c:ser>
          <c:idx val="4"/>
          <c:order val="4"/>
          <c:tx>
            <c:strRef>
              <c:f>データシート!$A$31</c:f>
              <c:strCache>
                <c:ptCount val="1"/>
                <c:pt idx="0">
                  <c:v>小国町後期高齢者医療特別会計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0.08</c:v>
                </c:pt>
                <c:pt idx="4">
                  <c:v>#N/A</c:v>
                </c:pt>
                <c:pt idx="5">
                  <c:v>0.05</c:v>
                </c:pt>
                <c:pt idx="6">
                  <c:v>#N/A</c:v>
                </c:pt>
                <c:pt idx="7">
                  <c:v>0.05</c:v>
                </c:pt>
                <c:pt idx="8">
                  <c:v>#N/A</c:v>
                </c:pt>
                <c:pt idx="9">
                  <c:v>0.04</c:v>
                </c:pt>
              </c:numCache>
            </c:numRef>
          </c:val>
          <c:extLst>
            <c:ext xmlns:c16="http://schemas.microsoft.com/office/drawing/2014/chart" uri="{C3380CC4-5D6E-409C-BE32-E72D297353CC}">
              <c16:uniqueId val="{00000004-34C5-48A1-8D18-69FCA97F6235}"/>
            </c:ext>
          </c:extLst>
        </c:ser>
        <c:ser>
          <c:idx val="5"/>
          <c:order val="5"/>
          <c:tx>
            <c:strRef>
              <c:f>データシート!$A$32</c:f>
              <c:strCache>
                <c:ptCount val="1"/>
                <c:pt idx="0">
                  <c:v>小国町農業集落排水事業特別会計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0.03</c:v>
                </c:pt>
                <c:pt idx="4">
                  <c:v>#N/A</c:v>
                </c:pt>
                <c:pt idx="5">
                  <c:v>0.04</c:v>
                </c:pt>
                <c:pt idx="6">
                  <c:v>#N/A</c:v>
                </c:pt>
                <c:pt idx="7">
                  <c:v>0.26</c:v>
                </c:pt>
                <c:pt idx="8">
                  <c:v>#N/A</c:v>
                </c:pt>
                <c:pt idx="9">
                  <c:v>0.11</c:v>
                </c:pt>
              </c:numCache>
            </c:numRef>
          </c:val>
          <c:extLst>
            <c:ext xmlns:c16="http://schemas.microsoft.com/office/drawing/2014/chart" uri="{C3380CC4-5D6E-409C-BE32-E72D297353CC}">
              <c16:uniqueId val="{00000005-34C5-48A1-8D18-69FCA97F6235}"/>
            </c:ext>
          </c:extLst>
        </c:ser>
        <c:ser>
          <c:idx val="6"/>
          <c:order val="6"/>
          <c:tx>
            <c:strRef>
              <c:f>データシート!$A$33</c:f>
              <c:strCache>
                <c:ptCount val="1"/>
                <c:pt idx="0">
                  <c:v>小国町国民健康保険特別会計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0.28000000000000003</c:v>
                </c:pt>
                <c:pt idx="2">
                  <c:v>#N/A</c:v>
                </c:pt>
                <c:pt idx="3">
                  <c:v>0.44</c:v>
                </c:pt>
                <c:pt idx="4">
                  <c:v>#N/A</c:v>
                </c:pt>
                <c:pt idx="5">
                  <c:v>0.43</c:v>
                </c:pt>
                <c:pt idx="6">
                  <c:v>#N/A</c:v>
                </c:pt>
                <c:pt idx="7">
                  <c:v>0.41</c:v>
                </c:pt>
                <c:pt idx="8">
                  <c:v>#N/A</c:v>
                </c:pt>
                <c:pt idx="9">
                  <c:v>0.65</c:v>
                </c:pt>
              </c:numCache>
            </c:numRef>
          </c:val>
          <c:extLst>
            <c:ext xmlns:c16="http://schemas.microsoft.com/office/drawing/2014/chart" uri="{C3380CC4-5D6E-409C-BE32-E72D297353CC}">
              <c16:uniqueId val="{00000006-34C5-48A1-8D18-69FCA97F6235}"/>
            </c:ext>
          </c:extLst>
        </c:ser>
        <c:ser>
          <c:idx val="7"/>
          <c:order val="7"/>
          <c:tx>
            <c:strRef>
              <c:f>データシート!$A$34</c:f>
              <c:strCache>
                <c:ptCount val="1"/>
                <c:pt idx="0">
                  <c:v>小国町介護保険特別会計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0.12</c:v>
                </c:pt>
                <c:pt idx="2">
                  <c:v>#N/A</c:v>
                </c:pt>
                <c:pt idx="3">
                  <c:v>1.41</c:v>
                </c:pt>
                <c:pt idx="4">
                  <c:v>#N/A</c:v>
                </c:pt>
                <c:pt idx="5">
                  <c:v>0.75</c:v>
                </c:pt>
                <c:pt idx="6">
                  <c:v>#N/A</c:v>
                </c:pt>
                <c:pt idx="7">
                  <c:v>1.28</c:v>
                </c:pt>
                <c:pt idx="8">
                  <c:v>#N/A</c:v>
                </c:pt>
                <c:pt idx="9">
                  <c:v>2.94</c:v>
                </c:pt>
              </c:numCache>
            </c:numRef>
          </c:val>
          <c:extLst>
            <c:ext xmlns:c16="http://schemas.microsoft.com/office/drawing/2014/chart" uri="{C3380CC4-5D6E-409C-BE32-E72D297353CC}">
              <c16:uniqueId val="{00000007-34C5-48A1-8D18-69FCA97F62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8.98</c:v>
                </c:pt>
                <c:pt idx="2">
                  <c:v>#N/A</c:v>
                </c:pt>
                <c:pt idx="3">
                  <c:v>6.88</c:v>
                </c:pt>
                <c:pt idx="4">
                  <c:v>#N/A</c:v>
                </c:pt>
                <c:pt idx="5">
                  <c:v>5.54</c:v>
                </c:pt>
                <c:pt idx="6">
                  <c:v>#N/A</c:v>
                </c:pt>
                <c:pt idx="7">
                  <c:v>7.39</c:v>
                </c:pt>
                <c:pt idx="8">
                  <c:v>#N/A</c:v>
                </c:pt>
                <c:pt idx="9">
                  <c:v>13.41</c:v>
                </c:pt>
              </c:numCache>
            </c:numRef>
          </c:val>
          <c:extLst>
            <c:ext xmlns:c16="http://schemas.microsoft.com/office/drawing/2014/chart" uri="{C3380CC4-5D6E-409C-BE32-E72D297353CC}">
              <c16:uniqueId val="{00000008-34C5-48A1-8D18-69FCA97F6235}"/>
            </c:ext>
          </c:extLst>
        </c:ser>
        <c:ser>
          <c:idx val="9"/>
          <c:order val="9"/>
          <c:tx>
            <c:strRef>
              <c:f>データシート!$A$36</c:f>
              <c:strCache>
                <c:ptCount val="1"/>
                <c:pt idx="0">
                  <c:v>小国町水道事業会計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18.73</c:v>
                </c:pt>
                <c:pt idx="2">
                  <c:v>#N/A</c:v>
                </c:pt>
                <c:pt idx="3">
                  <c:v>18.91</c:v>
                </c:pt>
                <c:pt idx="4">
                  <c:v>#N/A</c:v>
                </c:pt>
                <c:pt idx="5">
                  <c:v>18.47</c:v>
                </c:pt>
                <c:pt idx="6">
                  <c:v>#N/A</c:v>
                </c:pt>
                <c:pt idx="7">
                  <c:v>17.71</c:v>
                </c:pt>
                <c:pt idx="8">
                  <c:v>#N/A</c:v>
                </c:pt>
                <c:pt idx="9">
                  <c:v>18.38</c:v>
                </c:pt>
              </c:numCache>
            </c:numRef>
          </c:val>
          <c:extLst>
            <c:ext xmlns:c16="http://schemas.microsoft.com/office/drawing/2014/chart" uri="{C3380CC4-5D6E-409C-BE32-E72D297353CC}">
              <c16:uniqueId val="{00000009-34C5-48A1-8D18-69FCA97F623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511</c:v>
                </c:pt>
                <c:pt idx="5">
                  <c:v>500</c:v>
                </c:pt>
                <c:pt idx="8">
                  <c:v>471</c:v>
                </c:pt>
                <c:pt idx="11">
                  <c:v>482</c:v>
                </c:pt>
                <c:pt idx="14">
                  <c:v>460</c:v>
                </c:pt>
              </c:numCache>
            </c:numRef>
          </c:val>
          <c:extLst>
            <c:ext xmlns:c16="http://schemas.microsoft.com/office/drawing/2014/chart" uri="{C3380CC4-5D6E-409C-BE32-E72D297353CC}">
              <c16:uniqueId val="{00000000-F3F3-4F16-BED1-ECCE1172563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3F3-4F16-BED1-ECCE1172563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155</c:v>
                </c:pt>
                <c:pt idx="3">
                  <c:v>155</c:v>
                </c:pt>
                <c:pt idx="6">
                  <c:v>155</c:v>
                </c:pt>
                <c:pt idx="9">
                  <c:v>155</c:v>
                </c:pt>
                <c:pt idx="12">
                  <c:v>20</c:v>
                </c:pt>
              </c:numCache>
            </c:numRef>
          </c:val>
          <c:extLst>
            <c:ext xmlns:c16="http://schemas.microsoft.com/office/drawing/2014/chart" uri="{C3380CC4-5D6E-409C-BE32-E72D297353CC}">
              <c16:uniqueId val="{00000002-F3F3-4F16-BED1-ECCE1172563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68</c:v>
                </c:pt>
                <c:pt idx="3">
                  <c:v>79</c:v>
                </c:pt>
                <c:pt idx="6">
                  <c:v>76</c:v>
                </c:pt>
                <c:pt idx="9">
                  <c:v>60</c:v>
                </c:pt>
                <c:pt idx="12">
                  <c:v>48</c:v>
                </c:pt>
              </c:numCache>
            </c:numRef>
          </c:val>
          <c:extLst>
            <c:ext xmlns:c16="http://schemas.microsoft.com/office/drawing/2014/chart" uri="{C3380CC4-5D6E-409C-BE32-E72D297353CC}">
              <c16:uniqueId val="{00000003-F3F3-4F16-BED1-ECCE1172563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67</c:v>
                </c:pt>
                <c:pt idx="3">
                  <c:v>79</c:v>
                </c:pt>
                <c:pt idx="6">
                  <c:v>76</c:v>
                </c:pt>
                <c:pt idx="9">
                  <c:v>81</c:v>
                </c:pt>
                <c:pt idx="12">
                  <c:v>88</c:v>
                </c:pt>
              </c:numCache>
            </c:numRef>
          </c:val>
          <c:extLst>
            <c:ext xmlns:c16="http://schemas.microsoft.com/office/drawing/2014/chart" uri="{C3380CC4-5D6E-409C-BE32-E72D297353CC}">
              <c16:uniqueId val="{00000004-F3F3-4F16-BED1-ECCE1172563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F3-4F16-BED1-ECCE1172563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3F3-4F16-BED1-ECCE1172563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480</c:v>
                </c:pt>
                <c:pt idx="3">
                  <c:v>493</c:v>
                </c:pt>
                <c:pt idx="6">
                  <c:v>458</c:v>
                </c:pt>
                <c:pt idx="9">
                  <c:v>473</c:v>
                </c:pt>
                <c:pt idx="12">
                  <c:v>527</c:v>
                </c:pt>
              </c:numCache>
            </c:numRef>
          </c:val>
          <c:extLst>
            <c:ext xmlns:c16="http://schemas.microsoft.com/office/drawing/2014/chart" uri="{C3380CC4-5D6E-409C-BE32-E72D297353CC}">
              <c16:uniqueId val="{00000007-F3F3-4F16-BED1-ECCE1172563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259</c:v>
                </c:pt>
                <c:pt idx="2">
                  <c:v>#N/A</c:v>
                </c:pt>
                <c:pt idx="3">
                  <c:v>#N/A</c:v>
                </c:pt>
                <c:pt idx="4">
                  <c:v>306</c:v>
                </c:pt>
                <c:pt idx="5">
                  <c:v>#N/A</c:v>
                </c:pt>
                <c:pt idx="6">
                  <c:v>#N/A</c:v>
                </c:pt>
                <c:pt idx="7">
                  <c:v>294</c:v>
                </c:pt>
                <c:pt idx="8">
                  <c:v>#N/A</c:v>
                </c:pt>
                <c:pt idx="9">
                  <c:v>#N/A</c:v>
                </c:pt>
                <c:pt idx="10">
                  <c:v>287</c:v>
                </c:pt>
                <c:pt idx="11">
                  <c:v>#N/A</c:v>
                </c:pt>
                <c:pt idx="12">
                  <c:v>#N/A</c:v>
                </c:pt>
                <c:pt idx="13">
                  <c:v>223</c:v>
                </c:pt>
                <c:pt idx="14">
                  <c:v>#N/A</c:v>
                </c:pt>
              </c:numCache>
            </c:numRef>
          </c:val>
          <c:smooth val="0"/>
          <c:extLst>
            <c:ext xmlns:c16="http://schemas.microsoft.com/office/drawing/2014/chart" uri="{C3380CC4-5D6E-409C-BE32-E72D297353CC}">
              <c16:uniqueId val="{00000008-F3F3-4F16-BED1-ECCE1172563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4769</c:v>
                </c:pt>
                <c:pt idx="5">
                  <c:v>4684</c:v>
                </c:pt>
                <c:pt idx="8">
                  <c:v>4883</c:v>
                </c:pt>
                <c:pt idx="11">
                  <c:v>5136</c:v>
                </c:pt>
                <c:pt idx="14">
                  <c:v>5138</c:v>
                </c:pt>
              </c:numCache>
            </c:numRef>
          </c:val>
          <c:extLst>
            <c:ext xmlns:c16="http://schemas.microsoft.com/office/drawing/2014/chart" uri="{C3380CC4-5D6E-409C-BE32-E72D297353CC}">
              <c16:uniqueId val="{00000000-BA9D-4FF8-9126-4E6563B1F3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185</c:v>
                </c:pt>
                <c:pt idx="5">
                  <c:v>255</c:v>
                </c:pt>
                <c:pt idx="8">
                  <c:v>246</c:v>
                </c:pt>
                <c:pt idx="11">
                  <c:v>263</c:v>
                </c:pt>
                <c:pt idx="14">
                  <c:v>354</c:v>
                </c:pt>
              </c:numCache>
            </c:numRef>
          </c:val>
          <c:extLst>
            <c:ext xmlns:c16="http://schemas.microsoft.com/office/drawing/2014/chart" uri="{C3380CC4-5D6E-409C-BE32-E72D297353CC}">
              <c16:uniqueId val="{00000001-BA9D-4FF8-9126-4E6563B1F3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994</c:v>
                </c:pt>
                <c:pt idx="5">
                  <c:v>907</c:v>
                </c:pt>
                <c:pt idx="8">
                  <c:v>1040</c:v>
                </c:pt>
                <c:pt idx="11">
                  <c:v>959</c:v>
                </c:pt>
                <c:pt idx="14">
                  <c:v>1028</c:v>
                </c:pt>
              </c:numCache>
            </c:numRef>
          </c:val>
          <c:extLst>
            <c:ext xmlns:c16="http://schemas.microsoft.com/office/drawing/2014/chart" uri="{C3380CC4-5D6E-409C-BE32-E72D297353CC}">
              <c16:uniqueId val="{00000002-BA9D-4FF8-9126-4E6563B1F3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9D-4FF8-9126-4E6563B1F3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9D-4FF8-9126-4E6563B1F3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9D-4FF8-9126-4E6563B1F3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315</c:v>
                </c:pt>
                <c:pt idx="3">
                  <c:v>205</c:v>
                </c:pt>
                <c:pt idx="6">
                  <c:v>78</c:v>
                </c:pt>
                <c:pt idx="9">
                  <c:v>38</c:v>
                </c:pt>
                <c:pt idx="12">
                  <c:v>7</c:v>
                </c:pt>
              </c:numCache>
            </c:numRef>
          </c:val>
          <c:extLst>
            <c:ext xmlns:c16="http://schemas.microsoft.com/office/drawing/2014/chart" uri="{C3380CC4-5D6E-409C-BE32-E72D297353CC}">
              <c16:uniqueId val="{00000006-BA9D-4FF8-9126-4E6563B1F3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476</c:v>
                </c:pt>
                <c:pt idx="3">
                  <c:v>380</c:v>
                </c:pt>
                <c:pt idx="6">
                  <c:v>325</c:v>
                </c:pt>
                <c:pt idx="9">
                  <c:v>265</c:v>
                </c:pt>
                <c:pt idx="12">
                  <c:v>174</c:v>
                </c:pt>
              </c:numCache>
            </c:numRef>
          </c:val>
          <c:extLst>
            <c:ext xmlns:c16="http://schemas.microsoft.com/office/drawing/2014/chart" uri="{C3380CC4-5D6E-409C-BE32-E72D297353CC}">
              <c16:uniqueId val="{00000007-BA9D-4FF8-9126-4E6563B1F3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1041</c:v>
                </c:pt>
                <c:pt idx="3">
                  <c:v>1200</c:v>
                </c:pt>
                <c:pt idx="6">
                  <c:v>1017</c:v>
                </c:pt>
                <c:pt idx="9">
                  <c:v>1023</c:v>
                </c:pt>
                <c:pt idx="12">
                  <c:v>978</c:v>
                </c:pt>
              </c:numCache>
            </c:numRef>
          </c:val>
          <c:extLst>
            <c:ext xmlns:c16="http://schemas.microsoft.com/office/drawing/2014/chart" uri="{C3380CC4-5D6E-409C-BE32-E72D297353CC}">
              <c16:uniqueId val="{00000008-BA9D-4FF8-9126-4E6563B1F3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535</c:v>
                </c:pt>
                <c:pt idx="3">
                  <c:v>395</c:v>
                </c:pt>
                <c:pt idx="6">
                  <c:v>251</c:v>
                </c:pt>
                <c:pt idx="9">
                  <c:v>102</c:v>
                </c:pt>
                <c:pt idx="12">
                  <c:v>84</c:v>
                </c:pt>
              </c:numCache>
            </c:numRef>
          </c:val>
          <c:extLst>
            <c:ext xmlns:c16="http://schemas.microsoft.com/office/drawing/2014/chart" uri="{C3380CC4-5D6E-409C-BE32-E72D297353CC}">
              <c16:uniqueId val="{00000009-BA9D-4FF8-9126-4E6563B1F3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5159</c:v>
                </c:pt>
                <c:pt idx="3">
                  <c:v>5208</c:v>
                </c:pt>
                <c:pt idx="6">
                  <c:v>5496</c:v>
                </c:pt>
                <c:pt idx="9">
                  <c:v>5898</c:v>
                </c:pt>
                <c:pt idx="12">
                  <c:v>6233</c:v>
                </c:pt>
              </c:numCache>
            </c:numRef>
          </c:val>
          <c:extLst>
            <c:ext xmlns:c16="http://schemas.microsoft.com/office/drawing/2014/chart" uri="{C3380CC4-5D6E-409C-BE32-E72D297353CC}">
              <c16:uniqueId val="{0000000A-BA9D-4FF8-9126-4E6563B1F3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1577</c:v>
                </c:pt>
                <c:pt idx="2">
                  <c:v>#N/A</c:v>
                </c:pt>
                <c:pt idx="3">
                  <c:v>#N/A</c:v>
                </c:pt>
                <c:pt idx="4">
                  <c:v>1543</c:v>
                </c:pt>
                <c:pt idx="5">
                  <c:v>#N/A</c:v>
                </c:pt>
                <c:pt idx="6">
                  <c:v>#N/A</c:v>
                </c:pt>
                <c:pt idx="7">
                  <c:v>997</c:v>
                </c:pt>
                <c:pt idx="8">
                  <c:v>#N/A</c:v>
                </c:pt>
                <c:pt idx="9">
                  <c:v>#N/A</c:v>
                </c:pt>
                <c:pt idx="10">
                  <c:v>967</c:v>
                </c:pt>
                <c:pt idx="11">
                  <c:v>#N/A</c:v>
                </c:pt>
                <c:pt idx="12">
                  <c:v>#N/A</c:v>
                </c:pt>
                <c:pt idx="13">
                  <c:v>958</c:v>
                </c:pt>
                <c:pt idx="14">
                  <c:v>#N/A</c:v>
                </c:pt>
              </c:numCache>
            </c:numRef>
          </c:val>
          <c:smooth val="0"/>
          <c:extLst>
            <c:ext xmlns:c16="http://schemas.microsoft.com/office/drawing/2014/chart" uri="{C3380CC4-5D6E-409C-BE32-E72D297353CC}">
              <c16:uniqueId val="{0000000B-BA9D-4FF8-9126-4E6563B1F3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529</c:v>
                </c:pt>
                <c:pt idx="1">
                  <c:v>521</c:v>
                </c:pt>
                <c:pt idx="2">
                  <c:v>583</c:v>
                </c:pt>
              </c:numCache>
            </c:numRef>
          </c:val>
          <c:extLst>
            <c:ext xmlns:c16="http://schemas.microsoft.com/office/drawing/2014/chart" uri="{C3380CC4-5D6E-409C-BE32-E72D297353CC}">
              <c16:uniqueId val="{00000000-1321-4E67-A512-E6B1000C8AF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84</c:v>
                </c:pt>
                <c:pt idx="1">
                  <c:v>84</c:v>
                </c:pt>
                <c:pt idx="2">
                  <c:v>84</c:v>
                </c:pt>
              </c:numCache>
            </c:numRef>
          </c:val>
          <c:extLst>
            <c:ext xmlns:c16="http://schemas.microsoft.com/office/drawing/2014/chart" uri="{C3380CC4-5D6E-409C-BE32-E72D297353CC}">
              <c16:uniqueId val="{00000001-1321-4E67-A512-E6B1000C8AF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418</c:v>
                </c:pt>
                <c:pt idx="1">
                  <c:v>345</c:v>
                </c:pt>
                <c:pt idx="2">
                  <c:v>349</c:v>
                </c:pt>
              </c:numCache>
            </c:numRef>
          </c:val>
          <c:extLst>
            <c:ext xmlns:c16="http://schemas.microsoft.com/office/drawing/2014/chart" uri="{C3380CC4-5D6E-409C-BE32-E72D297353CC}">
              <c16:uniqueId val="{00000002-1321-4E67-A512-E6B1000C8AF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{C2BE7B29-3D21-48BA-8A42-1F82FB78B313}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F72-4254-B54B-8201DC761F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{8AF6CDEE-3D69-4BAB-82D6-A01BE158B03E}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72-4254-B54B-8201DC761F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{DD21A095-FFBF-4A13-A4D9-7A9414AC5E5B}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72-4254-B54B-8201DC761F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{90EB6BC5-8EE3-4797-A4DA-7104AB7D2389}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72-4254-B54B-8201DC761F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{FA8C347C-1387-430C-A46C-12DB57F99750}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72-4254-B54B-8201DC761F97}"/>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{858F98EC-2B99-45C2-9DEC-3364F1CEC598}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F72-4254-B54B-8201DC761F97}"/>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{811B0357-6DF2-4710-A9B6-6240D3D29B2B}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F72-4254-B54B-8201DC761F97}"/>
                </c:ext>
              </c:extLst>
            </c:dLbl>
            <c:dLbl>
              <c:idx val="24"/>
              <c:layout>
                <c:manualLayout>
                  <c:x val="0"/>
                  <c:y val="-1.7853013298776518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{C9371547-5038-43E0-9A87-7C3655884C7E}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F72-4254-B54B-8201DC761F97}"/>
                </c:ext>
              </c:extLst>
            </c:dLbl>
            <c:dLbl>
              <c:idx val="32"/>
              <c:layout>
                <c:manualLayout>
                  <c:x val="0"/>
                  <c:y val="1.785301329877648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{34C6E7D3-FE74-4C0E-B611-16B2EB9F2F0D}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F72-4254-B54B-8201DC761F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70.099999999999994</c:v>
                </c:pt>
                <c:pt idx="16">
                  <c:v>71.599999999999994</c:v>
                </c:pt>
                <c:pt idx="24">
                  <c:v>71</c:v>
                </c:pt>
                <c:pt idx="32">
                  <c:v>70.5</c:v>
                </c:pt>
              </c:numCache>
            </c:numRef>
          </c:xVal>
          <c:yVal>
            <c:numRef>
              <c:f>公会計指標分析・財政指標組合せ分析表!$BP$51:$DC$51</c:f>
              <c:numCache>
                <c:formatCode>#,##0.0;"▲ "#,##0.0</c:formatCode>
                <c:ptCount val="40"/>
                <c:pt idx="8">
                  <c:v>56.3</c:v>
                </c:pt>
                <c:pt idx="16">
                  <c:v>36.700000000000003</c:v>
                </c:pt>
                <c:pt idx="24">
                  <c:v>35</c:v>
                </c:pt>
                <c:pt idx="32">
                  <c:v>34.700000000000003</c:v>
                </c:pt>
              </c:numCache>
            </c:numRef>
          </c:yVal>
          <c:smooth val="0"/>
          <c:extLst>
            <c:ext xmlns:c16="http://schemas.microsoft.com/office/drawing/2014/chart" uri="{C3380CC4-5D6E-409C-BE32-E72D297353CC}">
              <c16:uniqueId val="{00000009-3F72-4254-B54B-8201DC761F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{D6E6B168-6BA9-48B5-ACF9-31561E9034D4}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F72-4254-B54B-8201DC761F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{37F3A7FD-6E20-45B7-A0B8-822AA1C523CC}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72-4254-B54B-8201DC761F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{052204DA-004C-45DB-92EC-272E724861DC}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72-4254-B54B-8201DC761F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{A5E35D5B-C752-41D7-AE2D-1651D30F1AD9}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72-4254-B54B-8201DC761F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{D2BC507F-83F2-46D7-9E38-41570C23D15D}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72-4254-B54B-8201DC761F97}"/>
                </c:ext>
              </c:extLst>
            </c:dLbl>
            <c:dLbl>
              <c:idx val="8"/>
              <c:layout>
                <c:manualLayout>
                  <c:x val="-3.2395072111849339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{71AC705C-F4DC-48E4-ABBD-9CD707DF1131}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F72-4254-B54B-8201DC761F97}"/>
                </c:ext>
              </c:extLst>
            </c:dLbl>
            <c:dLbl>
              <c:idx val="16"/>
              <c:layout>
                <c:manualLayout>
                  <c:x val="-3.189532882729533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{C3C3776A-6D08-4986-8FE1-624069A93B15}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F72-4254-B54B-8201DC761F97}"/>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{CC862FFD-731F-4D78-BA05-1AF42ADAD2B2}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F72-4254-B54B-8201DC761F97}"/>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{C9817A05-86DF-4195-A276-55172F6572A1}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F72-4254-B54B-8201DC761F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3F72-4254-B54B-8201DC761F97}"/>
            </c:ext>
          </c:extLst>
        </c:ser>
        <c:dLbls>
          <c:showLegendKey val="0"/>
          <c:showVal val="1"/>
          <c:showCatName val="0"/>
          <c:showSerName val="0"/>
          <c:showPercent val="0"/>
          <c:showBubbleSize val="0"/>
        </c:dLbls>
        <c:axId val="46179840"/>
        <c:axId val="46181760"/>
      </c:scatterChart>
      <c:valAx>
        <c:axId val="4617984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{BEF113D1-0A9A-4D0A-B0BF-C707812CCBEE}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E53-451B-B790-370B4413A5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{987D42B8-EFCD-4951-901E-DDF1F40DCDE3}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53-451B-B790-370B4413A5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{711B7A23-8781-4327-8319-B82CA9D77D43}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53-451B-B790-370B4413A5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{9BF87B57-CC87-4FC9-BC0D-14B5A56A0CFE}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53-451B-B790-370B4413A5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{90D505A9-40F9-40ED-983C-E646C6B05B83}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53-451B-B790-370B4413A561}"/>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{BD5DF135-050A-437D-BF3C-50F68EE92209}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E53-451B-B790-370B4413A561}"/>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{94573AB2-CAB2-494B-A321-9BA019E443C4}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E53-451B-B790-370B4413A561}"/>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{03874868-A31B-4AD3-9F5F-AF2109D45560}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E53-451B-B790-370B4413A561}"/>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{F8658C9C-DD50-48DF-B415-167528EAC030}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E53-451B-B790-370B4413A5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11.7</c:v>
                </c:pt>
                <c:pt idx="8">
                  <c:v>11.1</c:v>
                </c:pt>
                <c:pt idx="16">
                  <c:v>10.4</c:v>
                </c:pt>
                <c:pt idx="24">
                  <c:v>10.8</c:v>
                </c:pt>
                <c:pt idx="32">
                  <c:v>9.6999999999999993</c:v>
                </c:pt>
              </c:numCache>
            </c:numRef>
          </c:xVal>
          <c:yVal>
            <c:numRef>
              <c:f>公会計指標分析・財政指標組合せ分析表!$BP$73:$DC$73</c:f>
              <c:numCache>
                <c:formatCode>#,##0.0;"▲ "#,##0.0</c:formatCode>
                <c:ptCount val="40"/>
                <c:pt idx="0">
                  <c:v>56.7</c:v>
                </c:pt>
                <c:pt idx="8">
                  <c:v>56.3</c:v>
                </c:pt>
                <c:pt idx="16">
                  <c:v>36.700000000000003</c:v>
                </c:pt>
                <c:pt idx="24">
                  <c:v>35</c:v>
                </c:pt>
                <c:pt idx="32">
                  <c:v>34.700000000000003</c:v>
                </c:pt>
              </c:numCache>
            </c:numRef>
          </c:yVal>
          <c:smooth val="0"/>
          <c:extLst>
            <c:ext xmlns:c16="http://schemas.microsoft.com/office/drawing/2014/chart" uri="{C3380CC4-5D6E-409C-BE32-E72D297353CC}">
              <c16:uniqueId val="{00000009-9E53-451B-B790-370B4413A56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5403549678164432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{37C04659-AE54-4D94-89A6-1DE1CEB2F0F7}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E53-451B-B790-370B4413A56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{D4A4C730-37A7-42DC-AA95-3B11B8BFB947}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53-451B-B790-370B4413A5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{93EC665E-825A-47B9-85AC-AEB6DC4B1C02}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53-451B-B790-370B4413A5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{9C10C137-19F4-4DFD-B740-88BEA16025ED}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53-451B-B790-370B4413A5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{39A36001-DD19-4CFA-8D78-A01E4F6991A1}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53-451B-B790-370B4413A561}"/>
                </c:ext>
              </c:extLst>
            </c:dLbl>
            <c:dLbl>
              <c:idx val="8"/>
              <c:layout>
                <c:manualLayout>
                  <c:x val="0"/>
                  <c:y val="5.8616747505141331E-4"/>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{031C3DAD-A3CD-491A-85F5-CE149F89990E}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E53-451B-B790-370B4413A561}"/>
                </c:ext>
              </c:extLst>
            </c:dLbl>
            <c:dLbl>
              <c:idx val="16"/>
              <c:layout>
                <c:manualLayout>
                  <c:x val="0"/>
                  <c:y val="1.4817553446897565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{9267196D-7173-485C-8DF1-D053C7B81BB6}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E53-451B-B790-370B4413A561}"/>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{FF22A479-CBB6-4647-9B5E-E936FB84D5CB}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E53-451B-B790-370B4413A561}"/>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{28049FD1-F118-42D1-8CEE-403A88A36D1C}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E53-451B-B790-370B4413A5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9E53-451B-B790-370B4413A561}"/>
            </c:ext>
          </c:extLst>
        </c:ser>
        <c:dLbls>
          <c:showLegendKey val="0"/>
          <c:showVal val="1"/>
          <c:showCatName val="0"/>
          <c:showSerName val="0"/>
          <c:showPercent val="0"/>
          <c:showBubbleSize val="0"/>
        </c:dLbls>
        <c:axId val="84219776"/>
        <c:axId val="84234240"/>
      </c:scatterChart>
      <c:valAx>
        <c:axId val="84219776"/>
        <c:scaling>
          <c:orientation val="minMax"/>
          <c:max val="12"/>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元利償還金は、平成２７年度から４００百万円台に減少したものの学校施設整備事業等の大型事業の実施により、令和元年度は５００百万円台となった。</a:t>
          </a:r>
        </a:p>
        <a:p>
          <a:r>
            <a:rPr kumimoji="1" lang="ja-JP" altLang="en-US" sz="1400">
              <a:latin typeface="ＭＳ ゴシック" pitchFamily="49" charset="-128"/>
              <a:ea typeface="ＭＳ ゴシック" pitchFamily="49" charset="-128"/>
            </a:rPr>
            <a:t>　公営企業債の元利償還金に対する繰入金は、上水道が平成２７年度をピークに減少しているが、下水道が平成２８年度から増加に転じている。</a:t>
          </a:r>
        </a:p>
        <a:p>
          <a:r>
            <a:rPr kumimoji="1" lang="ja-JP" altLang="en-US" sz="1400">
              <a:latin typeface="ＭＳ ゴシック" pitchFamily="49" charset="-128"/>
              <a:ea typeface="ＭＳ ゴシック" pitchFamily="49" charset="-128"/>
            </a:rPr>
            <a:t>実質公債費比率の分子は、元利償還金の減少に伴い、低下傾向にある。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は、近年、地方債の計画的な償還により減少傾向であったが、近年の大型事業（小中学校のプール・学校給食センター建設事業、屋外情報システム整備等事業等）の実施による地方債発行で増加傾向にある。一方、その他の繰入れ見込額等は減少傾向であり、将来負担額は減少した。</a:t>
          </a:r>
        </a:p>
        <a:p>
          <a:r>
            <a:rPr kumimoji="1" lang="ja-JP" altLang="en-US" sz="1400">
              <a:latin typeface="ＭＳ ゴシック" pitchFamily="49" charset="-128"/>
              <a:ea typeface="ＭＳ ゴシック" pitchFamily="49" charset="-128"/>
            </a:rPr>
            <a:t>　また、充当可能財源等では基準財政需要額算入見込額が増加したため、将来負担比率の分子は減少した。</a:t>
          </a:r>
        </a:p>
        <a:p>
          <a:r>
            <a:rPr kumimoji="1" lang="ja-JP" altLang="en-US" sz="1400">
              <a:latin typeface="ＭＳ ゴシック" pitchFamily="49" charset="-128"/>
              <a:ea typeface="ＭＳ ゴシック" pitchFamily="49" charset="-128"/>
            </a:rPr>
            <a:t>　今後、事業の実施について精査を行い、施設の統廃合等を推進しながら人件費や物件費等の経常経費の削減に努め、必要な事業に財源を配分できるようにするとともに、併せて、新規発行債の抑制や基金の必要な積戻し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熊本県小国町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事業に充当するためネットワーク事業基金を４２百万円取崩し、地域集会所耐震化事業に充当するため悠木の里づくり事業基金を３百万円取崩したが、財政調整基金に決算剰余金や利息積立てにより１２２百万円を積み増したこと等により、基金全体としては６６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基金の使途の明確化を図り、財政調整基金の残高は災害等に備えるために一般会計予算額の１０％以上に努め、個々の特定目的基金の残高は使途の内容を実現するために積立てていく予定である。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・ネットワーク事業基金：まちづくりに賛同する方による寄附金を夢のある個性的なまちづくり事業の経費に充てる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・職員等退職手当基金：令和３年度をピークに退職者が増加する見込みであるため、退職手当の支給に要する経費に充てる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・悠木の里づくり事業基金：個性のあるまちづくりや防災に関する施策を推進し、町民が安全で安心して暮らすことができるまちづくり事業の経費に充てる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・公共施設等整備基金：公共施設等の整備及び改修等を目的とする事業の経費に充てる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・奨学金事業基金：高等学校以上の就学者に対する奨学金事業の経費に充てる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を事業に充当するためネットワーク事業基金を４２百万円取崩し、地域集会所耐震化事業に充当するため悠木の里づくり事業基金を３百万円取崩したが、ふるさと納税の寄附金をネットワーク事業基金に３７百万円、森林環境譲与税を森林環境譲与税基金に１０百万円積み増したこと等により、基金全体としては４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公共施設等整備基金：令和２年度までに策定予定の公共施設等総合管理計画の個別計画に基づき事業を実施するため、基金を積立てていくことを予定している。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公共土木施設災害復旧事業や本庁舎耐震工事等により６０百万円を取崩したが、決算剰余金や利息積立てにより１２２百万円を積み増したことにより６２百万円増加した。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財政調整基金の残高は一般会計予算額の１０％以上に努める。また、災害への備え等のため、過去の実績等を踏まえ、５００百万円から１，０００百万円程度となるように積立てることとしている。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利子の積立てのみで、微増である。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令和６年度に地方債償還のピークを迎えるため、それに備えて積立てを行う予定である。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B86E4FE-D7D6-4F1C-80F4-B850995797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6A12D0F-1719-4653-94B9-C85E5D31C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F0FB991-422B-4724-97AF-2349A1D8A90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3275AE3-E99A-4DEA-8C24-89C41D2B66B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10E5F97-1401-4756-AFB1-81B6EA59563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9EC6664-E045-42D1-B119-CFDA6B1205F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B36CD62-D3B7-460C-820D-DEB9F8D521A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267EA32-7D3F-40A7-804F-C46CE50D29D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0AA45E3-B5A2-476C-9B36-F491C439011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FC0937EE-938C-4E61-90BD-0E76E11F89BF}"/>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F596A94-C797-46BD-8CE8-3A46458118B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1AFA40D-FEFC-435C-86E5-11BCB7A98D0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E18A80FC-0847-4E6B-890B-7F5DAC34B75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483E148-DC08-4CE2-AE20-BEC2F4E2536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3B61BAC5-B597-4B8E-9202-9261636DF38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AE83EA68-FD4D-49B1-977A-8C75AE2E8F4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3284C37-17C1-4B7B-8C03-4027C1ADC87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ED9E7FDE-FEBC-42AE-94D2-849D21CE491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C49ED58-CC5E-434B-BDDD-75119CB0B26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BF5D5DA-905D-4F00-945B-56D964C6E8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D765D1A-5128-4975-88DA-3AC4A6B6DF6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1E1FFCB6-DDCD-41B0-8CB6-5901DB3FF81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A25B2F4-C090-49F9-8806-34E8EA27813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F275D97-48E2-4F1C-9FAE-A075F26820F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19AE16A-2551-4157-8AF0-D4533F60434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98DB680-A474-4DEC-9837-7D0FB09962A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9774561-ABAD-4F28-BB7F-456D575812E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B3AD4E2-590E-4807-8417-83B61E29958C}"/>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0A37021-4422-4A8A-9C07-5457261F491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0182F85-69F9-4191-AF59-0D37304D58A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7C0F301-B7C5-46C8-BDA5-B806496C5C3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13EB8446-D09A-4B3D-B785-F43603CA9EBD}"/>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B01DC156-0DA5-4ABD-8B2A-E4B89DE2F3F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DC45FE7-650A-4AA7-A774-3DAF2485AE8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C752A273-BDEC-485A-A467-3EADDB5B0D1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CCE2FC5-6FAD-4094-B4CE-07BC4854BB8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1E92CF65-2FF1-4A6B-9E05-F0B5F36D227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2581932-3C02-4461-B002-4A8B7ABC0F1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F3691441-C686-4050-B571-5ECB7D5FBC9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6AE6559-6784-4C8F-B7CD-BABD82FBA10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ADD8EB54-B95A-492C-BCA6-5A1F2A936EB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CD78A2-CA75-455F-A4CD-051E0153851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0D2B5DF-7991-4379-80BC-7D892A69B38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17901AA-D493-412A-89ED-C8017A57FF6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84D4230-4032-4C56-B945-3AA3B9F63BA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147A693-EEE8-46D5-9BE2-6AEB3941CD0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1310C4C5-531E-469D-8FBC-B4859638947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ポイント減少し</a:t>
          </a:r>
          <a:r>
            <a:rPr lang="en-US" altLang="ja-JP" sz="1100" b="0" i="0" baseline="0">
              <a:solidFill>
                <a:schemeClr val="dk1"/>
              </a:solidFill>
              <a:effectLst/>
              <a:latin typeface="+mn-lt"/>
              <a:ea typeface="+mn-ea"/>
              <a:cs typeface="+mn-cs"/>
            </a:rPr>
            <a:t>70.5</a:t>
          </a:r>
          <a:r>
            <a:rPr lang="ja-JP" altLang="ja-JP" sz="1100" b="0" i="0" baseline="0">
              <a:solidFill>
                <a:schemeClr val="dk1"/>
              </a:solidFill>
              <a:effectLst/>
              <a:latin typeface="+mn-lt"/>
              <a:ea typeface="+mn-ea"/>
              <a:cs typeface="+mn-cs"/>
            </a:rPr>
            <a:t>％となったが、類似団体平均より高い水準にある。この主な要因としては、林道の減価償却率が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％、旧国鉄の橋梁・トンネルの減価償却率</a:t>
          </a:r>
          <a:r>
            <a:rPr lang="ja-JP" altLang="en-US" sz="1100" b="0" i="0" baseline="0">
              <a:solidFill>
                <a:schemeClr val="dk1"/>
              </a:solidFill>
              <a:effectLst/>
              <a:latin typeface="+mn-lt"/>
              <a:ea typeface="+mn-ea"/>
              <a:cs typeface="+mn-cs"/>
            </a:rPr>
            <a:t>が</a:t>
          </a:r>
          <a:r>
            <a:rPr lang="en-US" altLang="ja-JP" sz="1100" b="0" i="0" baseline="0">
              <a:solidFill>
                <a:schemeClr val="dk1"/>
              </a:solidFill>
              <a:effectLst/>
              <a:latin typeface="+mn-lt"/>
              <a:ea typeface="+mn-ea"/>
              <a:cs typeface="+mn-cs"/>
            </a:rPr>
            <a:t>92.7</a:t>
          </a:r>
          <a:r>
            <a:rPr lang="ja-JP" altLang="ja-JP" sz="1100" b="0" i="0" baseline="0">
              <a:solidFill>
                <a:schemeClr val="dk1"/>
              </a:solidFill>
              <a:effectLst/>
              <a:latin typeface="+mn-lt"/>
              <a:ea typeface="+mn-ea"/>
              <a:cs typeface="+mn-cs"/>
            </a:rPr>
            <a:t>％などが挙げられる。</a:t>
          </a:r>
          <a:endParaRPr lang="ja-JP" altLang="ja-JP">
            <a:effectLst/>
          </a:endParaRPr>
        </a:p>
        <a:p>
          <a:r>
            <a:rPr lang="ja-JP" altLang="ja-JP" sz="1100" b="0" i="0" baseline="0">
              <a:solidFill>
                <a:schemeClr val="dk1"/>
              </a:solidFill>
              <a:effectLst/>
              <a:latin typeface="+mn-lt"/>
              <a:ea typeface="+mn-ea"/>
              <a:cs typeface="+mn-cs"/>
            </a:rPr>
            <a:t>　それぞれの公共施設等について個別施設計画を策定し、当該計画に基づいた施設の維持管理を適切に進めていくことで、有形固定資産減価償却率の抑制に努める。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1C6F95A0-DD29-48C5-9A0E-9735758CE15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66DE5C36-AEF4-4935-A8D8-4AC351A6BCF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3EABFCD-B7D6-4D50-9BBE-6FFAF060ECC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9F681D6F-5765-4DCC-B7A7-1463C2861BA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B8A4A1F-5862-472A-B818-FA4143781875}"/>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2A8CBAA9-7CCB-44C3-BAC6-E2191F66D473}"/>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A70CC00-D368-44BA-BB46-49F4F4261E7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96053B90-DBC5-4226-ADDD-44BDBA979627}"/>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34CC268A-68DF-4862-8FF7-7CC5F21E42E8}"/>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8E5518BD-4A5E-4B9F-A618-DF13E0BA683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717F5CF1-C578-4A29-9648-791DE55EAA4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9307B0A-74B4-471A-972A-E37B9087AD8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231DD5E-9228-4B6E-9834-13DC5E7E8799}"/>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4F62D473-F070-4048-9FFA-713C33A219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EC525F51-5174-486A-8768-DCF8223E073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A3D5DD6A-20C1-4939-9539-7AB1836B988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ECD656C0-B779-4901-9DEA-22D0D0C0445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F72D3786-B2A7-4EE3-8092-0CB9B4745AF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67" name="直線コネクタ 66">
          <a:extLst>
            <a:ext uri="{FF2B5EF4-FFF2-40B4-BE49-F238E27FC236}">
              <a16:creationId xmlns:a16="http://schemas.microsoft.com/office/drawing/2014/main" id="{9118515F-4C84-4499-A472-F0CABDFD6E42}"/>
            </a:ext>
          </a:extLst>
        </xdr:cNvPr>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a:extLst>
            <a:ext uri="{FF2B5EF4-FFF2-40B4-BE49-F238E27FC236}">
              <a16:creationId xmlns:a16="http://schemas.microsoft.com/office/drawing/2014/main" id="{F6AFCF56-604C-46E4-856A-FF7ACF0CBB1F}"/>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a:extLst>
            <a:ext uri="{FF2B5EF4-FFF2-40B4-BE49-F238E27FC236}">
              <a16:creationId xmlns:a16="http://schemas.microsoft.com/office/drawing/2014/main" id="{62EDD131-120F-4246-AEE6-106BB9A03B49}"/>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0" name="有形固定資産減価償却率最大値テキスト">
          <a:extLst>
            <a:ext uri="{FF2B5EF4-FFF2-40B4-BE49-F238E27FC236}">
              <a16:creationId xmlns:a16="http://schemas.microsoft.com/office/drawing/2014/main" id="{567DE654-6794-45E7-A4EA-07B300C54A72}"/>
            </a:ext>
          </a:extLst>
        </xdr:cNvPr>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71" name="直線コネクタ 70">
          <a:extLst>
            <a:ext uri="{FF2B5EF4-FFF2-40B4-BE49-F238E27FC236}">
              <a16:creationId xmlns:a16="http://schemas.microsoft.com/office/drawing/2014/main" id="{855CC492-AF16-4F94-B05A-DA71964E360A}"/>
            </a:ext>
          </a:extLst>
        </xdr:cNvPr>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a:extLst>
            <a:ext uri="{FF2B5EF4-FFF2-40B4-BE49-F238E27FC236}">
              <a16:creationId xmlns:a16="http://schemas.microsoft.com/office/drawing/2014/main" id="{CCA95E83-6592-44CD-98D3-43953B41190F}"/>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a:extLst>
            <a:ext uri="{FF2B5EF4-FFF2-40B4-BE49-F238E27FC236}">
              <a16:creationId xmlns:a16="http://schemas.microsoft.com/office/drawing/2014/main" id="{0065F8ED-5D2A-47CC-A576-A6F104F4FFAE}"/>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74" name="フローチャート: 判断 73">
          <a:extLst>
            <a:ext uri="{FF2B5EF4-FFF2-40B4-BE49-F238E27FC236}">
              <a16:creationId xmlns:a16="http://schemas.microsoft.com/office/drawing/2014/main" id="{9B3FB84F-C641-40A3-8358-9760F4344A87}"/>
            </a:ext>
          </a:extLst>
        </xdr:cNvPr>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75" name="フローチャート: 判断 74">
          <a:extLst>
            <a:ext uri="{FF2B5EF4-FFF2-40B4-BE49-F238E27FC236}">
              <a16:creationId xmlns:a16="http://schemas.microsoft.com/office/drawing/2014/main" id="{3C467971-084B-4E7C-9A44-48D6CE9EE752}"/>
            </a:ext>
          </a:extLst>
        </xdr:cNvPr>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76" name="フローチャート: 判断 75">
          <a:extLst>
            <a:ext uri="{FF2B5EF4-FFF2-40B4-BE49-F238E27FC236}">
              <a16:creationId xmlns:a16="http://schemas.microsoft.com/office/drawing/2014/main" id="{447DA4E3-53ED-45F2-9D95-DC6EA07466C1}"/>
            </a:ext>
          </a:extLst>
        </xdr:cNvPr>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77" name="フローチャート: 判断 76">
          <a:extLst>
            <a:ext uri="{FF2B5EF4-FFF2-40B4-BE49-F238E27FC236}">
              <a16:creationId xmlns:a16="http://schemas.microsoft.com/office/drawing/2014/main" id="{5AB1D824-13C9-4281-BD0D-B3EF5985EDEC}"/>
            </a:ext>
          </a:extLst>
        </xdr:cNvPr>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4084D7F-6329-41CB-A0F7-18A0EB04F6C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6B792A2-90D4-4E48-A9A0-BA7BC53BCF08}"/>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2121E83-4470-4438-91D2-D5EE21D3B4B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1942BC28-C4B7-4D3F-AECE-6B32944A5E0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DC2FBF0F-4D7E-47F7-BB35-5B1DD74E45F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64861</xdr:rowOff>
    </xdr:from>
    <xdr:to>
      <xdr:col>23</xdr:col>
      <xdr:colOff>136525</xdr:colOff>
      <xdr:row>31</xdr:row>
      <xdr:rowOff>166461</xdr:rowOff>
    </xdr:to>
    <xdr:sp macro="" textlink="">
      <xdr:nvSpPr>
        <xdr:cNvPr id="83" name="楕円 82">
          <a:extLst>
            <a:ext uri="{FF2B5EF4-FFF2-40B4-BE49-F238E27FC236}">
              <a16:creationId xmlns:a16="http://schemas.microsoft.com/office/drawing/2014/main" id="{06B0DC6F-218D-46C6-B457-7700D1242F87}"/>
            </a:ext>
          </a:extLst>
        </xdr:cNvPr>
        <xdr:cNvSpPr/>
      </xdr:nvSpPr>
      <xdr:spPr>
        <a:xfrm>
          <a:off x="4711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43288</xdr:rowOff>
    </xdr:from>
    <xdr:ext cx="405111" cy="259045"/>
    <xdr:sp macro="" textlink="">
      <xdr:nvSpPr>
        <xdr:cNvPr id="84" name="有形固定資産減価償却率該当値テキスト">
          <a:extLst>
            <a:ext uri="{FF2B5EF4-FFF2-40B4-BE49-F238E27FC236}">
              <a16:creationId xmlns:a16="http://schemas.microsoft.com/office/drawing/2014/main" id="{1ABB5602-26D6-4653-8767-722036A2FE82}"/>
            </a:ext>
          </a:extLst>
        </xdr:cNvPr>
        <xdr:cNvSpPr txBox="1"/>
      </xdr:nvSpPr>
      <xdr:spPr>
        <a:xfrm>
          <a:off x="4813300" y="612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80282</xdr:rowOff>
    </xdr:from>
    <xdr:to>
      <xdr:col>19</xdr:col>
      <xdr:colOff>187325</xdr:colOff>
      <xdr:row>32</xdr:row>
      <xdr:rowOff>10432</xdr:rowOff>
    </xdr:to>
    <xdr:sp macro="" textlink="">
      <xdr:nvSpPr>
        <xdr:cNvPr id="85" name="楕円 84">
          <a:extLst>
            <a:ext uri="{FF2B5EF4-FFF2-40B4-BE49-F238E27FC236}">
              <a16:creationId xmlns:a16="http://schemas.microsoft.com/office/drawing/2014/main" id="{9BB3821E-E700-42A0-880A-63AFB44C2760}"/>
            </a:ext>
          </a:extLst>
        </xdr:cNvPr>
        <xdr:cNvSpPr/>
      </xdr:nvSpPr>
      <xdr:spPr>
        <a:xfrm>
          <a:off x="40005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115661</xdr:rowOff>
    </xdr:from>
    <xdr:to>
      <xdr:col>23</xdr:col>
      <xdr:colOff>85725</xdr:colOff>
      <xdr:row>31</xdr:row>
      <xdr:rowOff>131082</xdr:rowOff>
    </xdr:to>
    <xdr:cxnSp macro="">
      <xdr:nvCxnSpPr>
        <xdr:cNvPr id="86" name="直線コネクタ 85">
          <a:extLst>
            <a:ext uri="{FF2B5EF4-FFF2-40B4-BE49-F238E27FC236}">
              <a16:creationId xmlns:a16="http://schemas.microsoft.com/office/drawing/2014/main" id="{217E8288-8590-4763-A5CC-D67CB9410EBE}"/>
            </a:ext>
          </a:extLst>
        </xdr:cNvPr>
        <xdr:cNvCxnSpPr/>
      </xdr:nvCxnSpPr>
      <xdr:spPr>
        <a:xfrm flipV="1">
          <a:off x="4051300" y="6202136"/>
          <a:ext cx="7112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98788</xdr:rowOff>
    </xdr:from>
    <xdr:to>
      <xdr:col>15</xdr:col>
      <xdr:colOff>187325</xdr:colOff>
      <xdr:row>32</xdr:row>
      <xdr:rowOff>28938</xdr:rowOff>
    </xdr:to>
    <xdr:sp macro="" textlink="">
      <xdr:nvSpPr>
        <xdr:cNvPr id="87" name="楕円 86">
          <a:extLst>
            <a:ext uri="{FF2B5EF4-FFF2-40B4-BE49-F238E27FC236}">
              <a16:creationId xmlns:a16="http://schemas.microsoft.com/office/drawing/2014/main" id="{FC75EB21-2565-4FA1-812B-71B0539B2967}"/>
            </a:ext>
          </a:extLst>
        </xdr:cNvPr>
        <xdr:cNvSpPr/>
      </xdr:nvSpPr>
      <xdr:spPr>
        <a:xfrm>
          <a:off x="3238500" y="61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131082</xdr:rowOff>
    </xdr:from>
    <xdr:to>
      <xdr:col>19</xdr:col>
      <xdr:colOff>136525</xdr:colOff>
      <xdr:row>31</xdr:row>
      <xdr:rowOff>149588</xdr:rowOff>
    </xdr:to>
    <xdr:cxnSp macro="">
      <xdr:nvCxnSpPr>
        <xdr:cNvPr id="88" name="直線コネクタ 87">
          <a:extLst>
            <a:ext uri="{FF2B5EF4-FFF2-40B4-BE49-F238E27FC236}">
              <a16:creationId xmlns:a16="http://schemas.microsoft.com/office/drawing/2014/main" id="{0BC937C1-6937-4B79-B5C7-4A27CDEF966A}"/>
            </a:ext>
          </a:extLst>
        </xdr:cNvPr>
        <xdr:cNvCxnSpPr/>
      </xdr:nvCxnSpPr>
      <xdr:spPr>
        <a:xfrm flipV="1">
          <a:off x="3289300" y="6217557"/>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52524</xdr:rowOff>
    </xdr:from>
    <xdr:to>
      <xdr:col>11</xdr:col>
      <xdr:colOff>187325</xdr:colOff>
      <xdr:row>31</xdr:row>
      <xdr:rowOff>154124</xdr:rowOff>
    </xdr:to>
    <xdr:sp macro="" textlink="">
      <xdr:nvSpPr>
        <xdr:cNvPr id="89" name="楕円 88">
          <a:extLst>
            <a:ext uri="{FF2B5EF4-FFF2-40B4-BE49-F238E27FC236}">
              <a16:creationId xmlns:a16="http://schemas.microsoft.com/office/drawing/2014/main" id="{4F5990E1-4BBD-47D4-A8EF-8F3E6DE9AEB1}"/>
            </a:ext>
          </a:extLst>
        </xdr:cNvPr>
        <xdr:cNvSpPr/>
      </xdr:nvSpPr>
      <xdr:spPr>
        <a:xfrm>
          <a:off x="2476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103324</xdr:rowOff>
    </xdr:from>
    <xdr:to>
      <xdr:col>15</xdr:col>
      <xdr:colOff>136525</xdr:colOff>
      <xdr:row>31</xdr:row>
      <xdr:rowOff>149588</xdr:rowOff>
    </xdr:to>
    <xdr:cxnSp macro="">
      <xdr:nvCxnSpPr>
        <xdr:cNvPr id="90" name="直線コネクタ 89">
          <a:extLst>
            <a:ext uri="{FF2B5EF4-FFF2-40B4-BE49-F238E27FC236}">
              <a16:creationId xmlns:a16="http://schemas.microsoft.com/office/drawing/2014/main" id="{1990FCD2-C1C1-4516-A5E7-C037C19C7228}"/>
            </a:ext>
          </a:extLst>
        </xdr:cNvPr>
        <xdr:cNvCxnSpPr/>
      </xdr:nvCxnSpPr>
      <xdr:spPr>
        <a:xfrm>
          <a:off x="2527300" y="618979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91" name="n_1aveValue有形固定資産減価償却率">
          <a:extLst>
            <a:ext uri="{FF2B5EF4-FFF2-40B4-BE49-F238E27FC236}">
              <a16:creationId xmlns:a16="http://schemas.microsoft.com/office/drawing/2014/main" id="{AD06DFF4-D7C2-46E3-83D2-12F81D2603C7}"/>
            </a:ext>
          </a:extLst>
        </xdr:cNvPr>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5913</xdr:rowOff>
    </xdr:from>
    <xdr:ext cx="405111" cy="259045"/>
    <xdr:sp macro="" textlink="">
      <xdr:nvSpPr>
        <xdr:cNvPr id="92" name="n_2aveValue有形固定資産減価償却率">
          <a:extLst>
            <a:ext uri="{FF2B5EF4-FFF2-40B4-BE49-F238E27FC236}">
              <a16:creationId xmlns:a16="http://schemas.microsoft.com/office/drawing/2014/main" id="{E048A13C-AADE-44AB-9C90-068CE4AD2D8A}"/>
            </a:ext>
          </a:extLst>
        </xdr:cNvPr>
        <xdr:cNvSpPr txBox="1"/>
      </xdr:nvSpPr>
      <xdr:spPr>
        <a:xfrm>
          <a:off x="3086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3" name="n_3aveValue有形固定資産減価償却率">
          <a:extLst>
            <a:ext uri="{FF2B5EF4-FFF2-40B4-BE49-F238E27FC236}">
              <a16:creationId xmlns:a16="http://schemas.microsoft.com/office/drawing/2014/main" id="{7F508ED4-176C-4055-BB37-F3E2C1C49B7F}"/>
            </a:ext>
          </a:extLst>
        </xdr:cNvPr>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94" name="n_4aveValue有形固定資産減価償却率">
          <a:extLst>
            <a:ext uri="{FF2B5EF4-FFF2-40B4-BE49-F238E27FC236}">
              <a16:creationId xmlns:a16="http://schemas.microsoft.com/office/drawing/2014/main" id="{4A316D5D-793D-4EB1-9CCE-AD11B94E5F33}"/>
            </a:ext>
          </a:extLst>
        </xdr:cNvPr>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1559</xdr:rowOff>
    </xdr:from>
    <xdr:ext cx="405111" cy="259045"/>
    <xdr:sp macro="" textlink="">
      <xdr:nvSpPr>
        <xdr:cNvPr id="95" name="n_1mainValue有形固定資産減価償却率">
          <a:extLst>
            <a:ext uri="{FF2B5EF4-FFF2-40B4-BE49-F238E27FC236}">
              <a16:creationId xmlns:a16="http://schemas.microsoft.com/office/drawing/2014/main" id="{214ED46C-FC4E-48B8-8687-236817DFA3B6}"/>
            </a:ext>
          </a:extLst>
        </xdr:cNvPr>
        <xdr:cNvSpPr txBox="1"/>
      </xdr:nvSpPr>
      <xdr:spPr>
        <a:xfrm>
          <a:off x="3836044" y="625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20065</xdr:rowOff>
    </xdr:from>
    <xdr:ext cx="405111" cy="259045"/>
    <xdr:sp macro="" textlink="">
      <xdr:nvSpPr>
        <xdr:cNvPr id="96" name="n_2mainValue有形固定資産減価償却率">
          <a:extLst>
            <a:ext uri="{FF2B5EF4-FFF2-40B4-BE49-F238E27FC236}">
              <a16:creationId xmlns:a16="http://schemas.microsoft.com/office/drawing/2014/main" id="{554D0435-EB17-4199-AF94-84CCB350ADE3}"/>
            </a:ext>
          </a:extLst>
        </xdr:cNvPr>
        <xdr:cNvSpPr txBox="1"/>
      </xdr:nvSpPr>
      <xdr:spPr>
        <a:xfrm>
          <a:off x="30867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145251</xdr:rowOff>
    </xdr:from>
    <xdr:ext cx="405111" cy="259045"/>
    <xdr:sp macro="" textlink="">
      <xdr:nvSpPr>
        <xdr:cNvPr id="97" name="n_3mainValue有形固定資産減価償却率">
          <a:extLst>
            <a:ext uri="{FF2B5EF4-FFF2-40B4-BE49-F238E27FC236}">
              <a16:creationId xmlns:a16="http://schemas.microsoft.com/office/drawing/2014/main" id="{0AF33E0D-CC1D-4F1B-910F-58E5F73485D1}"/>
            </a:ext>
          </a:extLst>
        </xdr:cNvPr>
        <xdr:cNvSpPr txBox="1"/>
      </xdr:nvSpPr>
      <xdr:spPr>
        <a:xfrm>
          <a:off x="2324744" y="623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8E3F664A-536F-48D5-9605-6335225EFD13}"/>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8EA5C1D6-B375-4448-9CF7-1B791FD32B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8D44D743-09A7-4E28-B6D9-82529A4A3BAF}"/>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36716AAD-B956-44D9-8A35-1F4AC4096F2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45A8CA56-6CEA-473F-B5D2-3492CED34B1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31C07280-AC3E-4174-8B7A-E63A1547E59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6CB311B2-F599-4D4B-A075-60D1833A356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5BBA8C49-26B0-4FD5-A8B6-7BE17F0DD1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3EC6AF69-3169-4BA7-85D1-847B0E30094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AA6466E5-06B8-403F-9D9F-3349DC12862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CE3B7051-1DCE-4986-8987-F54B9F23557C}"/>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BA064EA4-4FC2-44D1-99F1-005361BC89D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67C6C72-23C6-42A5-A43F-2F672B66934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過疎対策事業債や一般単独事業債に係る元利償還金の額が増加し、将来負担額が増加傾向であり、また、類似団体と比較して職員数が多く、人件費が高い水準にあるため、債務償還比率が高くなる要因となっている。今後は、保育所や給食センターなどの施設の統廃合や民営化を検討し、人件費の抑制に努め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AB81F109-6C1D-4910-9739-976051D875A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FC5D4B90-76B6-4D67-8734-835AFAD0D85A}"/>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91431B21-FB72-4A87-A878-70DDD48F082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4" name="直線コネクタ 113">
          <a:extLst>
            <a:ext uri="{FF2B5EF4-FFF2-40B4-BE49-F238E27FC236}">
              <a16:creationId xmlns:a16="http://schemas.microsoft.com/office/drawing/2014/main" id="{A480AAA9-3351-440F-A2D7-422F696E895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5" name="テキスト ボックス 114">
          <a:extLst>
            <a:ext uri="{FF2B5EF4-FFF2-40B4-BE49-F238E27FC236}">
              <a16:creationId xmlns:a16="http://schemas.microsoft.com/office/drawing/2014/main" id="{08CE14F7-842B-48D0-8805-FE7A07A86F0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6" name="直線コネクタ 115">
          <a:extLst>
            <a:ext uri="{FF2B5EF4-FFF2-40B4-BE49-F238E27FC236}">
              <a16:creationId xmlns:a16="http://schemas.microsoft.com/office/drawing/2014/main" id="{B57488BF-1C56-427C-A12D-E997F7E2516D}"/>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7" name="テキスト ボックス 116">
          <a:extLst>
            <a:ext uri="{FF2B5EF4-FFF2-40B4-BE49-F238E27FC236}">
              <a16:creationId xmlns:a16="http://schemas.microsoft.com/office/drawing/2014/main" id="{813B212B-10B6-4CB4-8E1A-00D4FFA64712}"/>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8" name="直線コネクタ 117">
          <a:extLst>
            <a:ext uri="{FF2B5EF4-FFF2-40B4-BE49-F238E27FC236}">
              <a16:creationId xmlns:a16="http://schemas.microsoft.com/office/drawing/2014/main" id="{2EF40D5E-DAE8-4582-83E6-F66A4D3B995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9" name="テキスト ボックス 118">
          <a:extLst>
            <a:ext uri="{FF2B5EF4-FFF2-40B4-BE49-F238E27FC236}">
              <a16:creationId xmlns:a16="http://schemas.microsoft.com/office/drawing/2014/main" id="{E15DFEF9-5A16-4E67-B7C9-6A1588B8ACA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0" name="直線コネクタ 119">
          <a:extLst>
            <a:ext uri="{FF2B5EF4-FFF2-40B4-BE49-F238E27FC236}">
              <a16:creationId xmlns:a16="http://schemas.microsoft.com/office/drawing/2014/main" id="{A9122BC2-FA38-47BD-AF59-843350C37311}"/>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1" name="テキスト ボックス 120">
          <a:extLst>
            <a:ext uri="{FF2B5EF4-FFF2-40B4-BE49-F238E27FC236}">
              <a16:creationId xmlns:a16="http://schemas.microsoft.com/office/drawing/2014/main" id="{A18A1DDA-FFB0-4D04-B654-CD769E488B6B}"/>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2" name="直線コネクタ 121">
          <a:extLst>
            <a:ext uri="{FF2B5EF4-FFF2-40B4-BE49-F238E27FC236}">
              <a16:creationId xmlns:a16="http://schemas.microsoft.com/office/drawing/2014/main" id="{E8C6587C-14DB-42FD-9924-E1D6C64EBEF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3" name="テキスト ボックス 122">
          <a:extLst>
            <a:ext uri="{FF2B5EF4-FFF2-40B4-BE49-F238E27FC236}">
              <a16:creationId xmlns:a16="http://schemas.microsoft.com/office/drawing/2014/main" id="{2844E8B3-F839-4ED0-B22E-8F462951851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4" name="直線コネクタ 123">
          <a:extLst>
            <a:ext uri="{FF2B5EF4-FFF2-40B4-BE49-F238E27FC236}">
              <a16:creationId xmlns:a16="http://schemas.microsoft.com/office/drawing/2014/main" id="{1D8BF106-AA9A-4166-AB98-9B6685D1E27D}"/>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5" name="テキスト ボックス 124">
          <a:extLst>
            <a:ext uri="{FF2B5EF4-FFF2-40B4-BE49-F238E27FC236}">
              <a16:creationId xmlns:a16="http://schemas.microsoft.com/office/drawing/2014/main" id="{2EB7B735-94E7-44E5-924F-820D0040347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a:extLst>
            <a:ext uri="{FF2B5EF4-FFF2-40B4-BE49-F238E27FC236}">
              <a16:creationId xmlns:a16="http://schemas.microsoft.com/office/drawing/2014/main" id="{9826C243-8CD7-4015-ACDA-AE040CF852F4}"/>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a:extLst>
            <a:ext uri="{FF2B5EF4-FFF2-40B4-BE49-F238E27FC236}">
              <a16:creationId xmlns:a16="http://schemas.microsoft.com/office/drawing/2014/main" id="{974C656F-6409-44B2-AACD-D766897884AD}"/>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28" name="直線コネクタ 127">
          <a:extLst>
            <a:ext uri="{FF2B5EF4-FFF2-40B4-BE49-F238E27FC236}">
              <a16:creationId xmlns:a16="http://schemas.microsoft.com/office/drawing/2014/main" id="{48D025E4-9C2F-4FD0-81D9-422ACFA55369}"/>
            </a:ext>
          </a:extLst>
        </xdr:cNvPr>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29" name="債務償還比率最小値テキスト">
          <a:extLst>
            <a:ext uri="{FF2B5EF4-FFF2-40B4-BE49-F238E27FC236}">
              <a16:creationId xmlns:a16="http://schemas.microsoft.com/office/drawing/2014/main" id="{4A30343C-DC97-4830-B854-AC8AEE5C0858}"/>
            </a:ext>
          </a:extLst>
        </xdr:cNvPr>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0" name="直線コネクタ 129">
          <a:extLst>
            <a:ext uri="{FF2B5EF4-FFF2-40B4-BE49-F238E27FC236}">
              <a16:creationId xmlns:a16="http://schemas.microsoft.com/office/drawing/2014/main" id="{1B3C974F-03B7-4BD3-AA32-C43749858852}"/>
            </a:ext>
          </a:extLst>
        </xdr:cNvPr>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1" name="債務償還比率最大値テキスト">
          <a:extLst>
            <a:ext uri="{FF2B5EF4-FFF2-40B4-BE49-F238E27FC236}">
              <a16:creationId xmlns:a16="http://schemas.microsoft.com/office/drawing/2014/main" id="{71B61FE4-2C65-4576-A276-8D0A218C82B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2" name="直線コネクタ 131">
          <a:extLst>
            <a:ext uri="{FF2B5EF4-FFF2-40B4-BE49-F238E27FC236}">
              <a16:creationId xmlns:a16="http://schemas.microsoft.com/office/drawing/2014/main" id="{6CFEFE18-5D3F-4138-814A-8395FF17BE0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7576</xdr:rowOff>
    </xdr:from>
    <xdr:ext cx="469744" cy="259045"/>
    <xdr:sp macro="" textlink="">
      <xdr:nvSpPr>
        <xdr:cNvPr id="133" name="債務償還比率平均値テキスト">
          <a:extLst>
            <a:ext uri="{FF2B5EF4-FFF2-40B4-BE49-F238E27FC236}">
              <a16:creationId xmlns:a16="http://schemas.microsoft.com/office/drawing/2014/main" id="{92E7819B-14CD-4DEE-86F3-87CC2A9969CD}"/>
            </a:ext>
          </a:extLst>
        </xdr:cNvPr>
        <xdr:cNvSpPr txBox="1"/>
      </xdr:nvSpPr>
      <xdr:spPr>
        <a:xfrm>
          <a:off x="14846300" y="5579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34" name="フローチャート: 判断 133">
          <a:extLst>
            <a:ext uri="{FF2B5EF4-FFF2-40B4-BE49-F238E27FC236}">
              <a16:creationId xmlns:a16="http://schemas.microsoft.com/office/drawing/2014/main" id="{4DCA6A4E-ECA8-4F8F-AC0E-076DAEB0AD3A}"/>
            </a:ext>
          </a:extLst>
        </xdr:cNvPr>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35" name="フローチャート: 判断 134">
          <a:extLst>
            <a:ext uri="{FF2B5EF4-FFF2-40B4-BE49-F238E27FC236}">
              <a16:creationId xmlns:a16="http://schemas.microsoft.com/office/drawing/2014/main" id="{C21E59F5-383C-4753-B476-9F6532805132}"/>
            </a:ext>
          </a:extLst>
        </xdr:cNvPr>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36" name="フローチャート: 判断 135">
          <a:extLst>
            <a:ext uri="{FF2B5EF4-FFF2-40B4-BE49-F238E27FC236}">
              <a16:creationId xmlns:a16="http://schemas.microsoft.com/office/drawing/2014/main" id="{09ACA2CB-8650-4719-A840-43DA3B3CEFD6}"/>
            </a:ext>
          </a:extLst>
        </xdr:cNvPr>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37" name="フローチャート: 判断 136">
          <a:extLst>
            <a:ext uri="{FF2B5EF4-FFF2-40B4-BE49-F238E27FC236}">
              <a16:creationId xmlns:a16="http://schemas.microsoft.com/office/drawing/2014/main" id="{971D5553-D9FD-4BD0-9193-F657AF887AC0}"/>
            </a:ext>
          </a:extLst>
        </xdr:cNvPr>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38" name="フローチャート: 判断 137">
          <a:extLst>
            <a:ext uri="{FF2B5EF4-FFF2-40B4-BE49-F238E27FC236}">
              <a16:creationId xmlns:a16="http://schemas.microsoft.com/office/drawing/2014/main" id="{DB52FCD0-592F-4CD3-A004-ECE69222FBF6}"/>
            </a:ext>
          </a:extLst>
        </xdr:cNvPr>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D2C343-530D-4477-8FA3-E39AE1C8836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B44B28DC-6534-436C-ACDC-F75923F7DFA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EF7F16BF-86DE-40D8-8B0D-F93FDDDA432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D057B2E9-5382-4D25-9C78-E25849A3143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9D82FFEB-7185-4FA7-8CB3-3965563CED8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104575</xdr:rowOff>
    </xdr:from>
    <xdr:to>
      <xdr:col>76</xdr:col>
      <xdr:colOff>73025</xdr:colOff>
      <xdr:row>30</xdr:row>
      <xdr:rowOff>34725</xdr:rowOff>
    </xdr:to>
    <xdr:sp macro="" textlink="">
      <xdr:nvSpPr>
        <xdr:cNvPr id="144" name="楕円 143">
          <a:extLst>
            <a:ext uri="{FF2B5EF4-FFF2-40B4-BE49-F238E27FC236}">
              <a16:creationId xmlns:a16="http://schemas.microsoft.com/office/drawing/2014/main" id="{FAB03BD8-51CD-4999-BD52-B91CEF57DC2A}"/>
            </a:ext>
          </a:extLst>
        </xdr:cNvPr>
        <xdr:cNvSpPr/>
      </xdr:nvSpPr>
      <xdr:spPr>
        <a:xfrm>
          <a:off x="14744700" y="58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83002</xdr:rowOff>
    </xdr:from>
    <xdr:ext cx="469744" cy="259045"/>
    <xdr:sp macro="" textlink="">
      <xdr:nvSpPr>
        <xdr:cNvPr id="145" name="債務償還比率該当値テキスト">
          <a:extLst>
            <a:ext uri="{FF2B5EF4-FFF2-40B4-BE49-F238E27FC236}">
              <a16:creationId xmlns:a16="http://schemas.microsoft.com/office/drawing/2014/main" id="{CF989726-AD9E-4327-9DFF-8C6A7FD024CA}"/>
            </a:ext>
          </a:extLst>
        </xdr:cNvPr>
        <xdr:cNvSpPr txBox="1"/>
      </xdr:nvSpPr>
      <xdr:spPr>
        <a:xfrm>
          <a:off x="14846300" y="582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27674</xdr:rowOff>
    </xdr:from>
    <xdr:to>
      <xdr:col>72</xdr:col>
      <xdr:colOff>123825</xdr:colOff>
      <xdr:row>29</xdr:row>
      <xdr:rowOff>129274</xdr:rowOff>
    </xdr:to>
    <xdr:sp macro="" textlink="">
      <xdr:nvSpPr>
        <xdr:cNvPr id="146" name="楕円 145">
          <a:extLst>
            <a:ext uri="{FF2B5EF4-FFF2-40B4-BE49-F238E27FC236}">
              <a16:creationId xmlns:a16="http://schemas.microsoft.com/office/drawing/2014/main" id="{A5ACAF50-5BB5-469A-A28E-41F2C8821647}"/>
            </a:ext>
          </a:extLst>
        </xdr:cNvPr>
        <xdr:cNvSpPr/>
      </xdr:nvSpPr>
      <xdr:spPr>
        <a:xfrm>
          <a:off x="14033500" y="57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78474</xdr:rowOff>
    </xdr:from>
    <xdr:to>
      <xdr:col>76</xdr:col>
      <xdr:colOff>22225</xdr:colOff>
      <xdr:row>29</xdr:row>
      <xdr:rowOff>155375</xdr:rowOff>
    </xdr:to>
    <xdr:cxnSp macro="">
      <xdr:nvCxnSpPr>
        <xdr:cNvPr id="147" name="直線コネクタ 146">
          <a:extLst>
            <a:ext uri="{FF2B5EF4-FFF2-40B4-BE49-F238E27FC236}">
              <a16:creationId xmlns:a16="http://schemas.microsoft.com/office/drawing/2014/main" id="{A1F02509-3B95-46F4-AA3C-647786735442}"/>
            </a:ext>
          </a:extLst>
        </xdr:cNvPr>
        <xdr:cNvCxnSpPr/>
      </xdr:nvCxnSpPr>
      <xdr:spPr>
        <a:xfrm>
          <a:off x="14084300" y="5822049"/>
          <a:ext cx="711200" cy="7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168178</xdr:rowOff>
    </xdr:from>
    <xdr:to>
      <xdr:col>68</xdr:col>
      <xdr:colOff>123825</xdr:colOff>
      <xdr:row>29</xdr:row>
      <xdr:rowOff>98328</xdr:rowOff>
    </xdr:to>
    <xdr:sp macro="" textlink="">
      <xdr:nvSpPr>
        <xdr:cNvPr id="148" name="楕円 147">
          <a:extLst>
            <a:ext uri="{FF2B5EF4-FFF2-40B4-BE49-F238E27FC236}">
              <a16:creationId xmlns:a16="http://schemas.microsoft.com/office/drawing/2014/main" id="{A1E91145-E153-4696-97A5-70C8D0A4F012}"/>
            </a:ext>
          </a:extLst>
        </xdr:cNvPr>
        <xdr:cNvSpPr/>
      </xdr:nvSpPr>
      <xdr:spPr>
        <a:xfrm>
          <a:off x="13271500" y="57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47528</xdr:rowOff>
    </xdr:from>
    <xdr:to>
      <xdr:col>72</xdr:col>
      <xdr:colOff>73025</xdr:colOff>
      <xdr:row>29</xdr:row>
      <xdr:rowOff>78474</xdr:rowOff>
    </xdr:to>
    <xdr:cxnSp macro="">
      <xdr:nvCxnSpPr>
        <xdr:cNvPr id="149" name="直線コネクタ 148">
          <a:extLst>
            <a:ext uri="{FF2B5EF4-FFF2-40B4-BE49-F238E27FC236}">
              <a16:creationId xmlns:a16="http://schemas.microsoft.com/office/drawing/2014/main" id="{D29BEFD9-8342-46F9-828A-5FA08DB5608D}"/>
            </a:ext>
          </a:extLst>
        </xdr:cNvPr>
        <xdr:cNvCxnSpPr/>
      </xdr:nvCxnSpPr>
      <xdr:spPr>
        <a:xfrm>
          <a:off x="13322300" y="5791103"/>
          <a:ext cx="762000" cy="3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32506</xdr:rowOff>
    </xdr:from>
    <xdr:to>
      <xdr:col>64</xdr:col>
      <xdr:colOff>123825</xdr:colOff>
      <xdr:row>29</xdr:row>
      <xdr:rowOff>134106</xdr:rowOff>
    </xdr:to>
    <xdr:sp macro="" textlink="">
      <xdr:nvSpPr>
        <xdr:cNvPr id="150" name="楕円 149">
          <a:extLst>
            <a:ext uri="{FF2B5EF4-FFF2-40B4-BE49-F238E27FC236}">
              <a16:creationId xmlns:a16="http://schemas.microsoft.com/office/drawing/2014/main" id="{DD9EAC82-63B7-4991-B400-AB4A0B5374AC}"/>
            </a:ext>
          </a:extLst>
        </xdr:cNvPr>
        <xdr:cNvSpPr/>
      </xdr:nvSpPr>
      <xdr:spPr>
        <a:xfrm>
          <a:off x="12509500" y="577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47528</xdr:rowOff>
    </xdr:from>
    <xdr:to>
      <xdr:col>68</xdr:col>
      <xdr:colOff>73025</xdr:colOff>
      <xdr:row>29</xdr:row>
      <xdr:rowOff>83306</xdr:rowOff>
    </xdr:to>
    <xdr:cxnSp macro="">
      <xdr:nvCxnSpPr>
        <xdr:cNvPr id="151" name="直線コネクタ 150">
          <a:extLst>
            <a:ext uri="{FF2B5EF4-FFF2-40B4-BE49-F238E27FC236}">
              <a16:creationId xmlns:a16="http://schemas.microsoft.com/office/drawing/2014/main" id="{8557F480-3387-4499-A1AB-346722885DC6}"/>
            </a:ext>
          </a:extLst>
        </xdr:cNvPr>
        <xdr:cNvCxnSpPr/>
      </xdr:nvCxnSpPr>
      <xdr:spPr>
        <a:xfrm flipV="1">
          <a:off x="12560300" y="5791103"/>
          <a:ext cx="7620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34562</xdr:rowOff>
    </xdr:from>
    <xdr:to>
      <xdr:col>60</xdr:col>
      <xdr:colOff>123825</xdr:colOff>
      <xdr:row>29</xdr:row>
      <xdr:rowOff>136162</xdr:rowOff>
    </xdr:to>
    <xdr:sp macro="" textlink="">
      <xdr:nvSpPr>
        <xdr:cNvPr id="152" name="楕円 151">
          <a:extLst>
            <a:ext uri="{FF2B5EF4-FFF2-40B4-BE49-F238E27FC236}">
              <a16:creationId xmlns:a16="http://schemas.microsoft.com/office/drawing/2014/main" id="{61B0636A-B93E-4365-A785-A8520F7DAEE5}"/>
            </a:ext>
          </a:extLst>
        </xdr:cNvPr>
        <xdr:cNvSpPr/>
      </xdr:nvSpPr>
      <xdr:spPr>
        <a:xfrm>
          <a:off x="11747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83306</xdr:rowOff>
    </xdr:from>
    <xdr:to>
      <xdr:col>64</xdr:col>
      <xdr:colOff>73025</xdr:colOff>
      <xdr:row>29</xdr:row>
      <xdr:rowOff>85362</xdr:rowOff>
    </xdr:to>
    <xdr:cxnSp macro="">
      <xdr:nvCxnSpPr>
        <xdr:cNvPr id="153" name="直線コネクタ 152">
          <a:extLst>
            <a:ext uri="{FF2B5EF4-FFF2-40B4-BE49-F238E27FC236}">
              <a16:creationId xmlns:a16="http://schemas.microsoft.com/office/drawing/2014/main" id="{476DD1BB-DD69-4DD5-828B-2C4090C7410E}"/>
            </a:ext>
          </a:extLst>
        </xdr:cNvPr>
        <xdr:cNvCxnSpPr/>
      </xdr:nvCxnSpPr>
      <xdr:spPr>
        <a:xfrm flipV="1">
          <a:off x="11798300" y="5826881"/>
          <a:ext cx="7620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126678</xdr:rowOff>
    </xdr:from>
    <xdr:ext cx="469744" cy="259045"/>
    <xdr:sp macro="" textlink="">
      <xdr:nvSpPr>
        <xdr:cNvPr id="154" name="n_1aveValue債務償還比率">
          <a:extLst>
            <a:ext uri="{FF2B5EF4-FFF2-40B4-BE49-F238E27FC236}">
              <a16:creationId xmlns:a16="http://schemas.microsoft.com/office/drawing/2014/main" id="{7F60ADDF-4C40-4B42-A5EA-3C87F18D684C}"/>
            </a:ext>
          </a:extLst>
        </xdr:cNvPr>
        <xdr:cNvSpPr txBox="1"/>
      </xdr:nvSpPr>
      <xdr:spPr>
        <a:xfrm>
          <a:off x="138367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55" name="n_2aveValue債務償還比率">
          <a:extLst>
            <a:ext uri="{FF2B5EF4-FFF2-40B4-BE49-F238E27FC236}">
              <a16:creationId xmlns:a16="http://schemas.microsoft.com/office/drawing/2014/main" id="{45733DBF-3A3C-4485-8B2E-C130BC048931}"/>
            </a:ext>
          </a:extLst>
        </xdr:cNvPr>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56" name="n_3aveValue債務償還比率">
          <a:extLst>
            <a:ext uri="{FF2B5EF4-FFF2-40B4-BE49-F238E27FC236}">
              <a16:creationId xmlns:a16="http://schemas.microsoft.com/office/drawing/2014/main" id="{B5E7CCFF-6CEC-45DE-BCC2-029F38144215}"/>
            </a:ext>
          </a:extLst>
        </xdr:cNvPr>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117323</xdr:rowOff>
    </xdr:from>
    <xdr:ext cx="469744" cy="259045"/>
    <xdr:sp macro="" textlink="">
      <xdr:nvSpPr>
        <xdr:cNvPr id="157" name="n_4aveValue債務償還比率">
          <a:extLst>
            <a:ext uri="{FF2B5EF4-FFF2-40B4-BE49-F238E27FC236}">
              <a16:creationId xmlns:a16="http://schemas.microsoft.com/office/drawing/2014/main" id="{EE8DAB71-E517-4AA1-97CD-F0992CB57F38}"/>
            </a:ext>
          </a:extLst>
        </xdr:cNvPr>
        <xdr:cNvSpPr txBox="1"/>
      </xdr:nvSpPr>
      <xdr:spPr>
        <a:xfrm>
          <a:off x="11563427" y="551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120401</xdr:rowOff>
    </xdr:from>
    <xdr:ext cx="469744" cy="259045"/>
    <xdr:sp macro="" textlink="">
      <xdr:nvSpPr>
        <xdr:cNvPr id="158" name="n_1mainValue債務償還比率">
          <a:extLst>
            <a:ext uri="{FF2B5EF4-FFF2-40B4-BE49-F238E27FC236}">
              <a16:creationId xmlns:a16="http://schemas.microsoft.com/office/drawing/2014/main" id="{E55A4339-0939-4389-9C57-31411531A1E0}"/>
            </a:ext>
          </a:extLst>
        </xdr:cNvPr>
        <xdr:cNvSpPr txBox="1"/>
      </xdr:nvSpPr>
      <xdr:spPr>
        <a:xfrm>
          <a:off x="13836727" y="586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114855</xdr:rowOff>
    </xdr:from>
    <xdr:ext cx="469744" cy="259045"/>
    <xdr:sp macro="" textlink="">
      <xdr:nvSpPr>
        <xdr:cNvPr id="159" name="n_2mainValue債務償還比率">
          <a:extLst>
            <a:ext uri="{FF2B5EF4-FFF2-40B4-BE49-F238E27FC236}">
              <a16:creationId xmlns:a16="http://schemas.microsoft.com/office/drawing/2014/main" id="{6C0AECD4-6EF7-4322-A687-ABF933950F70}"/>
            </a:ext>
          </a:extLst>
        </xdr:cNvPr>
        <xdr:cNvSpPr txBox="1"/>
      </xdr:nvSpPr>
      <xdr:spPr>
        <a:xfrm>
          <a:off x="13087427" y="551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150633</xdr:rowOff>
    </xdr:from>
    <xdr:ext cx="469744" cy="259045"/>
    <xdr:sp macro="" textlink="">
      <xdr:nvSpPr>
        <xdr:cNvPr id="160" name="n_3mainValue債務償還比率">
          <a:extLst>
            <a:ext uri="{FF2B5EF4-FFF2-40B4-BE49-F238E27FC236}">
              <a16:creationId xmlns:a16="http://schemas.microsoft.com/office/drawing/2014/main" id="{A9083272-1A6E-4C8D-8145-6819FEF3FE86}"/>
            </a:ext>
          </a:extLst>
        </xdr:cNvPr>
        <xdr:cNvSpPr txBox="1"/>
      </xdr:nvSpPr>
      <xdr:spPr>
        <a:xfrm>
          <a:off x="12325427" y="555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127289</xdr:rowOff>
    </xdr:from>
    <xdr:ext cx="469744" cy="259045"/>
    <xdr:sp macro="" textlink="">
      <xdr:nvSpPr>
        <xdr:cNvPr id="161" name="n_4mainValue債務償還比率">
          <a:extLst>
            <a:ext uri="{FF2B5EF4-FFF2-40B4-BE49-F238E27FC236}">
              <a16:creationId xmlns:a16="http://schemas.microsoft.com/office/drawing/2014/main" id="{C17DF109-7D93-4A3D-BA3E-E637FCFFEE05}"/>
            </a:ext>
          </a:extLst>
        </xdr:cNvPr>
        <xdr:cNvSpPr txBox="1"/>
      </xdr:nvSpPr>
      <xdr:spPr>
        <a:xfrm>
          <a:off x="11563427" y="587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a:extLst>
            <a:ext uri="{FF2B5EF4-FFF2-40B4-BE49-F238E27FC236}">
              <a16:creationId xmlns:a16="http://schemas.microsoft.com/office/drawing/2014/main" id="{ADA59932-048B-4D96-8E03-7E01055BC84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a:extLst>
            <a:ext uri="{FF2B5EF4-FFF2-40B4-BE49-F238E27FC236}">
              <a16:creationId xmlns:a16="http://schemas.microsoft.com/office/drawing/2014/main" id="{2565E7F3-B91B-4012-8D4C-A5F7BCB6B26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a:extLst>
            <a:ext uri="{FF2B5EF4-FFF2-40B4-BE49-F238E27FC236}">
              <a16:creationId xmlns:a16="http://schemas.microsoft.com/office/drawing/2014/main" id="{93F251A9-52FB-4B39-A63F-8C6A8F7C9D6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a:extLst>
            <a:ext uri="{FF2B5EF4-FFF2-40B4-BE49-F238E27FC236}">
              <a16:creationId xmlns:a16="http://schemas.microsoft.com/office/drawing/2014/main" id="{CCEB7B63-70C1-4BE8-B538-99889247FFF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a:extLst>
            <a:ext uri="{FF2B5EF4-FFF2-40B4-BE49-F238E27FC236}">
              <a16:creationId xmlns:a16="http://schemas.microsoft.com/office/drawing/2014/main" id="{5863CC31-14FD-4F6F-AFC4-D5D65244C162}"/>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a:extLst>
            <a:ext uri="{FF2B5EF4-FFF2-40B4-BE49-F238E27FC236}">
              <a16:creationId xmlns:a16="http://schemas.microsoft.com/office/drawing/2014/main" id="{C26336C7-A9D8-4227-92B4-FB75F5D160A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2F0D0BB-FA14-4E40-9C68-9508AB26F44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737C64-4C94-42E8-A26C-AE273EF9CDE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14CA9BD-57FC-4967-86BC-5B0A304BBEF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697D199-E8F5-425E-83C3-C36AA82100B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4F8CC75-B2FF-460E-BF43-6BEC4438A20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A395E91-0A8A-40AC-A757-991703B447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DAC3C4-2E74-4419-B048-560E304F84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BF42ABA-8142-4871-9D5D-1DAD74D9E8B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D99054D-D07F-4837-B994-8154F73F73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0C411DF-E889-46B8-91BC-1DB80B24C7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A0E3CA3-8718-4314-9BAD-14F780EF364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739B0F-91E8-4EFC-A070-7159E0E2FB4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49416F-8B27-4E60-95DC-BC1496E71E4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3E4ECB-72BB-43C3-8306-C63294EDC51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04424B9-4502-4039-A6BF-C203DD28FAF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5D868A2-C13D-449C-8182-2B3A25CD271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A5CC8D1-CC94-456E-80EC-D72C48232D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C3A061-6528-4BF2-88E3-0A8C20CA0E3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20E654-66B2-4A48-9332-DDD56D73D25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B6E7989-40F5-41B1-AAE1-85654C4D603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19F2331-92AB-412D-B618-A9BD9D8D62E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DC61589-71AA-4826-AF1F-3917022654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01CD96-D68A-435F-96AB-F7DA2ED8B60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4B7B6D2-12D8-445E-89C8-4225F9C8AB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AF2D8AC-8C3D-477F-87D6-FF5D3CC2B4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8E58DD-41FF-42AA-A8E9-72B8357087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4879D5-BC45-4190-A4EB-7262FBEAF9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8C36E2-26DB-4465-ADDD-7B0CF719769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6CF063-B912-4C6B-AEAA-561403CB714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3A6F050-E180-4963-955E-F1FBBEA9BC7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F0A24D-419A-46E5-8BF0-6A98CD16327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FCF926-6671-466B-BD9E-D323E158302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EBAACC3-FD04-44F3-AB8F-3072AF8E7C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38B217F-1C58-4382-9F21-311B1CCE0AA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C9A39A4-B412-4048-A9DB-AE586281DA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356DA93-C3E2-4AFE-AA53-D4717AFC19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E143A3B-8A38-4DE4-9901-A689D7CA4D7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C990E3E-E5BA-4BFA-B64B-AD77F3FD220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6EFDC6C-F0DF-4409-822A-1EFBE859A0C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33122F9-CF01-438E-B692-7BE50C65669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F13EDAC-2042-41D6-BB9F-EE3F2A76F33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E6B8A6-FF3B-4185-B6AD-B662AFD180D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605ACF7-E910-4DE6-B819-B30D93C4447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F91445E-7A96-4F04-AE53-1D4318289E0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A756965-5900-4ADC-AC64-B960C2365D1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8524A36-198B-4AF8-8174-2CBA5401099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8B11C2A-0953-4758-AFCD-6E61D20E3DC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92024E9F-C747-4386-8C56-BD14E182B49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222ACE3-486E-4046-93A4-6AF896D1C9C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A9BA32B-91A1-4EDF-A1F0-394C79C003A3}"/>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3AD3E6F-9933-48A9-80F2-A4A9E75B692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2F4F99FE-0844-4A50-910F-3837D682C0B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B289158-653C-42A9-A196-01FC9AFD2D2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1E9B7E1-3883-49C7-9929-512836845D2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DF1213C-E0E3-4694-8A41-4FCB3D0E3BD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B859F2E-EF14-4276-9512-E6A7F3D1A43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7D8A29DA-6952-4C79-8AB4-173687FDF54F}"/>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A116EF5B-1F4E-4D88-97A7-525EAB3E1235}"/>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8BF0E9BD-2341-4106-B605-1B83DECE0730}"/>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15294B5A-DE68-4A76-B762-F295A75A7B8B}"/>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C383F4-5D44-4F36-B097-D3B9F8EC58E9}"/>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3" name="【道路】&#10;有形固定資産減価償却率平均値テキスト">
          <a:extLst>
            <a:ext uri="{FF2B5EF4-FFF2-40B4-BE49-F238E27FC236}">
              <a16:creationId xmlns:a16="http://schemas.microsoft.com/office/drawing/2014/main" id="{BE7BB873-2691-4C06-9152-2314B6109D7A}"/>
            </a:ext>
          </a:extLst>
        </xdr:cNvPr>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32F122FB-FA01-4FC3-A3B6-6A51E38DDEA0}"/>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65B651D7-C72E-4429-A6A1-B7D3F81F4A11}"/>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ED129531-DC52-4ECC-B4CE-A3BF67489CF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7536224B-8A3F-4936-9284-E53FA839DBA6}"/>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FBD3F6C0-9737-4E21-97F8-04884B216855}"/>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4D5C57A-7822-40E4-8AEF-F3F5D8212ED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22BC987-B34C-422F-86DE-B43C4896524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1D603CE-1F31-4F6B-8EBB-014A34B1085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99E611D-4C08-4C30-9803-F20777219ED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41F4292A-C991-4ACB-9FDF-1C30273A22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28666</xdr:rowOff>
    </xdr:from>
    <xdr:to>
      <xdr:col>24</xdr:col>
      <xdr:colOff>114300</xdr:colOff>
      <xdr:row>39</xdr:row>
      <xdr:rowOff>130266</xdr:rowOff>
    </xdr:to>
    <xdr:sp macro="" textlink="">
      <xdr:nvSpPr>
        <xdr:cNvPr id="74" name="楕円 73">
          <a:extLst>
            <a:ext uri="{FF2B5EF4-FFF2-40B4-BE49-F238E27FC236}">
              <a16:creationId xmlns:a16="http://schemas.microsoft.com/office/drawing/2014/main" id="{0154B01B-EA13-462C-BE48-195F3C041507}"/>
            </a:ext>
          </a:extLst>
        </xdr:cNvPr>
        <xdr:cNvSpPr/>
      </xdr:nvSpPr>
      <xdr:spPr>
        <a:xfrm>
          <a:off x="4584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7093</xdr:rowOff>
    </xdr:from>
    <xdr:ext cx="405111" cy="259045"/>
    <xdr:sp macro="" textlink="">
      <xdr:nvSpPr>
        <xdr:cNvPr id="75" name="【道路】&#10;有形固定資産減価償却率該当値テキスト">
          <a:extLst>
            <a:ext uri="{FF2B5EF4-FFF2-40B4-BE49-F238E27FC236}">
              <a16:creationId xmlns:a16="http://schemas.microsoft.com/office/drawing/2014/main" id="{6883C0BC-C9D1-4756-9C66-962514FAE365}"/>
            </a:ext>
          </a:extLst>
        </xdr:cNvPr>
        <xdr:cNvSpPr txBox="1"/>
      </xdr:nvSpPr>
      <xdr:spPr>
        <a:xfrm>
          <a:off x="4673600"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18869</xdr:rowOff>
    </xdr:from>
    <xdr:to>
      <xdr:col>20</xdr:col>
      <xdr:colOff>38100</xdr:colOff>
      <xdr:row>39</xdr:row>
      <xdr:rowOff>120469</xdr:rowOff>
    </xdr:to>
    <xdr:sp macro="" textlink="">
      <xdr:nvSpPr>
        <xdr:cNvPr id="76" name="楕円 75">
          <a:extLst>
            <a:ext uri="{FF2B5EF4-FFF2-40B4-BE49-F238E27FC236}">
              <a16:creationId xmlns:a16="http://schemas.microsoft.com/office/drawing/2014/main" id="{3052941B-77FE-4BB3-8232-5CCCB4C9C3D7}"/>
            </a:ext>
          </a:extLst>
        </xdr:cNvPr>
        <xdr:cNvSpPr/>
      </xdr:nvSpPr>
      <xdr:spPr>
        <a:xfrm>
          <a:off x="37465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69669</xdr:rowOff>
    </xdr:from>
    <xdr:to>
      <xdr:col>24</xdr:col>
      <xdr:colOff>63500</xdr:colOff>
      <xdr:row>39</xdr:row>
      <xdr:rowOff>79466</xdr:rowOff>
    </xdr:to>
    <xdr:cxnSp macro="">
      <xdr:nvCxnSpPr>
        <xdr:cNvPr id="77" name="直線コネクタ 76">
          <a:extLst>
            <a:ext uri="{FF2B5EF4-FFF2-40B4-BE49-F238E27FC236}">
              <a16:creationId xmlns:a16="http://schemas.microsoft.com/office/drawing/2014/main" id="{074FD071-E378-4580-96A3-53F00D04ADC3}"/>
            </a:ext>
          </a:extLst>
        </xdr:cNvPr>
        <xdr:cNvCxnSpPr/>
      </xdr:nvCxnSpPr>
      <xdr:spPr>
        <a:xfrm>
          <a:off x="3797300" y="67562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4173</xdr:rowOff>
    </xdr:from>
    <xdr:to>
      <xdr:col>15</xdr:col>
      <xdr:colOff>101600</xdr:colOff>
      <xdr:row>39</xdr:row>
      <xdr:rowOff>105773</xdr:rowOff>
    </xdr:to>
    <xdr:sp macro="" textlink="">
      <xdr:nvSpPr>
        <xdr:cNvPr id="78" name="楕円 77">
          <a:extLst>
            <a:ext uri="{FF2B5EF4-FFF2-40B4-BE49-F238E27FC236}">
              <a16:creationId xmlns:a16="http://schemas.microsoft.com/office/drawing/2014/main" id="{F526B4C8-B83D-4703-B3F8-D6910A74AECE}"/>
            </a:ext>
          </a:extLst>
        </xdr:cNvPr>
        <xdr:cNvSpPr/>
      </xdr:nvSpPr>
      <xdr:spPr>
        <a:xfrm>
          <a:off x="2857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54973</xdr:rowOff>
    </xdr:from>
    <xdr:to>
      <xdr:col>19</xdr:col>
      <xdr:colOff>177800</xdr:colOff>
      <xdr:row>39</xdr:row>
      <xdr:rowOff>69669</xdr:rowOff>
    </xdr:to>
    <xdr:cxnSp macro="">
      <xdr:nvCxnSpPr>
        <xdr:cNvPr id="79" name="直線コネクタ 78">
          <a:extLst>
            <a:ext uri="{FF2B5EF4-FFF2-40B4-BE49-F238E27FC236}">
              <a16:creationId xmlns:a16="http://schemas.microsoft.com/office/drawing/2014/main" id="{32B60706-2864-414D-A5AF-D10710E7F3C4}"/>
            </a:ext>
          </a:extLst>
        </xdr:cNvPr>
        <xdr:cNvCxnSpPr/>
      </xdr:nvCxnSpPr>
      <xdr:spPr>
        <a:xfrm>
          <a:off x="2908300" y="67415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147865</xdr:rowOff>
    </xdr:from>
    <xdr:to>
      <xdr:col>10</xdr:col>
      <xdr:colOff>165100</xdr:colOff>
      <xdr:row>39</xdr:row>
      <xdr:rowOff>78015</xdr:rowOff>
    </xdr:to>
    <xdr:sp macro="" textlink="">
      <xdr:nvSpPr>
        <xdr:cNvPr id="80" name="楕円 79">
          <a:extLst>
            <a:ext uri="{FF2B5EF4-FFF2-40B4-BE49-F238E27FC236}">
              <a16:creationId xmlns:a16="http://schemas.microsoft.com/office/drawing/2014/main" id="{3A1591CA-D5F0-4BED-A09D-34B5BAEF026B}"/>
            </a:ext>
          </a:extLst>
        </xdr:cNvPr>
        <xdr:cNvSpPr/>
      </xdr:nvSpPr>
      <xdr:spPr>
        <a:xfrm>
          <a:off x="19685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27215</xdr:rowOff>
    </xdr:from>
    <xdr:to>
      <xdr:col>15</xdr:col>
      <xdr:colOff>50800</xdr:colOff>
      <xdr:row>39</xdr:row>
      <xdr:rowOff>54973</xdr:rowOff>
    </xdr:to>
    <xdr:cxnSp macro="">
      <xdr:nvCxnSpPr>
        <xdr:cNvPr id="81" name="直線コネクタ 80">
          <a:extLst>
            <a:ext uri="{FF2B5EF4-FFF2-40B4-BE49-F238E27FC236}">
              <a16:creationId xmlns:a16="http://schemas.microsoft.com/office/drawing/2014/main" id="{AEA23E73-0B57-4A8D-AD8A-162F6D5BC005}"/>
            </a:ext>
          </a:extLst>
        </xdr:cNvPr>
        <xdr:cNvCxnSpPr/>
      </xdr:nvCxnSpPr>
      <xdr:spPr>
        <a:xfrm>
          <a:off x="2019300" y="6713765"/>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109237</xdr:rowOff>
    </xdr:from>
    <xdr:ext cx="405111" cy="259045"/>
    <xdr:sp macro="" textlink="">
      <xdr:nvSpPr>
        <xdr:cNvPr id="82" name="n_1aveValue【道路】&#10;有形固定資産減価償却率">
          <a:extLst>
            <a:ext uri="{FF2B5EF4-FFF2-40B4-BE49-F238E27FC236}">
              <a16:creationId xmlns:a16="http://schemas.microsoft.com/office/drawing/2014/main" id="{3F3EAAA0-993A-4210-BE67-6D45A6B889F4}"/>
            </a:ext>
          </a:extLst>
        </xdr:cNvPr>
        <xdr:cNvSpPr txBox="1"/>
      </xdr:nvSpPr>
      <xdr:spPr>
        <a:xfrm>
          <a:off x="3582044" y="645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3" name="n_2aveValue【道路】&#10;有形固定資産減価償却率">
          <a:extLst>
            <a:ext uri="{FF2B5EF4-FFF2-40B4-BE49-F238E27FC236}">
              <a16:creationId xmlns:a16="http://schemas.microsoft.com/office/drawing/2014/main" id="{783C9AD6-2FE8-4AAD-8354-2BE853540BA1}"/>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27594</xdr:rowOff>
    </xdr:from>
    <xdr:ext cx="405111" cy="259045"/>
    <xdr:sp macro="" textlink="">
      <xdr:nvSpPr>
        <xdr:cNvPr id="84" name="n_3aveValue【道路】&#10;有形固定資産減価償却率">
          <a:extLst>
            <a:ext uri="{FF2B5EF4-FFF2-40B4-BE49-F238E27FC236}">
              <a16:creationId xmlns:a16="http://schemas.microsoft.com/office/drawing/2014/main" id="{3A83E5D1-72FF-48F6-BB28-1D017B9E2400}"/>
            </a:ext>
          </a:extLst>
        </xdr:cNvPr>
        <xdr:cNvSpPr txBox="1"/>
      </xdr:nvSpPr>
      <xdr:spPr>
        <a:xfrm>
          <a:off x="1816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a:extLst>
            <a:ext uri="{FF2B5EF4-FFF2-40B4-BE49-F238E27FC236}">
              <a16:creationId xmlns:a16="http://schemas.microsoft.com/office/drawing/2014/main" id="{366ACDA1-86CB-446D-9B7D-BA9D41BB6633}"/>
            </a:ext>
          </a:extLst>
        </xdr:cNvPr>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111596</xdr:rowOff>
    </xdr:from>
    <xdr:ext cx="405111" cy="259045"/>
    <xdr:sp macro="" textlink="">
      <xdr:nvSpPr>
        <xdr:cNvPr id="86" name="n_1mainValue【道路】&#10;有形固定資産減価償却率">
          <a:extLst>
            <a:ext uri="{FF2B5EF4-FFF2-40B4-BE49-F238E27FC236}">
              <a16:creationId xmlns:a16="http://schemas.microsoft.com/office/drawing/2014/main" id="{F52E76BC-33E9-40E4-BEF3-1A536B917B93}"/>
            </a:ext>
          </a:extLst>
        </xdr:cNvPr>
        <xdr:cNvSpPr txBox="1"/>
      </xdr:nvSpPr>
      <xdr:spPr>
        <a:xfrm>
          <a:off x="3582044" y="679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96900</xdr:rowOff>
    </xdr:from>
    <xdr:ext cx="405111" cy="259045"/>
    <xdr:sp macro="" textlink="">
      <xdr:nvSpPr>
        <xdr:cNvPr id="87" name="n_2mainValue【道路】&#10;有形固定資産減価償却率">
          <a:extLst>
            <a:ext uri="{FF2B5EF4-FFF2-40B4-BE49-F238E27FC236}">
              <a16:creationId xmlns:a16="http://schemas.microsoft.com/office/drawing/2014/main" id="{C9C445DE-E738-4C0C-A62D-45FC4F6B897A}"/>
            </a:ext>
          </a:extLst>
        </xdr:cNvPr>
        <xdr:cNvSpPr txBox="1"/>
      </xdr:nvSpPr>
      <xdr:spPr>
        <a:xfrm>
          <a:off x="2705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69142</xdr:rowOff>
    </xdr:from>
    <xdr:ext cx="405111" cy="259045"/>
    <xdr:sp macro="" textlink="">
      <xdr:nvSpPr>
        <xdr:cNvPr id="88" name="n_3mainValue【道路】&#10;有形固定資産減価償却率">
          <a:extLst>
            <a:ext uri="{FF2B5EF4-FFF2-40B4-BE49-F238E27FC236}">
              <a16:creationId xmlns:a16="http://schemas.microsoft.com/office/drawing/2014/main" id="{1ED4F931-CCD1-4919-9532-B8690A21384E}"/>
            </a:ext>
          </a:extLst>
        </xdr:cNvPr>
        <xdr:cNvSpPr txBox="1"/>
      </xdr:nvSpPr>
      <xdr:spPr>
        <a:xfrm>
          <a:off x="1816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4609003-5351-4311-B835-E4F451FA4C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217086F8-5BDA-4555-8F53-DE3C41E1F0E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41B4D0D1-60EB-463B-90FD-B6879C7FD27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4333F6E-01F7-472A-AB8F-AC4DC51609D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E385694-EB33-4A45-A4E1-34C8A971F36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D81CAD4-976E-4013-985B-80AF99A0E1F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F045ECCB-63A4-43C6-BB46-EB3B3A9D089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F59F58DA-DAFE-4387-B62C-1AF7E2719E4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4E514DD-0CCF-4A4D-B53C-0DFECEC6A6A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8D6A73B-775E-4243-9B4F-66FC3E22BD8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FEE6C716-7BE1-451A-9549-8A17B5E23D8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301AE59E-4BFC-4129-AF75-1D21C02E6726}"/>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D27AA324-7E43-4F82-85CE-AA5BFEA09F2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E6DDDFD-EE27-4718-9962-4EAC3E712C6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7F8552CE-21BC-472F-A215-1E436A2DF6E3}"/>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706D27C7-E670-4CBA-A54C-20D5501E739A}"/>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FFEBE898-47CD-41C8-B4F3-E2BA3862ED1E}"/>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367A67D2-DFB4-46A7-813A-35320B64837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504F85C-B515-46B1-9CEE-DA28E42DA2E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CD0E3686-9445-456C-8AC7-1D80D9E47C8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B5081E53-D25D-4665-BAEF-910BE75ED6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a:extLst>
            <a:ext uri="{FF2B5EF4-FFF2-40B4-BE49-F238E27FC236}">
              <a16:creationId xmlns:a16="http://schemas.microsoft.com/office/drawing/2014/main" id="{93BC56AD-1EC4-428D-B294-13631B6223B6}"/>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a:extLst>
            <a:ext uri="{FF2B5EF4-FFF2-40B4-BE49-F238E27FC236}">
              <a16:creationId xmlns:a16="http://schemas.microsoft.com/office/drawing/2014/main" id="{E3DDCA99-41A2-4B3D-BB6B-92F41E1A3FA8}"/>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a:extLst>
            <a:ext uri="{FF2B5EF4-FFF2-40B4-BE49-F238E27FC236}">
              <a16:creationId xmlns:a16="http://schemas.microsoft.com/office/drawing/2014/main" id="{5E235C87-2D27-4DD2-A395-1AC8DBE1F17C}"/>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a:extLst>
            <a:ext uri="{FF2B5EF4-FFF2-40B4-BE49-F238E27FC236}">
              <a16:creationId xmlns:a16="http://schemas.microsoft.com/office/drawing/2014/main" id="{4389FC1E-9683-4734-ABD6-2E36F94D8DEB}"/>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a:extLst>
            <a:ext uri="{FF2B5EF4-FFF2-40B4-BE49-F238E27FC236}">
              <a16:creationId xmlns:a16="http://schemas.microsoft.com/office/drawing/2014/main" id="{BDB8ED25-84D7-4734-83D7-60CFCD8CB2AF}"/>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a:extLst>
            <a:ext uri="{FF2B5EF4-FFF2-40B4-BE49-F238E27FC236}">
              <a16:creationId xmlns:a16="http://schemas.microsoft.com/office/drawing/2014/main" id="{30474217-2E65-4B1E-ABD1-74E43407E685}"/>
            </a:ext>
          </a:extLst>
        </xdr:cNvPr>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a:extLst>
            <a:ext uri="{FF2B5EF4-FFF2-40B4-BE49-F238E27FC236}">
              <a16:creationId xmlns:a16="http://schemas.microsoft.com/office/drawing/2014/main" id="{CB98F50E-4BB6-424B-BA8A-B54882D7A73F}"/>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a:extLst>
            <a:ext uri="{FF2B5EF4-FFF2-40B4-BE49-F238E27FC236}">
              <a16:creationId xmlns:a16="http://schemas.microsoft.com/office/drawing/2014/main" id="{E64822C2-D46B-48B7-90C3-A73C74C02937}"/>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a:extLst>
            <a:ext uri="{FF2B5EF4-FFF2-40B4-BE49-F238E27FC236}">
              <a16:creationId xmlns:a16="http://schemas.microsoft.com/office/drawing/2014/main" id="{25336A24-B941-42EA-894C-A0FEFE49360D}"/>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a:extLst>
            <a:ext uri="{FF2B5EF4-FFF2-40B4-BE49-F238E27FC236}">
              <a16:creationId xmlns:a16="http://schemas.microsoft.com/office/drawing/2014/main" id="{213A895F-F6D2-4467-B29D-F27E1753E3E5}"/>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a:extLst>
            <a:ext uri="{FF2B5EF4-FFF2-40B4-BE49-F238E27FC236}">
              <a16:creationId xmlns:a16="http://schemas.microsoft.com/office/drawing/2014/main" id="{9161880D-3190-49B9-AE25-F034841DACC4}"/>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BF4BD6C-82D9-4060-8F8D-9002736AEC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CC159CF-12E0-48F2-869B-921AEC1ADF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5E49859-6BF6-4317-AFD4-C0EC93AAE10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19F39D7-BCD5-43CD-B8F9-64300819F0C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CA70869-B2F8-4F28-A64C-A037EFC7BAA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26470</xdr:rowOff>
    </xdr:from>
    <xdr:to>
      <xdr:col>55</xdr:col>
      <xdr:colOff>50800</xdr:colOff>
      <xdr:row>39</xdr:row>
      <xdr:rowOff>128070</xdr:rowOff>
    </xdr:to>
    <xdr:sp macro="" textlink="">
      <xdr:nvSpPr>
        <xdr:cNvPr id="126" name="楕円 125">
          <a:extLst>
            <a:ext uri="{FF2B5EF4-FFF2-40B4-BE49-F238E27FC236}">
              <a16:creationId xmlns:a16="http://schemas.microsoft.com/office/drawing/2014/main" id="{3A6A9C00-8742-431A-B36E-113F0C0876E3}"/>
            </a:ext>
          </a:extLst>
        </xdr:cNvPr>
        <xdr:cNvSpPr/>
      </xdr:nvSpPr>
      <xdr:spPr>
        <a:xfrm>
          <a:off x="10426700" y="67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49347</xdr:rowOff>
    </xdr:from>
    <xdr:ext cx="534377" cy="259045"/>
    <xdr:sp macro="" textlink="">
      <xdr:nvSpPr>
        <xdr:cNvPr id="127" name="【道路】&#10;一人当たり延長該当値テキスト">
          <a:extLst>
            <a:ext uri="{FF2B5EF4-FFF2-40B4-BE49-F238E27FC236}">
              <a16:creationId xmlns:a16="http://schemas.microsoft.com/office/drawing/2014/main" id="{1931283B-5CE5-4C73-8E71-66EA9D090FCA}"/>
            </a:ext>
          </a:extLst>
        </xdr:cNvPr>
        <xdr:cNvSpPr txBox="1"/>
      </xdr:nvSpPr>
      <xdr:spPr>
        <a:xfrm>
          <a:off x="10515600" y="656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75161</xdr:rowOff>
    </xdr:from>
    <xdr:to>
      <xdr:col>50</xdr:col>
      <xdr:colOff>165100</xdr:colOff>
      <xdr:row>39</xdr:row>
      <xdr:rowOff>5311</xdr:rowOff>
    </xdr:to>
    <xdr:sp macro="" textlink="">
      <xdr:nvSpPr>
        <xdr:cNvPr id="128" name="楕円 127">
          <a:extLst>
            <a:ext uri="{FF2B5EF4-FFF2-40B4-BE49-F238E27FC236}">
              <a16:creationId xmlns:a16="http://schemas.microsoft.com/office/drawing/2014/main" id="{118410B3-6041-48CA-890B-0F50966F1F1A}"/>
            </a:ext>
          </a:extLst>
        </xdr:cNvPr>
        <xdr:cNvSpPr/>
      </xdr:nvSpPr>
      <xdr:spPr>
        <a:xfrm>
          <a:off x="9588500" y="65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125961</xdr:rowOff>
    </xdr:from>
    <xdr:to>
      <xdr:col>55</xdr:col>
      <xdr:colOff>0</xdr:colOff>
      <xdr:row>39</xdr:row>
      <xdr:rowOff>77270</xdr:rowOff>
    </xdr:to>
    <xdr:cxnSp macro="">
      <xdr:nvCxnSpPr>
        <xdr:cNvPr id="129" name="直線コネクタ 128">
          <a:extLst>
            <a:ext uri="{FF2B5EF4-FFF2-40B4-BE49-F238E27FC236}">
              <a16:creationId xmlns:a16="http://schemas.microsoft.com/office/drawing/2014/main" id="{80B0D687-97B4-4A08-BDA5-A14C993540CE}"/>
            </a:ext>
          </a:extLst>
        </xdr:cNvPr>
        <xdr:cNvCxnSpPr/>
      </xdr:nvCxnSpPr>
      <xdr:spPr>
        <a:xfrm>
          <a:off x="9639300" y="6641061"/>
          <a:ext cx="838200" cy="12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85412</xdr:rowOff>
    </xdr:from>
    <xdr:to>
      <xdr:col>46</xdr:col>
      <xdr:colOff>38100</xdr:colOff>
      <xdr:row>39</xdr:row>
      <xdr:rowOff>15562</xdr:rowOff>
    </xdr:to>
    <xdr:sp macro="" textlink="">
      <xdr:nvSpPr>
        <xdr:cNvPr id="130" name="楕円 129">
          <a:extLst>
            <a:ext uri="{FF2B5EF4-FFF2-40B4-BE49-F238E27FC236}">
              <a16:creationId xmlns:a16="http://schemas.microsoft.com/office/drawing/2014/main" id="{FDB01E59-FA3A-479F-9333-D779AF80D995}"/>
            </a:ext>
          </a:extLst>
        </xdr:cNvPr>
        <xdr:cNvSpPr/>
      </xdr:nvSpPr>
      <xdr:spPr>
        <a:xfrm>
          <a:off x="8699500" y="66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125961</xdr:rowOff>
    </xdr:from>
    <xdr:to>
      <xdr:col>50</xdr:col>
      <xdr:colOff>114300</xdr:colOff>
      <xdr:row>38</xdr:row>
      <xdr:rowOff>136212</xdr:rowOff>
    </xdr:to>
    <xdr:cxnSp macro="">
      <xdr:nvCxnSpPr>
        <xdr:cNvPr id="131" name="直線コネクタ 130">
          <a:extLst>
            <a:ext uri="{FF2B5EF4-FFF2-40B4-BE49-F238E27FC236}">
              <a16:creationId xmlns:a16="http://schemas.microsoft.com/office/drawing/2014/main" id="{DA4F99C5-91FA-46AD-9C4F-0D510D30F6BD}"/>
            </a:ext>
          </a:extLst>
        </xdr:cNvPr>
        <xdr:cNvCxnSpPr/>
      </xdr:nvCxnSpPr>
      <xdr:spPr>
        <a:xfrm flipV="1">
          <a:off x="8750300" y="6641061"/>
          <a:ext cx="889000" cy="1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95132</xdr:rowOff>
    </xdr:from>
    <xdr:to>
      <xdr:col>41</xdr:col>
      <xdr:colOff>101600</xdr:colOff>
      <xdr:row>39</xdr:row>
      <xdr:rowOff>25282</xdr:rowOff>
    </xdr:to>
    <xdr:sp macro="" textlink="">
      <xdr:nvSpPr>
        <xdr:cNvPr id="132" name="楕円 131">
          <a:extLst>
            <a:ext uri="{FF2B5EF4-FFF2-40B4-BE49-F238E27FC236}">
              <a16:creationId xmlns:a16="http://schemas.microsoft.com/office/drawing/2014/main" id="{C472592C-176F-4940-ABA7-68FE99DC934B}"/>
            </a:ext>
          </a:extLst>
        </xdr:cNvPr>
        <xdr:cNvSpPr/>
      </xdr:nvSpPr>
      <xdr:spPr>
        <a:xfrm>
          <a:off x="7810500" y="66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136212</xdr:rowOff>
    </xdr:from>
    <xdr:to>
      <xdr:col>45</xdr:col>
      <xdr:colOff>177800</xdr:colOff>
      <xdr:row>38</xdr:row>
      <xdr:rowOff>145932</xdr:rowOff>
    </xdr:to>
    <xdr:cxnSp macro="">
      <xdr:nvCxnSpPr>
        <xdr:cNvPr id="133" name="直線コネクタ 132">
          <a:extLst>
            <a:ext uri="{FF2B5EF4-FFF2-40B4-BE49-F238E27FC236}">
              <a16:creationId xmlns:a16="http://schemas.microsoft.com/office/drawing/2014/main" id="{4CCCD775-12CF-4E05-BA81-CC076143102E}"/>
            </a:ext>
          </a:extLst>
        </xdr:cNvPr>
        <xdr:cNvCxnSpPr/>
      </xdr:nvCxnSpPr>
      <xdr:spPr>
        <a:xfrm flipV="1">
          <a:off x="7861300" y="6651312"/>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4" name="n_1aveValue【道路】&#10;一人当たり延長">
          <a:extLst>
            <a:ext uri="{FF2B5EF4-FFF2-40B4-BE49-F238E27FC236}">
              <a16:creationId xmlns:a16="http://schemas.microsoft.com/office/drawing/2014/main" id="{085BF9C0-8E0E-429C-ABFC-8F7DE292113F}"/>
            </a:ext>
          </a:extLst>
        </xdr:cNvPr>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5" name="n_2aveValue【道路】&#10;一人当たり延長">
          <a:extLst>
            <a:ext uri="{FF2B5EF4-FFF2-40B4-BE49-F238E27FC236}">
              <a16:creationId xmlns:a16="http://schemas.microsoft.com/office/drawing/2014/main" id="{5A6EB2C3-43C0-4D6C-893C-7F3F5E8EBCA7}"/>
            </a:ext>
          </a:extLst>
        </xdr:cNvPr>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6" name="n_3aveValue【道路】&#10;一人当たり延長">
          <a:extLst>
            <a:ext uri="{FF2B5EF4-FFF2-40B4-BE49-F238E27FC236}">
              <a16:creationId xmlns:a16="http://schemas.microsoft.com/office/drawing/2014/main" id="{0C03887A-0C7E-42CA-9FE6-3F9D33F677FE}"/>
            </a:ext>
          </a:extLst>
        </xdr:cNvPr>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a:extLst>
            <a:ext uri="{FF2B5EF4-FFF2-40B4-BE49-F238E27FC236}">
              <a16:creationId xmlns:a16="http://schemas.microsoft.com/office/drawing/2014/main" id="{D19AFFE5-9D85-489F-9D9A-753C997D9649}"/>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21839</xdr:rowOff>
    </xdr:from>
    <xdr:ext cx="534377" cy="259045"/>
    <xdr:sp macro="" textlink="">
      <xdr:nvSpPr>
        <xdr:cNvPr id="138" name="n_1mainValue【道路】&#10;一人当たり延長">
          <a:extLst>
            <a:ext uri="{FF2B5EF4-FFF2-40B4-BE49-F238E27FC236}">
              <a16:creationId xmlns:a16="http://schemas.microsoft.com/office/drawing/2014/main" id="{43423C61-3F45-4C4A-8967-E71F1586E5FB}"/>
            </a:ext>
          </a:extLst>
        </xdr:cNvPr>
        <xdr:cNvSpPr txBox="1"/>
      </xdr:nvSpPr>
      <xdr:spPr>
        <a:xfrm>
          <a:off x="9359411" y="636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32089</xdr:rowOff>
    </xdr:from>
    <xdr:ext cx="534377" cy="259045"/>
    <xdr:sp macro="" textlink="">
      <xdr:nvSpPr>
        <xdr:cNvPr id="139" name="n_2mainValue【道路】&#10;一人当たり延長">
          <a:extLst>
            <a:ext uri="{FF2B5EF4-FFF2-40B4-BE49-F238E27FC236}">
              <a16:creationId xmlns:a16="http://schemas.microsoft.com/office/drawing/2014/main" id="{3DD83085-BD22-4E18-88C8-0A78E3D34395}"/>
            </a:ext>
          </a:extLst>
        </xdr:cNvPr>
        <xdr:cNvSpPr txBox="1"/>
      </xdr:nvSpPr>
      <xdr:spPr>
        <a:xfrm>
          <a:off x="8483111" y="63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41809</xdr:rowOff>
    </xdr:from>
    <xdr:ext cx="534377" cy="259045"/>
    <xdr:sp macro="" textlink="">
      <xdr:nvSpPr>
        <xdr:cNvPr id="140" name="n_3mainValue【道路】&#10;一人当たり延長">
          <a:extLst>
            <a:ext uri="{FF2B5EF4-FFF2-40B4-BE49-F238E27FC236}">
              <a16:creationId xmlns:a16="http://schemas.microsoft.com/office/drawing/2014/main" id="{6DF47C36-1F4A-45FB-B27A-ACE9D93CB68A}"/>
            </a:ext>
          </a:extLst>
        </xdr:cNvPr>
        <xdr:cNvSpPr txBox="1"/>
      </xdr:nvSpPr>
      <xdr:spPr>
        <a:xfrm>
          <a:off x="7594111" y="63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D8DC8F8C-3436-4EF3-B3FC-6EE66AE6092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F598B93D-A269-445B-8EEE-BA4E61A066A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9158E27E-4059-4B4B-BFC4-08B60847B45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6DB0774B-420B-40EE-9A01-65C037B00C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A664EF3C-8215-44A2-8E3C-C79373CE62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54DB6AE4-E7C6-4AD9-85E3-8BCB413D19B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44B86AB4-AB2C-416D-B831-F5510F2803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E5F9E22-D81F-418E-9116-A59E3370ED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CE3F211B-D7BF-4F07-A906-01FFA13562D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AD8879A3-B075-4404-9535-5FD9B93CC6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4A973703-A3F8-4A5F-AC6D-D0D19826DF6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CA0D7405-739A-45A0-9E2C-B12E4A8DEB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8157CF37-1212-4589-B7DB-D85184AA3EC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EA8F83FD-8EA8-4384-9A34-0E845DDEB4E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D3D412F4-DD63-4692-8219-F23B378678A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64C2597B-3598-4ACF-9C30-50B906EF7A4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480882DD-D6EA-4362-81F4-B6FBB6E70AA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E420D818-FA80-48A5-8A09-6557B4CAB92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E5155546-49F2-43E7-8B26-FDC239B5A4B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CA68D46D-0D6E-4120-84F9-01384806ADA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32CA2ECA-C70C-4D41-B59C-3D4BD30E1EC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F5A43B94-1A97-4BF2-AEFA-F225CE0A37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2223345E-37A1-4C3E-AAD6-E51FB0A2089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19E62D42-0B5E-4E1A-8D29-4C20031904C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953A95C0-7902-4C7A-8E62-23F69F99255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a:extLst>
            <a:ext uri="{FF2B5EF4-FFF2-40B4-BE49-F238E27FC236}">
              <a16:creationId xmlns:a16="http://schemas.microsoft.com/office/drawing/2014/main" id="{5D2624D3-14C9-4472-AFAA-CEAE79EC139F}"/>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3FFDAD67-47D3-427F-BFD6-F4B0387F8454}"/>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a:extLst>
            <a:ext uri="{FF2B5EF4-FFF2-40B4-BE49-F238E27FC236}">
              <a16:creationId xmlns:a16="http://schemas.microsoft.com/office/drawing/2014/main" id="{5B6A9986-75A5-4D54-99BE-8DC273D660DF}"/>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B61863A5-C424-44B5-B885-6B790082BE40}"/>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a:extLst>
            <a:ext uri="{FF2B5EF4-FFF2-40B4-BE49-F238E27FC236}">
              <a16:creationId xmlns:a16="http://schemas.microsoft.com/office/drawing/2014/main" id="{9C97036C-9C16-4529-B2C5-C78C622BE2FD}"/>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8A7C9F02-2C4E-48E2-B55A-F058FA2DBF09}"/>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a:extLst>
            <a:ext uri="{FF2B5EF4-FFF2-40B4-BE49-F238E27FC236}">
              <a16:creationId xmlns:a16="http://schemas.microsoft.com/office/drawing/2014/main" id="{EF1884B0-1FCE-44C3-B6F4-84510A863C1B}"/>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a:extLst>
            <a:ext uri="{FF2B5EF4-FFF2-40B4-BE49-F238E27FC236}">
              <a16:creationId xmlns:a16="http://schemas.microsoft.com/office/drawing/2014/main" id="{CB0FFFB9-958D-44E7-AB91-61D7F7D3E04F}"/>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a:extLst>
            <a:ext uri="{FF2B5EF4-FFF2-40B4-BE49-F238E27FC236}">
              <a16:creationId xmlns:a16="http://schemas.microsoft.com/office/drawing/2014/main" id="{152237B7-EF64-4338-85EE-4A0F81686537}"/>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a:extLst>
            <a:ext uri="{FF2B5EF4-FFF2-40B4-BE49-F238E27FC236}">
              <a16:creationId xmlns:a16="http://schemas.microsoft.com/office/drawing/2014/main" id="{BE438124-7848-4635-A43D-192E6B498973}"/>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a:extLst>
            <a:ext uri="{FF2B5EF4-FFF2-40B4-BE49-F238E27FC236}">
              <a16:creationId xmlns:a16="http://schemas.microsoft.com/office/drawing/2014/main" id="{5B412A7A-A10A-4B75-BDC4-3A67EDAD7926}"/>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E2D4A43-81AC-40A0-BAAE-DCFE165EBAF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72B30410-46F2-4B56-97DB-6FDAB9A3BE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84232B8-2D52-4F69-9E97-B62E9D841D0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88115F3-3A66-4242-A18C-EA75ADA600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4E64E35-2408-491B-91A2-936F0CC5266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182" name="楕円 181">
          <a:extLst>
            <a:ext uri="{FF2B5EF4-FFF2-40B4-BE49-F238E27FC236}">
              <a16:creationId xmlns:a16="http://schemas.microsoft.com/office/drawing/2014/main" id="{4C8F5B9C-65FD-4351-92DE-C79FF6DCE04D}"/>
            </a:ext>
          </a:extLst>
        </xdr:cNvPr>
        <xdr:cNvSpPr/>
      </xdr:nvSpPr>
      <xdr:spPr>
        <a:xfrm>
          <a:off x="4584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991DBC25-D330-4F29-81C4-2451B27DC5EB}"/>
            </a:ext>
          </a:extLst>
        </xdr:cNvPr>
        <xdr:cNvSpPr txBox="1"/>
      </xdr:nvSpPr>
      <xdr:spPr>
        <a:xfrm>
          <a:off x="4673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71665</xdr:rowOff>
    </xdr:from>
    <xdr:to>
      <xdr:col>20</xdr:col>
      <xdr:colOff>38100</xdr:colOff>
      <xdr:row>63</xdr:row>
      <xdr:rowOff>1815</xdr:rowOff>
    </xdr:to>
    <xdr:sp macro="" textlink="">
      <xdr:nvSpPr>
        <xdr:cNvPr id="184" name="楕円 183">
          <a:extLst>
            <a:ext uri="{FF2B5EF4-FFF2-40B4-BE49-F238E27FC236}">
              <a16:creationId xmlns:a16="http://schemas.microsoft.com/office/drawing/2014/main" id="{290D9EE0-654E-49E8-B939-50FECB57B113}"/>
            </a:ext>
          </a:extLst>
        </xdr:cNvPr>
        <xdr:cNvSpPr/>
      </xdr:nvSpPr>
      <xdr:spPr>
        <a:xfrm>
          <a:off x="3746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122465</xdr:rowOff>
    </xdr:from>
    <xdr:to>
      <xdr:col>24</xdr:col>
      <xdr:colOff>63500</xdr:colOff>
      <xdr:row>62</xdr:row>
      <xdr:rowOff>145324</xdr:rowOff>
    </xdr:to>
    <xdr:cxnSp macro="">
      <xdr:nvCxnSpPr>
        <xdr:cNvPr id="185" name="直線コネクタ 184">
          <a:extLst>
            <a:ext uri="{FF2B5EF4-FFF2-40B4-BE49-F238E27FC236}">
              <a16:creationId xmlns:a16="http://schemas.microsoft.com/office/drawing/2014/main" id="{85A0F26B-480F-43ED-822A-4D64E0C54D81}"/>
            </a:ext>
          </a:extLst>
        </xdr:cNvPr>
        <xdr:cNvCxnSpPr/>
      </xdr:nvCxnSpPr>
      <xdr:spPr>
        <a:xfrm>
          <a:off x="3797300" y="107523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148409</xdr:rowOff>
    </xdr:from>
    <xdr:to>
      <xdr:col>15</xdr:col>
      <xdr:colOff>101600</xdr:colOff>
      <xdr:row>60</xdr:row>
      <xdr:rowOff>78559</xdr:rowOff>
    </xdr:to>
    <xdr:sp macro="" textlink="">
      <xdr:nvSpPr>
        <xdr:cNvPr id="186" name="楕円 185">
          <a:extLst>
            <a:ext uri="{FF2B5EF4-FFF2-40B4-BE49-F238E27FC236}">
              <a16:creationId xmlns:a16="http://schemas.microsoft.com/office/drawing/2014/main" id="{9FB2868F-5DA7-4DA4-954A-172790C90172}"/>
            </a:ext>
          </a:extLst>
        </xdr:cNvPr>
        <xdr:cNvSpPr/>
      </xdr:nvSpPr>
      <xdr:spPr>
        <a:xfrm>
          <a:off x="2857500" y="1026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27759</xdr:rowOff>
    </xdr:from>
    <xdr:to>
      <xdr:col>19</xdr:col>
      <xdr:colOff>177800</xdr:colOff>
      <xdr:row>62</xdr:row>
      <xdr:rowOff>122465</xdr:rowOff>
    </xdr:to>
    <xdr:cxnSp macro="">
      <xdr:nvCxnSpPr>
        <xdr:cNvPr id="187" name="直線コネクタ 186">
          <a:extLst>
            <a:ext uri="{FF2B5EF4-FFF2-40B4-BE49-F238E27FC236}">
              <a16:creationId xmlns:a16="http://schemas.microsoft.com/office/drawing/2014/main" id="{0870D252-9E79-4D07-AAC0-3B076BC133B7}"/>
            </a:ext>
          </a:extLst>
        </xdr:cNvPr>
        <xdr:cNvCxnSpPr/>
      </xdr:nvCxnSpPr>
      <xdr:spPr>
        <a:xfrm>
          <a:off x="2908300" y="10314759"/>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125549</xdr:rowOff>
    </xdr:from>
    <xdr:to>
      <xdr:col>10</xdr:col>
      <xdr:colOff>165100</xdr:colOff>
      <xdr:row>60</xdr:row>
      <xdr:rowOff>55699</xdr:rowOff>
    </xdr:to>
    <xdr:sp macro="" textlink="">
      <xdr:nvSpPr>
        <xdr:cNvPr id="188" name="楕円 187">
          <a:extLst>
            <a:ext uri="{FF2B5EF4-FFF2-40B4-BE49-F238E27FC236}">
              <a16:creationId xmlns:a16="http://schemas.microsoft.com/office/drawing/2014/main" id="{2CDEC5A1-7EE9-4263-ABCE-C06095C1E724}"/>
            </a:ext>
          </a:extLst>
        </xdr:cNvPr>
        <xdr:cNvSpPr/>
      </xdr:nvSpPr>
      <xdr:spPr>
        <a:xfrm>
          <a:off x="1968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27759</xdr:rowOff>
    </xdr:to>
    <xdr:cxnSp macro="">
      <xdr:nvCxnSpPr>
        <xdr:cNvPr id="189" name="直線コネクタ 188">
          <a:extLst>
            <a:ext uri="{FF2B5EF4-FFF2-40B4-BE49-F238E27FC236}">
              <a16:creationId xmlns:a16="http://schemas.microsoft.com/office/drawing/2014/main" id="{29213E20-E2E0-4A01-8A06-DE51D45EBB40}"/>
            </a:ext>
          </a:extLst>
        </xdr:cNvPr>
        <xdr:cNvCxnSpPr/>
      </xdr:nvCxnSpPr>
      <xdr:spPr>
        <a:xfrm>
          <a:off x="2019300" y="1029189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E6830ED5-C5AD-4F16-810F-E0AF35792B82}"/>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3D18CAD3-4E10-414B-96E4-8268DD356F4C}"/>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51724</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D848635F-1FDA-4B36-AEDF-5EDFDE3C1B42}"/>
            </a:ext>
          </a:extLst>
        </xdr:cNvPr>
        <xdr:cNvSpPr txBox="1"/>
      </xdr:nvSpPr>
      <xdr:spPr>
        <a:xfrm>
          <a:off x="1816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C9C60A46-2986-419F-BC0A-245BFFD1FB0B}"/>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164392</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17ED69EC-920C-4D57-A0C8-E0BFA1EEF4AF}"/>
            </a:ext>
          </a:extLst>
        </xdr:cNvPr>
        <xdr:cNvSpPr txBox="1"/>
      </xdr:nvSpPr>
      <xdr:spPr>
        <a:xfrm>
          <a:off x="35820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95086</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2B10ED6F-B360-4FD1-8059-04C2CF0E4493}"/>
            </a:ext>
          </a:extLst>
        </xdr:cNvPr>
        <xdr:cNvSpPr txBox="1"/>
      </xdr:nvSpPr>
      <xdr:spPr>
        <a:xfrm>
          <a:off x="2705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72226</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2CCCF4A9-0F9D-44FD-A016-DDBA7E2DA44E}"/>
            </a:ext>
          </a:extLst>
        </xdr:cNvPr>
        <xdr:cNvSpPr txBox="1"/>
      </xdr:nvSpPr>
      <xdr:spPr>
        <a:xfrm>
          <a:off x="1816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ED7C7A74-E65F-4A8A-9DDC-4C8083EB100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5F3B80FC-FC42-460E-AF39-40C57A5A6B9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1BB43797-4FD4-47F4-9381-228833FE72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09FCC3B5-70E9-4816-A9E9-3BD4ABB7D0C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2A0B18AB-6B93-4130-B571-1826C4AEE61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CF93E9D9-9E8C-41FB-ADEB-F2F890B4DD4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2748AB10-B27B-4430-B2BC-1244B5B878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0E325753-0BF1-415C-B6FC-BAD0C81CFD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EE13EBFD-CBA6-486D-B8C5-C33A048DB6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849C9AE3-69E0-4A43-95D7-B032906E377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a:extLst>
            <a:ext uri="{FF2B5EF4-FFF2-40B4-BE49-F238E27FC236}">
              <a16:creationId xmlns:a16="http://schemas.microsoft.com/office/drawing/2014/main" id="{A09F7B86-4FE0-4859-B318-F6CE11F7F28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a:extLst>
            <a:ext uri="{FF2B5EF4-FFF2-40B4-BE49-F238E27FC236}">
              <a16:creationId xmlns:a16="http://schemas.microsoft.com/office/drawing/2014/main" id="{D0801490-5A8D-40EC-B8B2-74AEFE8CCEB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a:extLst>
            <a:ext uri="{FF2B5EF4-FFF2-40B4-BE49-F238E27FC236}">
              <a16:creationId xmlns:a16="http://schemas.microsoft.com/office/drawing/2014/main" id="{F09C48EF-BD50-453A-A65A-33F5BB20DD9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a:extLst>
            <a:ext uri="{FF2B5EF4-FFF2-40B4-BE49-F238E27FC236}">
              <a16:creationId xmlns:a16="http://schemas.microsoft.com/office/drawing/2014/main" id="{8B421826-E69A-4D6E-BA48-DF96B16930CF}"/>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a:extLst>
            <a:ext uri="{FF2B5EF4-FFF2-40B4-BE49-F238E27FC236}">
              <a16:creationId xmlns:a16="http://schemas.microsoft.com/office/drawing/2014/main" id="{24143E6F-F143-4D06-B0EF-AA6D9388528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a:extLst>
            <a:ext uri="{FF2B5EF4-FFF2-40B4-BE49-F238E27FC236}">
              <a16:creationId xmlns:a16="http://schemas.microsoft.com/office/drawing/2014/main" id="{8EC26DE3-8FC2-457B-AC36-C9D325F41E7E}"/>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a:extLst>
            <a:ext uri="{FF2B5EF4-FFF2-40B4-BE49-F238E27FC236}">
              <a16:creationId xmlns:a16="http://schemas.microsoft.com/office/drawing/2014/main" id="{79CE75E1-25C7-4FBE-926F-A86D7065DEA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a:extLst>
            <a:ext uri="{FF2B5EF4-FFF2-40B4-BE49-F238E27FC236}">
              <a16:creationId xmlns:a16="http://schemas.microsoft.com/office/drawing/2014/main" id="{A2EBEC9C-7D22-4F54-9803-E81A694A036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a:extLst>
            <a:ext uri="{FF2B5EF4-FFF2-40B4-BE49-F238E27FC236}">
              <a16:creationId xmlns:a16="http://schemas.microsoft.com/office/drawing/2014/main" id="{0687566D-D349-4996-92E0-378F9F9926C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a:extLst>
            <a:ext uri="{FF2B5EF4-FFF2-40B4-BE49-F238E27FC236}">
              <a16:creationId xmlns:a16="http://schemas.microsoft.com/office/drawing/2014/main" id="{45CA2D3A-0F18-4053-9113-48732DE94295}"/>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DFFB1BF1-8D86-457A-86D0-42D12D41EA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451B5143-EA5D-42E6-8365-2A67A4706F6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F567F58F-A2FD-4698-818B-C20817681D2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a:extLst>
            <a:ext uri="{FF2B5EF4-FFF2-40B4-BE49-F238E27FC236}">
              <a16:creationId xmlns:a16="http://schemas.microsoft.com/office/drawing/2014/main" id="{ED78093C-53EB-4429-B824-17DD69E1ED8C}"/>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a:extLst>
            <a:ext uri="{FF2B5EF4-FFF2-40B4-BE49-F238E27FC236}">
              <a16:creationId xmlns:a16="http://schemas.microsoft.com/office/drawing/2014/main" id="{8300E711-75C9-4C86-B7BE-6949397F7544}"/>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a:extLst>
            <a:ext uri="{FF2B5EF4-FFF2-40B4-BE49-F238E27FC236}">
              <a16:creationId xmlns:a16="http://schemas.microsoft.com/office/drawing/2014/main" id="{9899F792-A198-4B99-8DCF-15E09956174D}"/>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20E88EE6-993A-488A-BE91-AC2E6B935462}"/>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a:extLst>
            <a:ext uri="{FF2B5EF4-FFF2-40B4-BE49-F238E27FC236}">
              <a16:creationId xmlns:a16="http://schemas.microsoft.com/office/drawing/2014/main" id="{B9C23B34-6514-498A-B92C-229D9729740E}"/>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6633</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1CDB385A-9E0E-4B4A-A445-87860E06692C}"/>
            </a:ext>
          </a:extLst>
        </xdr:cNvPr>
        <xdr:cNvSpPr txBox="1"/>
      </xdr:nvSpPr>
      <xdr:spPr>
        <a:xfrm>
          <a:off x="10515600" y="10807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a:extLst>
            <a:ext uri="{FF2B5EF4-FFF2-40B4-BE49-F238E27FC236}">
              <a16:creationId xmlns:a16="http://schemas.microsoft.com/office/drawing/2014/main" id="{B54568EE-2F99-4C8D-8138-772677E77F96}"/>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a:extLst>
            <a:ext uri="{FF2B5EF4-FFF2-40B4-BE49-F238E27FC236}">
              <a16:creationId xmlns:a16="http://schemas.microsoft.com/office/drawing/2014/main" id="{83D1590B-F086-4D35-AE59-F1AAB1FC3EF4}"/>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a:extLst>
            <a:ext uri="{FF2B5EF4-FFF2-40B4-BE49-F238E27FC236}">
              <a16:creationId xmlns:a16="http://schemas.microsoft.com/office/drawing/2014/main" id="{E68A1887-F87F-4F41-892E-9FE5B8EC20DD}"/>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a:extLst>
            <a:ext uri="{FF2B5EF4-FFF2-40B4-BE49-F238E27FC236}">
              <a16:creationId xmlns:a16="http://schemas.microsoft.com/office/drawing/2014/main" id="{B86EDC98-E6FD-4AC9-B88A-FC25B1E99F67}"/>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a:extLst>
            <a:ext uri="{FF2B5EF4-FFF2-40B4-BE49-F238E27FC236}">
              <a16:creationId xmlns:a16="http://schemas.microsoft.com/office/drawing/2014/main" id="{CA3C9736-A386-431D-B169-34A99BB8F59A}"/>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620EEF2-E1DB-4091-8D61-AE399A4D76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6E3A9D01-DC36-4EA7-B1FE-6C3A7497509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F442A4E2-CCAE-4D37-979D-E74E69D99C6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59838E73-F545-49CE-91F3-2A903D2CCCE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7C60CEF7-775D-4D95-BBD7-16C517A22D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52649</xdr:rowOff>
    </xdr:from>
    <xdr:to>
      <xdr:col>55</xdr:col>
      <xdr:colOff>50800</xdr:colOff>
      <xdr:row>61</xdr:row>
      <xdr:rowOff>154249</xdr:rowOff>
    </xdr:to>
    <xdr:sp macro="" textlink="">
      <xdr:nvSpPr>
        <xdr:cNvPr id="236" name="楕円 235">
          <a:extLst>
            <a:ext uri="{FF2B5EF4-FFF2-40B4-BE49-F238E27FC236}">
              <a16:creationId xmlns:a16="http://schemas.microsoft.com/office/drawing/2014/main" id="{046EEC64-DFBE-4EB2-A62A-F074F2C3BDD7}"/>
            </a:ext>
          </a:extLst>
        </xdr:cNvPr>
        <xdr:cNvSpPr/>
      </xdr:nvSpPr>
      <xdr:spPr>
        <a:xfrm>
          <a:off x="10426700" y="105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75526</xdr:rowOff>
    </xdr:from>
    <xdr:ext cx="690189" cy="259045"/>
    <xdr:sp macro="" textlink="">
      <xdr:nvSpPr>
        <xdr:cNvPr id="237" name="【橋りょう・トンネル】&#10;一人当たり有形固定資産（償却資産）額該当値テキスト">
          <a:extLst>
            <a:ext uri="{FF2B5EF4-FFF2-40B4-BE49-F238E27FC236}">
              <a16:creationId xmlns:a16="http://schemas.microsoft.com/office/drawing/2014/main" id="{552695DF-2014-40EA-9F11-4B3EF5DD1823}"/>
            </a:ext>
          </a:extLst>
        </xdr:cNvPr>
        <xdr:cNvSpPr txBox="1"/>
      </xdr:nvSpPr>
      <xdr:spPr>
        <a:xfrm>
          <a:off x="10515600" y="10362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59475</xdr:rowOff>
    </xdr:from>
    <xdr:to>
      <xdr:col>50</xdr:col>
      <xdr:colOff>165100</xdr:colOff>
      <xdr:row>61</xdr:row>
      <xdr:rowOff>161075</xdr:rowOff>
    </xdr:to>
    <xdr:sp macro="" textlink="">
      <xdr:nvSpPr>
        <xdr:cNvPr id="238" name="楕円 237">
          <a:extLst>
            <a:ext uri="{FF2B5EF4-FFF2-40B4-BE49-F238E27FC236}">
              <a16:creationId xmlns:a16="http://schemas.microsoft.com/office/drawing/2014/main" id="{5E6051A3-1238-4FB9-88B7-2FF147160346}"/>
            </a:ext>
          </a:extLst>
        </xdr:cNvPr>
        <xdr:cNvSpPr/>
      </xdr:nvSpPr>
      <xdr:spPr>
        <a:xfrm>
          <a:off x="9588500" y="105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103449</xdr:rowOff>
    </xdr:from>
    <xdr:to>
      <xdr:col>55</xdr:col>
      <xdr:colOff>0</xdr:colOff>
      <xdr:row>61</xdr:row>
      <xdr:rowOff>110275</xdr:rowOff>
    </xdr:to>
    <xdr:cxnSp macro="">
      <xdr:nvCxnSpPr>
        <xdr:cNvPr id="239" name="直線コネクタ 238">
          <a:extLst>
            <a:ext uri="{FF2B5EF4-FFF2-40B4-BE49-F238E27FC236}">
              <a16:creationId xmlns:a16="http://schemas.microsoft.com/office/drawing/2014/main" id="{982B5EC4-E0AD-4846-B780-75B3D5EEFBDB}"/>
            </a:ext>
          </a:extLst>
        </xdr:cNvPr>
        <xdr:cNvCxnSpPr/>
      </xdr:nvCxnSpPr>
      <xdr:spPr>
        <a:xfrm flipV="1">
          <a:off x="9639300" y="10561899"/>
          <a:ext cx="838200" cy="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39347</xdr:rowOff>
    </xdr:from>
    <xdr:to>
      <xdr:col>46</xdr:col>
      <xdr:colOff>38100</xdr:colOff>
      <xdr:row>63</xdr:row>
      <xdr:rowOff>140947</xdr:rowOff>
    </xdr:to>
    <xdr:sp macro="" textlink="">
      <xdr:nvSpPr>
        <xdr:cNvPr id="240" name="楕円 239">
          <a:extLst>
            <a:ext uri="{FF2B5EF4-FFF2-40B4-BE49-F238E27FC236}">
              <a16:creationId xmlns:a16="http://schemas.microsoft.com/office/drawing/2014/main" id="{11CFCA07-5E60-45C5-9FA5-615A9E2C536F}"/>
            </a:ext>
          </a:extLst>
        </xdr:cNvPr>
        <xdr:cNvSpPr/>
      </xdr:nvSpPr>
      <xdr:spPr>
        <a:xfrm>
          <a:off x="8699500" y="108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110275</xdr:rowOff>
    </xdr:from>
    <xdr:to>
      <xdr:col>50</xdr:col>
      <xdr:colOff>114300</xdr:colOff>
      <xdr:row>63</xdr:row>
      <xdr:rowOff>90147</xdr:rowOff>
    </xdr:to>
    <xdr:cxnSp macro="">
      <xdr:nvCxnSpPr>
        <xdr:cNvPr id="241" name="直線コネクタ 240">
          <a:extLst>
            <a:ext uri="{FF2B5EF4-FFF2-40B4-BE49-F238E27FC236}">
              <a16:creationId xmlns:a16="http://schemas.microsoft.com/office/drawing/2014/main" id="{912F1E73-8D93-4DCA-8295-14FEB18CF436}"/>
            </a:ext>
          </a:extLst>
        </xdr:cNvPr>
        <xdr:cNvCxnSpPr/>
      </xdr:nvCxnSpPr>
      <xdr:spPr>
        <a:xfrm flipV="1">
          <a:off x="8750300" y="10568725"/>
          <a:ext cx="889000" cy="32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42340</xdr:rowOff>
    </xdr:from>
    <xdr:to>
      <xdr:col>41</xdr:col>
      <xdr:colOff>101600</xdr:colOff>
      <xdr:row>63</xdr:row>
      <xdr:rowOff>143940</xdr:rowOff>
    </xdr:to>
    <xdr:sp macro="" textlink="">
      <xdr:nvSpPr>
        <xdr:cNvPr id="242" name="楕円 241">
          <a:extLst>
            <a:ext uri="{FF2B5EF4-FFF2-40B4-BE49-F238E27FC236}">
              <a16:creationId xmlns:a16="http://schemas.microsoft.com/office/drawing/2014/main" id="{57209646-7377-43F2-955E-B6DC21D66B42}"/>
            </a:ext>
          </a:extLst>
        </xdr:cNvPr>
        <xdr:cNvSpPr/>
      </xdr:nvSpPr>
      <xdr:spPr>
        <a:xfrm>
          <a:off x="7810500" y="1084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90147</xdr:rowOff>
    </xdr:from>
    <xdr:to>
      <xdr:col>45</xdr:col>
      <xdr:colOff>177800</xdr:colOff>
      <xdr:row>63</xdr:row>
      <xdr:rowOff>93140</xdr:rowOff>
    </xdr:to>
    <xdr:cxnSp macro="">
      <xdr:nvCxnSpPr>
        <xdr:cNvPr id="243" name="直線コネクタ 242">
          <a:extLst>
            <a:ext uri="{FF2B5EF4-FFF2-40B4-BE49-F238E27FC236}">
              <a16:creationId xmlns:a16="http://schemas.microsoft.com/office/drawing/2014/main" id="{D5A0B672-70B1-4BED-A297-366B16CD6ED5}"/>
            </a:ext>
          </a:extLst>
        </xdr:cNvPr>
        <xdr:cNvCxnSpPr/>
      </xdr:nvCxnSpPr>
      <xdr:spPr>
        <a:xfrm flipV="1">
          <a:off x="7861300" y="10891497"/>
          <a:ext cx="889000" cy="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118122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F81C22B5-CD43-4748-81C9-0F538AAFE592}"/>
            </a:ext>
          </a:extLst>
        </xdr:cNvPr>
        <xdr:cNvSpPr txBox="1"/>
      </xdr:nvSpPr>
      <xdr:spPr>
        <a:xfrm>
          <a:off x="9327095" y="1091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7F273651-F3A5-486C-90BD-2FF505142A7D}"/>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FC5F42AE-7A4D-4FDB-97C7-7A5276194342}"/>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0355A2E2-AEF8-486B-996B-60E0223A9E19}"/>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6152</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2F45C2E6-5174-4A4F-A0AD-8858E9BB396D}"/>
            </a:ext>
          </a:extLst>
        </xdr:cNvPr>
        <xdr:cNvSpPr txBox="1"/>
      </xdr:nvSpPr>
      <xdr:spPr>
        <a:xfrm>
          <a:off x="9281505" y="102931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132074</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FCF6D553-18E9-4EE9-8900-3BA254738A2C}"/>
            </a:ext>
          </a:extLst>
        </xdr:cNvPr>
        <xdr:cNvSpPr txBox="1"/>
      </xdr:nvSpPr>
      <xdr:spPr>
        <a:xfrm>
          <a:off x="8450795" y="10933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135067</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728CF8B2-9FC5-4145-BE37-6ED470932BA3}"/>
            </a:ext>
          </a:extLst>
        </xdr:cNvPr>
        <xdr:cNvSpPr txBox="1"/>
      </xdr:nvSpPr>
      <xdr:spPr>
        <a:xfrm>
          <a:off x="7561795" y="1093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471D4EBE-E163-4F5D-AFA9-5E2B2E3CD68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2CD4BC27-928F-4287-AB6E-FB7A7DDA179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F19EBBC2-BA22-42F2-9E9B-30DFE4CD033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66E9E549-DE2A-455B-8AD4-45EC86A9283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82AD10E6-F1D9-4A42-AB35-6A4361F0E5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BD49E161-90CA-4CA8-8339-CA4B5544800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4E6F35AD-BB38-4FEE-96E3-8461BF1AF4C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7AD9614B-AA41-4969-A3B6-A5CDAA68A27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E9946B75-4E90-4DD1-9072-318388AFBD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AF6BC585-9854-4BF0-AAB5-D1B93DB5E6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97F2CBFF-3BCF-4578-A170-285B4587B6D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a:extLst>
            <a:ext uri="{FF2B5EF4-FFF2-40B4-BE49-F238E27FC236}">
              <a16:creationId xmlns:a16="http://schemas.microsoft.com/office/drawing/2014/main" id="{871508A3-FADD-4B26-8576-481CEDB6E42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a:extLst>
            <a:ext uri="{FF2B5EF4-FFF2-40B4-BE49-F238E27FC236}">
              <a16:creationId xmlns:a16="http://schemas.microsoft.com/office/drawing/2014/main" id="{3A75C27F-49EE-4A55-B0F4-25C3BBF764B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a:extLst>
            <a:ext uri="{FF2B5EF4-FFF2-40B4-BE49-F238E27FC236}">
              <a16:creationId xmlns:a16="http://schemas.microsoft.com/office/drawing/2014/main" id="{D353E9CB-54CA-4A7D-A1CF-5D791717910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a:extLst>
            <a:ext uri="{FF2B5EF4-FFF2-40B4-BE49-F238E27FC236}">
              <a16:creationId xmlns:a16="http://schemas.microsoft.com/office/drawing/2014/main" id="{5933A762-C505-4712-99FB-B1E06112BA9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a:extLst>
            <a:ext uri="{FF2B5EF4-FFF2-40B4-BE49-F238E27FC236}">
              <a16:creationId xmlns:a16="http://schemas.microsoft.com/office/drawing/2014/main" id="{DA7B7C2B-0954-42E0-974D-AE7734A3299D}"/>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a:extLst>
            <a:ext uri="{FF2B5EF4-FFF2-40B4-BE49-F238E27FC236}">
              <a16:creationId xmlns:a16="http://schemas.microsoft.com/office/drawing/2014/main" id="{E7F474CD-9371-4F59-9C45-DB5A1D31AD1C}"/>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a:extLst>
            <a:ext uri="{FF2B5EF4-FFF2-40B4-BE49-F238E27FC236}">
              <a16:creationId xmlns:a16="http://schemas.microsoft.com/office/drawing/2014/main" id="{57928512-26B7-4B97-966F-FE0B57096DC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a:extLst>
            <a:ext uri="{FF2B5EF4-FFF2-40B4-BE49-F238E27FC236}">
              <a16:creationId xmlns:a16="http://schemas.microsoft.com/office/drawing/2014/main" id="{60431785-3E4A-45E9-8C1B-28FF8D2B07B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a:extLst>
            <a:ext uri="{FF2B5EF4-FFF2-40B4-BE49-F238E27FC236}">
              <a16:creationId xmlns:a16="http://schemas.microsoft.com/office/drawing/2014/main" id="{8EF14F85-9CC1-4E96-862E-19F4C01BCCC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a:extLst>
            <a:ext uri="{FF2B5EF4-FFF2-40B4-BE49-F238E27FC236}">
              <a16:creationId xmlns:a16="http://schemas.microsoft.com/office/drawing/2014/main" id="{89453C13-14FC-4E41-9FAB-D993E81B22C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a:extLst>
            <a:ext uri="{FF2B5EF4-FFF2-40B4-BE49-F238E27FC236}">
              <a16:creationId xmlns:a16="http://schemas.microsoft.com/office/drawing/2014/main" id="{D74C017E-38D2-4ED4-87CD-868F9876F51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a:extLst>
            <a:ext uri="{FF2B5EF4-FFF2-40B4-BE49-F238E27FC236}">
              <a16:creationId xmlns:a16="http://schemas.microsoft.com/office/drawing/2014/main" id="{6A067315-9795-454A-9CDF-86D7C54818A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F23BDD56-45C5-41C2-BAC2-4EA233D917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a:extLst>
            <a:ext uri="{FF2B5EF4-FFF2-40B4-BE49-F238E27FC236}">
              <a16:creationId xmlns:a16="http://schemas.microsoft.com/office/drawing/2014/main" id="{66472E55-7B06-4B78-B3AC-87CB262B08E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a:extLst>
            <a:ext uri="{FF2B5EF4-FFF2-40B4-BE49-F238E27FC236}">
              <a16:creationId xmlns:a16="http://schemas.microsoft.com/office/drawing/2014/main" id="{FE8EA6D0-1F6C-4E37-BEE4-1CC70F658CDC}"/>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a:extLst>
            <a:ext uri="{FF2B5EF4-FFF2-40B4-BE49-F238E27FC236}">
              <a16:creationId xmlns:a16="http://schemas.microsoft.com/office/drawing/2014/main" id="{A7B6CCCE-3687-4B10-A0D1-769D61B97458}"/>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a:extLst>
            <a:ext uri="{FF2B5EF4-FFF2-40B4-BE49-F238E27FC236}">
              <a16:creationId xmlns:a16="http://schemas.microsoft.com/office/drawing/2014/main" id="{52EE61A0-A58C-4DED-9259-90C78C336C7E}"/>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a:extLst>
            <a:ext uri="{FF2B5EF4-FFF2-40B4-BE49-F238E27FC236}">
              <a16:creationId xmlns:a16="http://schemas.microsoft.com/office/drawing/2014/main" id="{7E64EDBC-7598-4551-9024-8DC215C2523F}"/>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a:extLst>
            <a:ext uri="{FF2B5EF4-FFF2-40B4-BE49-F238E27FC236}">
              <a16:creationId xmlns:a16="http://schemas.microsoft.com/office/drawing/2014/main" id="{A21F5F92-FAA3-4275-9CE8-E2FF08B832F0}"/>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50998</xdr:rowOff>
    </xdr:from>
    <xdr:ext cx="405111" cy="259045"/>
    <xdr:sp macro="" textlink="">
      <xdr:nvSpPr>
        <xdr:cNvPr id="281" name="【公営住宅】&#10;有形固定資産減価償却率平均値テキスト">
          <a:extLst>
            <a:ext uri="{FF2B5EF4-FFF2-40B4-BE49-F238E27FC236}">
              <a16:creationId xmlns:a16="http://schemas.microsoft.com/office/drawing/2014/main" id="{EB0F7F8D-9A74-40F4-9836-EAA882FEEE28}"/>
            </a:ext>
          </a:extLst>
        </xdr:cNvPr>
        <xdr:cNvSpPr txBox="1"/>
      </xdr:nvSpPr>
      <xdr:spPr>
        <a:xfrm>
          <a:off x="4673600" y="1410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a:extLst>
            <a:ext uri="{FF2B5EF4-FFF2-40B4-BE49-F238E27FC236}">
              <a16:creationId xmlns:a16="http://schemas.microsoft.com/office/drawing/2014/main" id="{90CF4A28-C9DE-4DEC-A975-62DB7AD21FD1}"/>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a:extLst>
            <a:ext uri="{FF2B5EF4-FFF2-40B4-BE49-F238E27FC236}">
              <a16:creationId xmlns:a16="http://schemas.microsoft.com/office/drawing/2014/main" id="{E3F804C2-7113-4F8B-9F12-51FD9C01CFCD}"/>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a:extLst>
            <a:ext uri="{FF2B5EF4-FFF2-40B4-BE49-F238E27FC236}">
              <a16:creationId xmlns:a16="http://schemas.microsoft.com/office/drawing/2014/main" id="{86732B7E-F2B6-4084-B178-601A41C68F49}"/>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a:extLst>
            <a:ext uri="{FF2B5EF4-FFF2-40B4-BE49-F238E27FC236}">
              <a16:creationId xmlns:a16="http://schemas.microsoft.com/office/drawing/2014/main" id="{043E939C-3380-4EB1-A52E-CFDBB75B13CE}"/>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a:extLst>
            <a:ext uri="{FF2B5EF4-FFF2-40B4-BE49-F238E27FC236}">
              <a16:creationId xmlns:a16="http://schemas.microsoft.com/office/drawing/2014/main" id="{E5C18597-814E-443F-B2EB-FCA31BBC8EA5}"/>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0538A23-3758-49B3-8C9B-5279287ECCE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710A08F1-5797-4211-AB4E-0BAC2C1DE2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7F20601-B08D-46D9-9970-F7561F75562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48CA695-C5CD-4F9F-B437-FF18956CAA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9C5941E-A6D1-4FD8-A8F1-8810249A07B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292" name="楕円 291">
          <a:extLst>
            <a:ext uri="{FF2B5EF4-FFF2-40B4-BE49-F238E27FC236}">
              <a16:creationId xmlns:a16="http://schemas.microsoft.com/office/drawing/2014/main" id="{ED9260B6-9E58-4783-A57C-CA4BDC053ED0}"/>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293" name="【公営住宅】&#10;有形固定資産減価償却率該当値テキスト">
          <a:extLst>
            <a:ext uri="{FF2B5EF4-FFF2-40B4-BE49-F238E27FC236}">
              <a16:creationId xmlns:a16="http://schemas.microsoft.com/office/drawing/2014/main" id="{E295E437-A3F4-4048-90D3-08C58BB9D5CC}"/>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15058</xdr:rowOff>
    </xdr:from>
    <xdr:to>
      <xdr:col>20</xdr:col>
      <xdr:colOff>38100</xdr:colOff>
      <xdr:row>84</xdr:row>
      <xdr:rowOff>116658</xdr:rowOff>
    </xdr:to>
    <xdr:sp macro="" textlink="">
      <xdr:nvSpPr>
        <xdr:cNvPr id="294" name="楕円 293">
          <a:extLst>
            <a:ext uri="{FF2B5EF4-FFF2-40B4-BE49-F238E27FC236}">
              <a16:creationId xmlns:a16="http://schemas.microsoft.com/office/drawing/2014/main" id="{0F0DFDDB-3A2C-4EC8-9D11-80CA8E638013}"/>
            </a:ext>
          </a:extLst>
        </xdr:cNvPr>
        <xdr:cNvSpPr/>
      </xdr:nvSpPr>
      <xdr:spPr>
        <a:xfrm>
          <a:off x="3746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65858</xdr:rowOff>
    </xdr:to>
    <xdr:cxnSp macro="">
      <xdr:nvCxnSpPr>
        <xdr:cNvPr id="295" name="直線コネクタ 294">
          <a:extLst>
            <a:ext uri="{FF2B5EF4-FFF2-40B4-BE49-F238E27FC236}">
              <a16:creationId xmlns:a16="http://schemas.microsoft.com/office/drawing/2014/main" id="{DB89455C-3B16-4394-83EC-AD8846A30BF6}"/>
            </a:ext>
          </a:extLst>
        </xdr:cNvPr>
        <xdr:cNvCxnSpPr/>
      </xdr:nvCxnSpPr>
      <xdr:spPr>
        <a:xfrm flipV="1">
          <a:off x="3797300" y="14417039"/>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157118</xdr:rowOff>
    </xdr:from>
    <xdr:to>
      <xdr:col>15</xdr:col>
      <xdr:colOff>101600</xdr:colOff>
      <xdr:row>84</xdr:row>
      <xdr:rowOff>87268</xdr:rowOff>
    </xdr:to>
    <xdr:sp macro="" textlink="">
      <xdr:nvSpPr>
        <xdr:cNvPr id="296" name="楕円 295">
          <a:extLst>
            <a:ext uri="{FF2B5EF4-FFF2-40B4-BE49-F238E27FC236}">
              <a16:creationId xmlns:a16="http://schemas.microsoft.com/office/drawing/2014/main" id="{DC4FAC8D-01F7-49BE-8701-2855CA88178A}"/>
            </a:ext>
          </a:extLst>
        </xdr:cNvPr>
        <xdr:cNvSpPr/>
      </xdr:nvSpPr>
      <xdr:spPr>
        <a:xfrm>
          <a:off x="2857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36468</xdr:rowOff>
    </xdr:from>
    <xdr:to>
      <xdr:col>19</xdr:col>
      <xdr:colOff>177800</xdr:colOff>
      <xdr:row>84</xdr:row>
      <xdr:rowOff>65858</xdr:rowOff>
    </xdr:to>
    <xdr:cxnSp macro="">
      <xdr:nvCxnSpPr>
        <xdr:cNvPr id="297" name="直線コネクタ 296">
          <a:extLst>
            <a:ext uri="{FF2B5EF4-FFF2-40B4-BE49-F238E27FC236}">
              <a16:creationId xmlns:a16="http://schemas.microsoft.com/office/drawing/2014/main" id="{0EE33673-19E8-4ECA-8319-0FD4362B740B}"/>
            </a:ext>
          </a:extLst>
        </xdr:cNvPr>
        <xdr:cNvCxnSpPr/>
      </xdr:nvCxnSpPr>
      <xdr:spPr>
        <a:xfrm>
          <a:off x="2908300" y="1443826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129358</xdr:rowOff>
    </xdr:from>
    <xdr:to>
      <xdr:col>10</xdr:col>
      <xdr:colOff>165100</xdr:colOff>
      <xdr:row>84</xdr:row>
      <xdr:rowOff>59508</xdr:rowOff>
    </xdr:to>
    <xdr:sp macro="" textlink="">
      <xdr:nvSpPr>
        <xdr:cNvPr id="298" name="楕円 297">
          <a:extLst>
            <a:ext uri="{FF2B5EF4-FFF2-40B4-BE49-F238E27FC236}">
              <a16:creationId xmlns:a16="http://schemas.microsoft.com/office/drawing/2014/main" id="{406CF6A8-4A55-414F-9FAB-7BDB230C2FE7}"/>
            </a:ext>
          </a:extLst>
        </xdr:cNvPr>
        <xdr:cNvSpPr/>
      </xdr:nvSpPr>
      <xdr:spPr>
        <a:xfrm>
          <a:off x="1968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8708</xdr:rowOff>
    </xdr:from>
    <xdr:to>
      <xdr:col>15</xdr:col>
      <xdr:colOff>50800</xdr:colOff>
      <xdr:row>84</xdr:row>
      <xdr:rowOff>36468</xdr:rowOff>
    </xdr:to>
    <xdr:cxnSp macro="">
      <xdr:nvCxnSpPr>
        <xdr:cNvPr id="299" name="直線コネクタ 298">
          <a:extLst>
            <a:ext uri="{FF2B5EF4-FFF2-40B4-BE49-F238E27FC236}">
              <a16:creationId xmlns:a16="http://schemas.microsoft.com/office/drawing/2014/main" id="{76DC524D-56C7-489E-9A69-CA61C6155559}"/>
            </a:ext>
          </a:extLst>
        </xdr:cNvPr>
        <xdr:cNvCxnSpPr/>
      </xdr:nvCxnSpPr>
      <xdr:spPr>
        <a:xfrm>
          <a:off x="2019300" y="1441050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00" name="n_1aveValue【公営住宅】&#10;有形固定資産減価償却率">
          <a:extLst>
            <a:ext uri="{FF2B5EF4-FFF2-40B4-BE49-F238E27FC236}">
              <a16:creationId xmlns:a16="http://schemas.microsoft.com/office/drawing/2014/main" id="{533E2AD8-FD88-4374-ACCD-E2657E32AB8D}"/>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125021</xdr:rowOff>
    </xdr:from>
    <xdr:ext cx="405111" cy="259045"/>
    <xdr:sp macro="" textlink="">
      <xdr:nvSpPr>
        <xdr:cNvPr id="301" name="n_2aveValue【公営住宅】&#10;有形固定資産減価償却率">
          <a:extLst>
            <a:ext uri="{FF2B5EF4-FFF2-40B4-BE49-F238E27FC236}">
              <a16:creationId xmlns:a16="http://schemas.microsoft.com/office/drawing/2014/main" id="{C93949F7-88D8-46E7-B9C4-1260E2FD7D09}"/>
            </a:ext>
          </a:extLst>
        </xdr:cNvPr>
        <xdr:cNvSpPr txBox="1"/>
      </xdr:nvSpPr>
      <xdr:spPr>
        <a:xfrm>
          <a:off x="2705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302" name="n_3aveValue【公営住宅】&#10;有形固定資産減価償却率">
          <a:extLst>
            <a:ext uri="{FF2B5EF4-FFF2-40B4-BE49-F238E27FC236}">
              <a16:creationId xmlns:a16="http://schemas.microsoft.com/office/drawing/2014/main" id="{17AF9B65-A38D-4B5D-B2AF-F075B24B23AF}"/>
            </a:ext>
          </a:extLst>
        </xdr:cNvPr>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a:extLst>
            <a:ext uri="{FF2B5EF4-FFF2-40B4-BE49-F238E27FC236}">
              <a16:creationId xmlns:a16="http://schemas.microsoft.com/office/drawing/2014/main" id="{80913182-F861-46CE-B849-8E2C1DB2B450}"/>
            </a:ext>
          </a:extLst>
        </xdr:cNvPr>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107785</xdr:rowOff>
    </xdr:from>
    <xdr:ext cx="405111" cy="259045"/>
    <xdr:sp macro="" textlink="">
      <xdr:nvSpPr>
        <xdr:cNvPr id="304" name="n_1mainValue【公営住宅】&#10;有形固定資産減価償却率">
          <a:extLst>
            <a:ext uri="{FF2B5EF4-FFF2-40B4-BE49-F238E27FC236}">
              <a16:creationId xmlns:a16="http://schemas.microsoft.com/office/drawing/2014/main" id="{2BC3F3D2-9149-432D-B58D-78AE792793C2}"/>
            </a:ext>
          </a:extLst>
        </xdr:cNvPr>
        <xdr:cNvSpPr txBox="1"/>
      </xdr:nvSpPr>
      <xdr:spPr>
        <a:xfrm>
          <a:off x="35820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78395</xdr:rowOff>
    </xdr:from>
    <xdr:ext cx="405111" cy="259045"/>
    <xdr:sp macro="" textlink="">
      <xdr:nvSpPr>
        <xdr:cNvPr id="305" name="n_2mainValue【公営住宅】&#10;有形固定資産減価償却率">
          <a:extLst>
            <a:ext uri="{FF2B5EF4-FFF2-40B4-BE49-F238E27FC236}">
              <a16:creationId xmlns:a16="http://schemas.microsoft.com/office/drawing/2014/main" id="{093FA18A-B565-4DEA-9BA8-51162525F0E1}"/>
            </a:ext>
          </a:extLst>
        </xdr:cNvPr>
        <xdr:cNvSpPr txBox="1"/>
      </xdr:nvSpPr>
      <xdr:spPr>
        <a:xfrm>
          <a:off x="2705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50635</xdr:rowOff>
    </xdr:from>
    <xdr:ext cx="405111" cy="259045"/>
    <xdr:sp macro="" textlink="">
      <xdr:nvSpPr>
        <xdr:cNvPr id="306" name="n_3mainValue【公営住宅】&#10;有形固定資産減価償却率">
          <a:extLst>
            <a:ext uri="{FF2B5EF4-FFF2-40B4-BE49-F238E27FC236}">
              <a16:creationId xmlns:a16="http://schemas.microsoft.com/office/drawing/2014/main" id="{6F2E4F07-326B-40B7-BBB5-60C94E8863BF}"/>
            </a:ext>
          </a:extLst>
        </xdr:cNvPr>
        <xdr:cNvSpPr txBox="1"/>
      </xdr:nvSpPr>
      <xdr:spPr>
        <a:xfrm>
          <a:off x="1816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a:extLst>
            <a:ext uri="{FF2B5EF4-FFF2-40B4-BE49-F238E27FC236}">
              <a16:creationId xmlns:a16="http://schemas.microsoft.com/office/drawing/2014/main" id="{AF4B4530-3637-4AA4-90E9-6D957B957E3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a:extLst>
            <a:ext uri="{FF2B5EF4-FFF2-40B4-BE49-F238E27FC236}">
              <a16:creationId xmlns:a16="http://schemas.microsoft.com/office/drawing/2014/main" id="{39196BAB-C526-4C2A-B379-15895F5FF11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a:extLst>
            <a:ext uri="{FF2B5EF4-FFF2-40B4-BE49-F238E27FC236}">
              <a16:creationId xmlns:a16="http://schemas.microsoft.com/office/drawing/2014/main" id="{88F12692-EF59-4BDB-B826-BFA9F0A0D4E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a:extLst>
            <a:ext uri="{FF2B5EF4-FFF2-40B4-BE49-F238E27FC236}">
              <a16:creationId xmlns:a16="http://schemas.microsoft.com/office/drawing/2014/main" id="{3818E50A-E58D-4C01-8227-0CF48BA66C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a:extLst>
            <a:ext uri="{FF2B5EF4-FFF2-40B4-BE49-F238E27FC236}">
              <a16:creationId xmlns:a16="http://schemas.microsoft.com/office/drawing/2014/main" id="{424149CE-D823-427C-89EE-A43201F3EEC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a:extLst>
            <a:ext uri="{FF2B5EF4-FFF2-40B4-BE49-F238E27FC236}">
              <a16:creationId xmlns:a16="http://schemas.microsoft.com/office/drawing/2014/main" id="{734423AD-5FD7-41E1-A227-6683710472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a:extLst>
            <a:ext uri="{FF2B5EF4-FFF2-40B4-BE49-F238E27FC236}">
              <a16:creationId xmlns:a16="http://schemas.microsoft.com/office/drawing/2014/main" id="{5A14D9E6-74DA-4EF7-A21B-C8D0E324B38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a:extLst>
            <a:ext uri="{FF2B5EF4-FFF2-40B4-BE49-F238E27FC236}">
              <a16:creationId xmlns:a16="http://schemas.microsoft.com/office/drawing/2014/main" id="{CBE17279-B937-4409-835A-866773C4C33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a:extLst>
            <a:ext uri="{FF2B5EF4-FFF2-40B4-BE49-F238E27FC236}">
              <a16:creationId xmlns:a16="http://schemas.microsoft.com/office/drawing/2014/main" id="{7A33CE24-E936-46CE-92C5-D30FF50E7CF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a:extLst>
            <a:ext uri="{FF2B5EF4-FFF2-40B4-BE49-F238E27FC236}">
              <a16:creationId xmlns:a16="http://schemas.microsoft.com/office/drawing/2014/main" id="{8054FBC0-2DEC-4D14-9236-7312001FCE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a:extLst>
            <a:ext uri="{FF2B5EF4-FFF2-40B4-BE49-F238E27FC236}">
              <a16:creationId xmlns:a16="http://schemas.microsoft.com/office/drawing/2014/main" id="{15897867-3981-45EF-8372-0F08A716EE1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a:extLst>
            <a:ext uri="{FF2B5EF4-FFF2-40B4-BE49-F238E27FC236}">
              <a16:creationId xmlns:a16="http://schemas.microsoft.com/office/drawing/2014/main" id="{DDF2A6A3-62C3-4AE2-9133-3477384D922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a:extLst>
            <a:ext uri="{FF2B5EF4-FFF2-40B4-BE49-F238E27FC236}">
              <a16:creationId xmlns:a16="http://schemas.microsoft.com/office/drawing/2014/main" id="{8148C349-648C-47E5-AB2B-5D1FA4ECDE1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a:extLst>
            <a:ext uri="{FF2B5EF4-FFF2-40B4-BE49-F238E27FC236}">
              <a16:creationId xmlns:a16="http://schemas.microsoft.com/office/drawing/2014/main" id="{DEF1DAB3-6BC1-47AC-A80A-4B8E43DF893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a:extLst>
            <a:ext uri="{FF2B5EF4-FFF2-40B4-BE49-F238E27FC236}">
              <a16:creationId xmlns:a16="http://schemas.microsoft.com/office/drawing/2014/main" id="{6CDAD655-4BE6-456A-9407-D4940654F8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a:extLst>
            <a:ext uri="{FF2B5EF4-FFF2-40B4-BE49-F238E27FC236}">
              <a16:creationId xmlns:a16="http://schemas.microsoft.com/office/drawing/2014/main" id="{AB2ADA8F-B945-4FDB-9EE4-6FDC66D5067B}"/>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a:extLst>
            <a:ext uri="{FF2B5EF4-FFF2-40B4-BE49-F238E27FC236}">
              <a16:creationId xmlns:a16="http://schemas.microsoft.com/office/drawing/2014/main" id="{2D0FDF7C-6BB8-4358-8010-CCBB442A6D8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a:extLst>
            <a:ext uri="{FF2B5EF4-FFF2-40B4-BE49-F238E27FC236}">
              <a16:creationId xmlns:a16="http://schemas.microsoft.com/office/drawing/2014/main" id="{036AC32B-C1D5-4475-8C42-7B46D29FC93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a:extLst>
            <a:ext uri="{FF2B5EF4-FFF2-40B4-BE49-F238E27FC236}">
              <a16:creationId xmlns:a16="http://schemas.microsoft.com/office/drawing/2014/main" id="{C6ABEC4A-A634-4672-9EF9-3F1F3AA6A62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a:extLst>
            <a:ext uri="{FF2B5EF4-FFF2-40B4-BE49-F238E27FC236}">
              <a16:creationId xmlns:a16="http://schemas.microsoft.com/office/drawing/2014/main" id="{4BEE81BD-0729-49A0-9111-A31BE2A9A16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293C7DC5-05C2-4463-B50B-372A14BDE59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a:extLst>
            <a:ext uri="{FF2B5EF4-FFF2-40B4-BE49-F238E27FC236}">
              <a16:creationId xmlns:a16="http://schemas.microsoft.com/office/drawing/2014/main" id="{95E8CD07-C1F9-466A-8FB6-69C0003EF711}"/>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4BA37BC-78E3-4623-A3B7-17F1F34A7A3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a:extLst>
            <a:ext uri="{FF2B5EF4-FFF2-40B4-BE49-F238E27FC236}">
              <a16:creationId xmlns:a16="http://schemas.microsoft.com/office/drawing/2014/main" id="{3B5A335C-B163-4646-8A1B-E1D854D34B01}"/>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a:extLst>
            <a:ext uri="{FF2B5EF4-FFF2-40B4-BE49-F238E27FC236}">
              <a16:creationId xmlns:a16="http://schemas.microsoft.com/office/drawing/2014/main" id="{377196DE-B7C0-4B7C-8D1A-42CE292073B1}"/>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a:extLst>
            <a:ext uri="{FF2B5EF4-FFF2-40B4-BE49-F238E27FC236}">
              <a16:creationId xmlns:a16="http://schemas.microsoft.com/office/drawing/2014/main" id="{437A4694-0FAF-4333-B643-43206494121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a:extLst>
            <a:ext uri="{FF2B5EF4-FFF2-40B4-BE49-F238E27FC236}">
              <a16:creationId xmlns:a16="http://schemas.microsoft.com/office/drawing/2014/main" id="{19DA4C67-42F3-4E07-A77D-FCBE1F8D9591}"/>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a:extLst>
            <a:ext uri="{FF2B5EF4-FFF2-40B4-BE49-F238E27FC236}">
              <a16:creationId xmlns:a16="http://schemas.microsoft.com/office/drawing/2014/main" id="{6B1E90E7-E01F-4DAE-988B-8ABD2A7944CD}"/>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50689</xdr:rowOff>
    </xdr:from>
    <xdr:ext cx="469744" cy="259045"/>
    <xdr:sp macro="" textlink="">
      <xdr:nvSpPr>
        <xdr:cNvPr id="335" name="【公営住宅】&#10;一人当たり面積平均値テキスト">
          <a:extLst>
            <a:ext uri="{FF2B5EF4-FFF2-40B4-BE49-F238E27FC236}">
              <a16:creationId xmlns:a16="http://schemas.microsoft.com/office/drawing/2014/main" id="{CE7FBC62-A907-4875-A2C7-44219D71B069}"/>
            </a:ext>
          </a:extLst>
        </xdr:cNvPr>
        <xdr:cNvSpPr txBox="1"/>
      </xdr:nvSpPr>
      <xdr:spPr>
        <a:xfrm>
          <a:off x="10515600" y="14452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a:extLst>
            <a:ext uri="{FF2B5EF4-FFF2-40B4-BE49-F238E27FC236}">
              <a16:creationId xmlns:a16="http://schemas.microsoft.com/office/drawing/2014/main" id="{3F50E016-D798-42BE-8D67-3B83EB52CA37}"/>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a:extLst>
            <a:ext uri="{FF2B5EF4-FFF2-40B4-BE49-F238E27FC236}">
              <a16:creationId xmlns:a16="http://schemas.microsoft.com/office/drawing/2014/main" id="{10766C15-6DC1-48DB-94D3-6607FB0A6222}"/>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a:extLst>
            <a:ext uri="{FF2B5EF4-FFF2-40B4-BE49-F238E27FC236}">
              <a16:creationId xmlns:a16="http://schemas.microsoft.com/office/drawing/2014/main" id="{02DA71B6-170D-4EF2-978A-BB28EFBFC863}"/>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a:extLst>
            <a:ext uri="{FF2B5EF4-FFF2-40B4-BE49-F238E27FC236}">
              <a16:creationId xmlns:a16="http://schemas.microsoft.com/office/drawing/2014/main" id="{0D04DAE3-241D-4C95-8BF6-70F918B176E3}"/>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a:extLst>
            <a:ext uri="{FF2B5EF4-FFF2-40B4-BE49-F238E27FC236}">
              <a16:creationId xmlns:a16="http://schemas.microsoft.com/office/drawing/2014/main" id="{F623137B-555C-4F6E-9305-E5187DF6506F}"/>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6CEE13F-BEEC-4C29-ABC6-BE39D89FB8B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64C489D8-AD30-4EEA-9755-FA33222A122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D007BB40-0DF4-409F-AE1B-07A9ED44066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A4420BC5-A556-4987-83B1-70AD06E82F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4BB33550-7BBF-4F98-8097-5CD45398C3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164655</xdr:rowOff>
    </xdr:from>
    <xdr:to>
      <xdr:col>55</xdr:col>
      <xdr:colOff>50800</xdr:colOff>
      <xdr:row>83</xdr:row>
      <xdr:rowOff>94805</xdr:rowOff>
    </xdr:to>
    <xdr:sp macro="" textlink="">
      <xdr:nvSpPr>
        <xdr:cNvPr id="346" name="楕円 345">
          <a:extLst>
            <a:ext uri="{FF2B5EF4-FFF2-40B4-BE49-F238E27FC236}">
              <a16:creationId xmlns:a16="http://schemas.microsoft.com/office/drawing/2014/main" id="{67ADAEF9-F4F5-4E72-879E-8609DAC999D6}"/>
            </a:ext>
          </a:extLst>
        </xdr:cNvPr>
        <xdr:cNvSpPr/>
      </xdr:nvSpPr>
      <xdr:spPr>
        <a:xfrm>
          <a:off x="10426700" y="1422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16082</xdr:rowOff>
    </xdr:from>
    <xdr:ext cx="469744" cy="259045"/>
    <xdr:sp macro="" textlink="">
      <xdr:nvSpPr>
        <xdr:cNvPr id="347" name="【公営住宅】&#10;一人当たり面積該当値テキスト">
          <a:extLst>
            <a:ext uri="{FF2B5EF4-FFF2-40B4-BE49-F238E27FC236}">
              <a16:creationId xmlns:a16="http://schemas.microsoft.com/office/drawing/2014/main" id="{437AAF29-D21F-489D-8CE7-ACD7AB3AE37D}"/>
            </a:ext>
          </a:extLst>
        </xdr:cNvPr>
        <xdr:cNvSpPr txBox="1"/>
      </xdr:nvSpPr>
      <xdr:spPr>
        <a:xfrm>
          <a:off x="10515600" y="1407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166179</xdr:rowOff>
    </xdr:from>
    <xdr:to>
      <xdr:col>50</xdr:col>
      <xdr:colOff>165100</xdr:colOff>
      <xdr:row>83</xdr:row>
      <xdr:rowOff>96329</xdr:rowOff>
    </xdr:to>
    <xdr:sp macro="" textlink="">
      <xdr:nvSpPr>
        <xdr:cNvPr id="348" name="楕円 347">
          <a:extLst>
            <a:ext uri="{FF2B5EF4-FFF2-40B4-BE49-F238E27FC236}">
              <a16:creationId xmlns:a16="http://schemas.microsoft.com/office/drawing/2014/main" id="{CCC8D694-35D7-4371-A670-085C4867260F}"/>
            </a:ext>
          </a:extLst>
        </xdr:cNvPr>
        <xdr:cNvSpPr/>
      </xdr:nvSpPr>
      <xdr:spPr>
        <a:xfrm>
          <a:off x="9588500" y="1422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44005</xdr:rowOff>
    </xdr:from>
    <xdr:to>
      <xdr:col>55</xdr:col>
      <xdr:colOff>0</xdr:colOff>
      <xdr:row>83</xdr:row>
      <xdr:rowOff>45529</xdr:rowOff>
    </xdr:to>
    <xdr:cxnSp macro="">
      <xdr:nvCxnSpPr>
        <xdr:cNvPr id="349" name="直線コネクタ 348">
          <a:extLst>
            <a:ext uri="{FF2B5EF4-FFF2-40B4-BE49-F238E27FC236}">
              <a16:creationId xmlns:a16="http://schemas.microsoft.com/office/drawing/2014/main" id="{5B3D0B9A-A301-4E2D-9EEB-BE3F377FA0B3}"/>
            </a:ext>
          </a:extLst>
        </xdr:cNvPr>
        <xdr:cNvCxnSpPr/>
      </xdr:nvCxnSpPr>
      <xdr:spPr>
        <a:xfrm flipV="1">
          <a:off x="9639300" y="1427435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xdr:rowOff>
    </xdr:from>
    <xdr:to>
      <xdr:col>46</xdr:col>
      <xdr:colOff>38100</xdr:colOff>
      <xdr:row>83</xdr:row>
      <xdr:rowOff>106045</xdr:rowOff>
    </xdr:to>
    <xdr:sp macro="" textlink="">
      <xdr:nvSpPr>
        <xdr:cNvPr id="350" name="楕円 349">
          <a:extLst>
            <a:ext uri="{FF2B5EF4-FFF2-40B4-BE49-F238E27FC236}">
              <a16:creationId xmlns:a16="http://schemas.microsoft.com/office/drawing/2014/main" id="{955547E3-B157-4710-9855-ED660F2A92BB}"/>
            </a:ext>
          </a:extLst>
        </xdr:cNvPr>
        <xdr:cNvSpPr/>
      </xdr:nvSpPr>
      <xdr:spPr>
        <a:xfrm>
          <a:off x="869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45529</xdr:rowOff>
    </xdr:from>
    <xdr:to>
      <xdr:col>50</xdr:col>
      <xdr:colOff>114300</xdr:colOff>
      <xdr:row>83</xdr:row>
      <xdr:rowOff>55245</xdr:rowOff>
    </xdr:to>
    <xdr:cxnSp macro="">
      <xdr:nvCxnSpPr>
        <xdr:cNvPr id="351" name="直線コネクタ 350">
          <a:extLst>
            <a:ext uri="{FF2B5EF4-FFF2-40B4-BE49-F238E27FC236}">
              <a16:creationId xmlns:a16="http://schemas.microsoft.com/office/drawing/2014/main" id="{AA7A605D-2A58-4A20-957F-C4067BFE15AF}"/>
            </a:ext>
          </a:extLst>
        </xdr:cNvPr>
        <xdr:cNvCxnSpPr/>
      </xdr:nvCxnSpPr>
      <xdr:spPr>
        <a:xfrm flipV="1">
          <a:off x="8750300" y="14275879"/>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12255</xdr:rowOff>
    </xdr:from>
    <xdr:to>
      <xdr:col>41</xdr:col>
      <xdr:colOff>101600</xdr:colOff>
      <xdr:row>83</xdr:row>
      <xdr:rowOff>113855</xdr:rowOff>
    </xdr:to>
    <xdr:sp macro="" textlink="">
      <xdr:nvSpPr>
        <xdr:cNvPr id="352" name="楕円 351">
          <a:extLst>
            <a:ext uri="{FF2B5EF4-FFF2-40B4-BE49-F238E27FC236}">
              <a16:creationId xmlns:a16="http://schemas.microsoft.com/office/drawing/2014/main" id="{7E8B7F0F-7FE1-486C-8244-F680252F76AC}"/>
            </a:ext>
          </a:extLst>
        </xdr:cNvPr>
        <xdr:cNvSpPr/>
      </xdr:nvSpPr>
      <xdr:spPr>
        <a:xfrm>
          <a:off x="7810500" y="1424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55245</xdr:rowOff>
    </xdr:from>
    <xdr:to>
      <xdr:col>45</xdr:col>
      <xdr:colOff>177800</xdr:colOff>
      <xdr:row>83</xdr:row>
      <xdr:rowOff>63055</xdr:rowOff>
    </xdr:to>
    <xdr:cxnSp macro="">
      <xdr:nvCxnSpPr>
        <xdr:cNvPr id="353" name="直線コネクタ 352">
          <a:extLst>
            <a:ext uri="{FF2B5EF4-FFF2-40B4-BE49-F238E27FC236}">
              <a16:creationId xmlns:a16="http://schemas.microsoft.com/office/drawing/2014/main" id="{84B808D0-42F9-4256-BE52-96CE764BAD89}"/>
            </a:ext>
          </a:extLst>
        </xdr:cNvPr>
        <xdr:cNvCxnSpPr/>
      </xdr:nvCxnSpPr>
      <xdr:spPr>
        <a:xfrm flipV="1">
          <a:off x="7861300" y="14285595"/>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134890</xdr:rowOff>
    </xdr:from>
    <xdr:ext cx="469744" cy="259045"/>
    <xdr:sp macro="" textlink="">
      <xdr:nvSpPr>
        <xdr:cNvPr id="354" name="n_1aveValue【公営住宅】&#10;一人当たり面積">
          <a:extLst>
            <a:ext uri="{FF2B5EF4-FFF2-40B4-BE49-F238E27FC236}">
              <a16:creationId xmlns:a16="http://schemas.microsoft.com/office/drawing/2014/main" id="{7F4A3C27-13D1-4FB9-8EA9-EFBBAAFE6C96}"/>
            </a:ext>
          </a:extLst>
        </xdr:cNvPr>
        <xdr:cNvSpPr txBox="1"/>
      </xdr:nvSpPr>
      <xdr:spPr>
        <a:xfrm>
          <a:off x="93917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167085</xdr:rowOff>
    </xdr:from>
    <xdr:ext cx="469744" cy="259045"/>
    <xdr:sp macro="" textlink="">
      <xdr:nvSpPr>
        <xdr:cNvPr id="355" name="n_2aveValue【公営住宅】&#10;一人当たり面積">
          <a:extLst>
            <a:ext uri="{FF2B5EF4-FFF2-40B4-BE49-F238E27FC236}">
              <a16:creationId xmlns:a16="http://schemas.microsoft.com/office/drawing/2014/main" id="{3D930D49-66D1-4314-A59F-33733AB60060}"/>
            </a:ext>
          </a:extLst>
        </xdr:cNvPr>
        <xdr:cNvSpPr txBox="1"/>
      </xdr:nvSpPr>
      <xdr:spPr>
        <a:xfrm>
          <a:off x="8515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23640</xdr:rowOff>
    </xdr:from>
    <xdr:ext cx="469744" cy="259045"/>
    <xdr:sp macro="" textlink="">
      <xdr:nvSpPr>
        <xdr:cNvPr id="356" name="n_3aveValue【公営住宅】&#10;一人当たり面積">
          <a:extLst>
            <a:ext uri="{FF2B5EF4-FFF2-40B4-BE49-F238E27FC236}">
              <a16:creationId xmlns:a16="http://schemas.microsoft.com/office/drawing/2014/main" id="{636AA818-35EB-4FD6-8E59-D48F5A19D1E2}"/>
            </a:ext>
          </a:extLst>
        </xdr:cNvPr>
        <xdr:cNvSpPr txBox="1"/>
      </xdr:nvSpPr>
      <xdr:spPr>
        <a:xfrm>
          <a:off x="7626427" y="1459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a:extLst>
            <a:ext uri="{FF2B5EF4-FFF2-40B4-BE49-F238E27FC236}">
              <a16:creationId xmlns:a16="http://schemas.microsoft.com/office/drawing/2014/main" id="{F95EFE06-3E83-47D4-8470-A12A3A6F9005}"/>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112856</xdr:rowOff>
    </xdr:from>
    <xdr:ext cx="469744" cy="259045"/>
    <xdr:sp macro="" textlink="">
      <xdr:nvSpPr>
        <xdr:cNvPr id="358" name="n_1mainValue【公営住宅】&#10;一人当たり面積">
          <a:extLst>
            <a:ext uri="{FF2B5EF4-FFF2-40B4-BE49-F238E27FC236}">
              <a16:creationId xmlns:a16="http://schemas.microsoft.com/office/drawing/2014/main" id="{1E7C4AF4-7B55-4EF1-AD68-3046F0A189D5}"/>
            </a:ext>
          </a:extLst>
        </xdr:cNvPr>
        <xdr:cNvSpPr txBox="1"/>
      </xdr:nvSpPr>
      <xdr:spPr>
        <a:xfrm>
          <a:off x="9391727" y="1400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59" name="n_2mainValue【公営住宅】&#10;一人当たり面積">
          <a:extLst>
            <a:ext uri="{FF2B5EF4-FFF2-40B4-BE49-F238E27FC236}">
              <a16:creationId xmlns:a16="http://schemas.microsoft.com/office/drawing/2014/main" id="{1E989A5D-6EEC-4F98-B772-2BF05704C22A}"/>
            </a:ext>
          </a:extLst>
        </xdr:cNvPr>
        <xdr:cNvSpPr txBox="1"/>
      </xdr:nvSpPr>
      <xdr:spPr>
        <a:xfrm>
          <a:off x="8515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130382</xdr:rowOff>
    </xdr:from>
    <xdr:ext cx="469744" cy="259045"/>
    <xdr:sp macro="" textlink="">
      <xdr:nvSpPr>
        <xdr:cNvPr id="360" name="n_3mainValue【公営住宅】&#10;一人当たり面積">
          <a:extLst>
            <a:ext uri="{FF2B5EF4-FFF2-40B4-BE49-F238E27FC236}">
              <a16:creationId xmlns:a16="http://schemas.microsoft.com/office/drawing/2014/main" id="{DC3B0379-DCE1-4DA7-9CC9-B4FDD0927861}"/>
            </a:ext>
          </a:extLst>
        </xdr:cNvPr>
        <xdr:cNvSpPr txBox="1"/>
      </xdr:nvSpPr>
      <xdr:spPr>
        <a:xfrm>
          <a:off x="7626427" y="1401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25EFCD70-BE56-4206-AA07-8B788C85605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FF1364CF-700E-4B06-A1C6-D4CB7383990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5ADC0FD-63DE-484B-89F4-91A650BC3F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262E6466-F097-476C-B2E6-6CA37FBD9F3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867A7534-EBA3-418B-ADC3-55118439E67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674292B6-CBB8-4668-8C12-CE703B7936C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074D7A73-72B7-4B60-A325-BEEED9C712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78BED5CA-3029-406F-9DDF-0C1B948A15E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a:extLst>
            <a:ext uri="{FF2B5EF4-FFF2-40B4-BE49-F238E27FC236}">
              <a16:creationId xmlns:a16="http://schemas.microsoft.com/office/drawing/2014/main" id="{5087090B-CCB9-476C-ACDF-8774D9BD66B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a:extLst>
            <a:ext uri="{FF2B5EF4-FFF2-40B4-BE49-F238E27FC236}">
              <a16:creationId xmlns:a16="http://schemas.microsoft.com/office/drawing/2014/main" id="{7CDB5C69-F260-4384-A5E3-7639164464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a:extLst>
            <a:ext uri="{FF2B5EF4-FFF2-40B4-BE49-F238E27FC236}">
              <a16:creationId xmlns:a16="http://schemas.microsoft.com/office/drawing/2014/main" id="{90982E46-A21A-4D27-9B29-211FE440C29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a:extLst>
            <a:ext uri="{FF2B5EF4-FFF2-40B4-BE49-F238E27FC236}">
              <a16:creationId xmlns:a16="http://schemas.microsoft.com/office/drawing/2014/main" id="{63A6B835-E8F5-4BC1-9824-E23F2FBA2BA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a:extLst>
            <a:ext uri="{FF2B5EF4-FFF2-40B4-BE49-F238E27FC236}">
              <a16:creationId xmlns:a16="http://schemas.microsoft.com/office/drawing/2014/main" id="{46AA3DC6-B553-479E-9E19-5F5468CEB7F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a:extLst>
            <a:ext uri="{FF2B5EF4-FFF2-40B4-BE49-F238E27FC236}">
              <a16:creationId xmlns:a16="http://schemas.microsoft.com/office/drawing/2014/main" id="{8EA9E1A3-0835-4E1D-BCA1-F722960CA90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a:extLst>
            <a:ext uri="{FF2B5EF4-FFF2-40B4-BE49-F238E27FC236}">
              <a16:creationId xmlns:a16="http://schemas.microsoft.com/office/drawing/2014/main" id="{4015744B-4A91-456F-B83E-E270CA2DD72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a:extLst>
            <a:ext uri="{FF2B5EF4-FFF2-40B4-BE49-F238E27FC236}">
              <a16:creationId xmlns:a16="http://schemas.microsoft.com/office/drawing/2014/main" id="{F8D7C170-1110-4662-A2F5-24A878750D9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a:extLst>
            <a:ext uri="{FF2B5EF4-FFF2-40B4-BE49-F238E27FC236}">
              <a16:creationId xmlns:a16="http://schemas.microsoft.com/office/drawing/2014/main" id="{C5745620-4BDA-42DA-A73F-A3ECC2DFB93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a:extLst>
            <a:ext uri="{FF2B5EF4-FFF2-40B4-BE49-F238E27FC236}">
              <a16:creationId xmlns:a16="http://schemas.microsoft.com/office/drawing/2014/main" id="{D7881ADE-5B7B-4D61-AFFF-AA011948D70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a:extLst>
            <a:ext uri="{FF2B5EF4-FFF2-40B4-BE49-F238E27FC236}">
              <a16:creationId xmlns:a16="http://schemas.microsoft.com/office/drawing/2014/main" id="{0541A8A7-09AC-4698-A3F9-3EF0EB97E3F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a:extLst>
            <a:ext uri="{FF2B5EF4-FFF2-40B4-BE49-F238E27FC236}">
              <a16:creationId xmlns:a16="http://schemas.microsoft.com/office/drawing/2014/main" id="{B7FEB13F-3F0B-4CC4-9433-8DA88D11CEC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a:extLst>
            <a:ext uri="{FF2B5EF4-FFF2-40B4-BE49-F238E27FC236}">
              <a16:creationId xmlns:a16="http://schemas.microsoft.com/office/drawing/2014/main" id="{C8996B38-E2EB-4CC2-A25A-8916E95C05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a:extLst>
            <a:ext uri="{FF2B5EF4-FFF2-40B4-BE49-F238E27FC236}">
              <a16:creationId xmlns:a16="http://schemas.microsoft.com/office/drawing/2014/main" id="{62C769F0-68AE-4903-812C-16C761957DD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a:extLst>
            <a:ext uri="{FF2B5EF4-FFF2-40B4-BE49-F238E27FC236}">
              <a16:creationId xmlns:a16="http://schemas.microsoft.com/office/drawing/2014/main" id="{150A344A-617D-43ED-AB5F-F62759A6992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a:extLst>
            <a:ext uri="{FF2B5EF4-FFF2-40B4-BE49-F238E27FC236}">
              <a16:creationId xmlns:a16="http://schemas.microsoft.com/office/drawing/2014/main" id="{C66DC2F9-EDAA-416D-97A4-A4E10666C47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a:extLst>
            <a:ext uri="{FF2B5EF4-FFF2-40B4-BE49-F238E27FC236}">
              <a16:creationId xmlns:a16="http://schemas.microsoft.com/office/drawing/2014/main" id="{4E539241-9432-4307-9D83-AAB5155F46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a:extLst>
            <a:ext uri="{FF2B5EF4-FFF2-40B4-BE49-F238E27FC236}">
              <a16:creationId xmlns:a16="http://schemas.microsoft.com/office/drawing/2014/main" id="{295CDF73-3A04-4243-894D-00BE11C781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a:extLst>
            <a:ext uri="{FF2B5EF4-FFF2-40B4-BE49-F238E27FC236}">
              <a16:creationId xmlns:a16="http://schemas.microsoft.com/office/drawing/2014/main" id="{F2BF7C3A-FA5C-4D4D-97D2-5C1EFF16CE0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a:extLst>
            <a:ext uri="{FF2B5EF4-FFF2-40B4-BE49-F238E27FC236}">
              <a16:creationId xmlns:a16="http://schemas.microsoft.com/office/drawing/2014/main" id="{DD01305B-2E9D-4DF9-B80B-EBC1DEECB96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a:extLst>
            <a:ext uri="{FF2B5EF4-FFF2-40B4-BE49-F238E27FC236}">
              <a16:creationId xmlns:a16="http://schemas.microsoft.com/office/drawing/2014/main" id="{01CBC1C1-335A-4C52-93BC-D1C17F1D13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a:extLst>
            <a:ext uri="{FF2B5EF4-FFF2-40B4-BE49-F238E27FC236}">
              <a16:creationId xmlns:a16="http://schemas.microsoft.com/office/drawing/2014/main" id="{25E3FE22-3B20-45F5-AAA8-84728C0441B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a:extLst>
            <a:ext uri="{FF2B5EF4-FFF2-40B4-BE49-F238E27FC236}">
              <a16:creationId xmlns:a16="http://schemas.microsoft.com/office/drawing/2014/main" id="{F88D1B47-FC1B-4894-BD51-B0E84DEE496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a:extLst>
            <a:ext uri="{FF2B5EF4-FFF2-40B4-BE49-F238E27FC236}">
              <a16:creationId xmlns:a16="http://schemas.microsoft.com/office/drawing/2014/main" id="{98425F1F-3FDF-4563-85BB-07249A170C9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a:extLst>
            <a:ext uri="{FF2B5EF4-FFF2-40B4-BE49-F238E27FC236}">
              <a16:creationId xmlns:a16="http://schemas.microsoft.com/office/drawing/2014/main" id="{A2EE3B46-FCFD-49AB-8911-27B227C28F6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a:extLst>
            <a:ext uri="{FF2B5EF4-FFF2-40B4-BE49-F238E27FC236}">
              <a16:creationId xmlns:a16="http://schemas.microsoft.com/office/drawing/2014/main" id="{1FD5C660-4084-4748-96E1-D1E774BE08C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a:extLst>
            <a:ext uri="{FF2B5EF4-FFF2-40B4-BE49-F238E27FC236}">
              <a16:creationId xmlns:a16="http://schemas.microsoft.com/office/drawing/2014/main" id="{DF4CE31F-7379-40F7-9D4D-15BCA80133C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a:extLst>
            <a:ext uri="{FF2B5EF4-FFF2-40B4-BE49-F238E27FC236}">
              <a16:creationId xmlns:a16="http://schemas.microsoft.com/office/drawing/2014/main" id="{2817895E-CADB-4137-9292-A6BDC8CD893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a:extLst>
            <a:ext uri="{FF2B5EF4-FFF2-40B4-BE49-F238E27FC236}">
              <a16:creationId xmlns:a16="http://schemas.microsoft.com/office/drawing/2014/main" id="{89E5057C-1958-4E13-9D56-DB92E1473C9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a:extLst>
            <a:ext uri="{FF2B5EF4-FFF2-40B4-BE49-F238E27FC236}">
              <a16:creationId xmlns:a16="http://schemas.microsoft.com/office/drawing/2014/main" id="{DE356AA5-044F-4308-BE34-FA6BACCB5E7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a:extLst>
            <a:ext uri="{FF2B5EF4-FFF2-40B4-BE49-F238E27FC236}">
              <a16:creationId xmlns:a16="http://schemas.microsoft.com/office/drawing/2014/main" id="{7FF35938-72CA-4816-AF97-2960C46DCAC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a:extLst>
            <a:ext uri="{FF2B5EF4-FFF2-40B4-BE49-F238E27FC236}">
              <a16:creationId xmlns:a16="http://schemas.microsoft.com/office/drawing/2014/main" id="{50DCACA0-4E9E-4211-8EBA-15C1E40ECB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071A5BEC-2A68-4380-8372-811A1EEC78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a:extLst>
            <a:ext uri="{FF2B5EF4-FFF2-40B4-BE49-F238E27FC236}">
              <a16:creationId xmlns:a16="http://schemas.microsoft.com/office/drawing/2014/main" id="{8DB25A24-E290-4C3B-8A42-FCA3007BBF85}"/>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a:extLst>
            <a:ext uri="{FF2B5EF4-FFF2-40B4-BE49-F238E27FC236}">
              <a16:creationId xmlns:a16="http://schemas.microsoft.com/office/drawing/2014/main" id="{B7D5544E-BCB5-46C2-A2D4-5EDB727EBD4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a:extLst>
            <a:ext uri="{FF2B5EF4-FFF2-40B4-BE49-F238E27FC236}">
              <a16:creationId xmlns:a16="http://schemas.microsoft.com/office/drawing/2014/main" id="{575B667E-F7F7-4007-B695-C1B2279D98D2}"/>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FE65CCD5-45A2-42E8-B297-8209B8168ED1}"/>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a:extLst>
            <a:ext uri="{FF2B5EF4-FFF2-40B4-BE49-F238E27FC236}">
              <a16:creationId xmlns:a16="http://schemas.microsoft.com/office/drawing/2014/main" id="{D0C0A9EF-A86E-47B5-A696-1D270F63CAAB}"/>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62BA5F7A-2B79-447E-BBB8-CAB12016EBA5}"/>
            </a:ext>
          </a:extLst>
        </xdr:cNvPr>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a:extLst>
            <a:ext uri="{FF2B5EF4-FFF2-40B4-BE49-F238E27FC236}">
              <a16:creationId xmlns:a16="http://schemas.microsoft.com/office/drawing/2014/main" id="{5570DE61-63CC-4C63-8F04-A450BBD2B839}"/>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a:extLst>
            <a:ext uri="{FF2B5EF4-FFF2-40B4-BE49-F238E27FC236}">
              <a16:creationId xmlns:a16="http://schemas.microsoft.com/office/drawing/2014/main" id="{DF9565FE-738B-461B-AC13-56966106CA1C}"/>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a:extLst>
            <a:ext uri="{FF2B5EF4-FFF2-40B4-BE49-F238E27FC236}">
              <a16:creationId xmlns:a16="http://schemas.microsoft.com/office/drawing/2014/main" id="{809867C1-4F96-4998-90CE-377CAD8F0B48}"/>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a:extLst>
            <a:ext uri="{FF2B5EF4-FFF2-40B4-BE49-F238E27FC236}">
              <a16:creationId xmlns:a16="http://schemas.microsoft.com/office/drawing/2014/main" id="{1DEB20AD-F41A-4785-ABCF-404B9CAB7799}"/>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a:extLst>
            <a:ext uri="{FF2B5EF4-FFF2-40B4-BE49-F238E27FC236}">
              <a16:creationId xmlns:a16="http://schemas.microsoft.com/office/drawing/2014/main" id="{200A3D03-5A6D-4581-BA49-52357EBF19D7}"/>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7D3E1908-BEBB-4AEA-9858-151BAB0EB8D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2FDEF8FD-C1B7-43BA-BE43-8F87F2FD3CB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DE491EF-0509-425D-93C9-848C1ABD49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83360B47-4170-4C1A-8867-7AB144C7F3A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3B3D6AD3-1580-430B-BBE9-C9E0AB2CDC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80917</xdr:rowOff>
    </xdr:from>
    <xdr:to>
      <xdr:col>85</xdr:col>
      <xdr:colOff>177800</xdr:colOff>
      <xdr:row>41</xdr:row>
      <xdr:rowOff>11067</xdr:rowOff>
    </xdr:to>
    <xdr:sp macro="" textlink="">
      <xdr:nvSpPr>
        <xdr:cNvPr id="418" name="楕円 417">
          <a:extLst>
            <a:ext uri="{FF2B5EF4-FFF2-40B4-BE49-F238E27FC236}">
              <a16:creationId xmlns:a16="http://schemas.microsoft.com/office/drawing/2014/main" id="{1BC02229-A3C2-438C-8A5C-A823CDD7E5C6}"/>
            </a:ext>
          </a:extLst>
        </xdr:cNvPr>
        <xdr:cNvSpPr/>
      </xdr:nvSpPr>
      <xdr:spPr>
        <a:xfrm>
          <a:off x="162687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59344</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97E28894-B9F0-4FC3-AE9F-E0CD17D84D94}"/>
            </a:ext>
          </a:extLst>
        </xdr:cNvPr>
        <xdr:cNvSpPr txBox="1"/>
      </xdr:nvSpPr>
      <xdr:spPr>
        <a:xfrm>
          <a:off x="16357600"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61323</xdr:rowOff>
    </xdr:from>
    <xdr:to>
      <xdr:col>81</xdr:col>
      <xdr:colOff>101600</xdr:colOff>
      <xdr:row>40</xdr:row>
      <xdr:rowOff>162923</xdr:rowOff>
    </xdr:to>
    <xdr:sp macro="" textlink="">
      <xdr:nvSpPr>
        <xdr:cNvPr id="420" name="楕円 419">
          <a:extLst>
            <a:ext uri="{FF2B5EF4-FFF2-40B4-BE49-F238E27FC236}">
              <a16:creationId xmlns:a16="http://schemas.microsoft.com/office/drawing/2014/main" id="{C02A7DAD-9868-4026-8DA6-66209E3F9612}"/>
            </a:ext>
          </a:extLst>
        </xdr:cNvPr>
        <xdr:cNvSpPr/>
      </xdr:nvSpPr>
      <xdr:spPr>
        <a:xfrm>
          <a:off x="15430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112123</xdr:rowOff>
    </xdr:from>
    <xdr:to>
      <xdr:col>85</xdr:col>
      <xdr:colOff>127000</xdr:colOff>
      <xdr:row>40</xdr:row>
      <xdr:rowOff>131717</xdr:rowOff>
    </xdr:to>
    <xdr:cxnSp macro="">
      <xdr:nvCxnSpPr>
        <xdr:cNvPr id="421" name="直線コネクタ 420">
          <a:extLst>
            <a:ext uri="{FF2B5EF4-FFF2-40B4-BE49-F238E27FC236}">
              <a16:creationId xmlns:a16="http://schemas.microsoft.com/office/drawing/2014/main" id="{D80D8D7A-D081-4AD0-BC4C-CFA5B1EFDC67}"/>
            </a:ext>
          </a:extLst>
        </xdr:cNvPr>
        <xdr:cNvCxnSpPr/>
      </xdr:nvCxnSpPr>
      <xdr:spPr>
        <a:xfrm>
          <a:off x="15481300" y="69701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49893</xdr:rowOff>
    </xdr:from>
    <xdr:to>
      <xdr:col>76</xdr:col>
      <xdr:colOff>165100</xdr:colOff>
      <xdr:row>40</xdr:row>
      <xdr:rowOff>151493</xdr:rowOff>
    </xdr:to>
    <xdr:sp macro="" textlink="">
      <xdr:nvSpPr>
        <xdr:cNvPr id="422" name="楕円 421">
          <a:extLst>
            <a:ext uri="{FF2B5EF4-FFF2-40B4-BE49-F238E27FC236}">
              <a16:creationId xmlns:a16="http://schemas.microsoft.com/office/drawing/2014/main" id="{080A55B8-616B-4CB1-9E0F-714B05836FA8}"/>
            </a:ext>
          </a:extLst>
        </xdr:cNvPr>
        <xdr:cNvSpPr/>
      </xdr:nvSpPr>
      <xdr:spPr>
        <a:xfrm>
          <a:off x="145415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100693</xdr:rowOff>
    </xdr:from>
    <xdr:to>
      <xdr:col>81</xdr:col>
      <xdr:colOff>50800</xdr:colOff>
      <xdr:row>40</xdr:row>
      <xdr:rowOff>112123</xdr:rowOff>
    </xdr:to>
    <xdr:cxnSp macro="">
      <xdr:nvCxnSpPr>
        <xdr:cNvPr id="423" name="直線コネクタ 422">
          <a:extLst>
            <a:ext uri="{FF2B5EF4-FFF2-40B4-BE49-F238E27FC236}">
              <a16:creationId xmlns:a16="http://schemas.microsoft.com/office/drawing/2014/main" id="{D299B1BF-63AF-4767-8D19-99BF96D38292}"/>
            </a:ext>
          </a:extLst>
        </xdr:cNvPr>
        <xdr:cNvCxnSpPr/>
      </xdr:nvCxnSpPr>
      <xdr:spPr>
        <a:xfrm>
          <a:off x="14592300" y="69586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18869</xdr:rowOff>
    </xdr:from>
    <xdr:to>
      <xdr:col>72</xdr:col>
      <xdr:colOff>38100</xdr:colOff>
      <xdr:row>40</xdr:row>
      <xdr:rowOff>120469</xdr:rowOff>
    </xdr:to>
    <xdr:sp macro="" textlink="">
      <xdr:nvSpPr>
        <xdr:cNvPr id="424" name="楕円 423">
          <a:extLst>
            <a:ext uri="{FF2B5EF4-FFF2-40B4-BE49-F238E27FC236}">
              <a16:creationId xmlns:a16="http://schemas.microsoft.com/office/drawing/2014/main" id="{DDA1CE1C-6E66-42EE-8003-A9A01E2FEFA3}"/>
            </a:ext>
          </a:extLst>
        </xdr:cNvPr>
        <xdr:cNvSpPr/>
      </xdr:nvSpPr>
      <xdr:spPr>
        <a:xfrm>
          <a:off x="136525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69669</xdr:rowOff>
    </xdr:from>
    <xdr:to>
      <xdr:col>76</xdr:col>
      <xdr:colOff>114300</xdr:colOff>
      <xdr:row>40</xdr:row>
      <xdr:rowOff>100693</xdr:rowOff>
    </xdr:to>
    <xdr:cxnSp macro="">
      <xdr:nvCxnSpPr>
        <xdr:cNvPr id="425" name="直線コネクタ 424">
          <a:extLst>
            <a:ext uri="{FF2B5EF4-FFF2-40B4-BE49-F238E27FC236}">
              <a16:creationId xmlns:a16="http://schemas.microsoft.com/office/drawing/2014/main" id="{CC5ADAF2-721D-4141-8967-9C46637B13B0}"/>
            </a:ext>
          </a:extLst>
        </xdr:cNvPr>
        <xdr:cNvCxnSpPr/>
      </xdr:nvCxnSpPr>
      <xdr:spPr>
        <a:xfrm>
          <a:off x="13703300" y="69276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50454</xdr:rowOff>
    </xdr:from>
    <xdr:ext cx="405111" cy="259045"/>
    <xdr:sp macro="" textlink="">
      <xdr:nvSpPr>
        <xdr:cNvPr id="426" name="n_1aveValue【認定こども園・幼稚園・保育所】&#10;有形固定資産減価償却率">
          <a:extLst>
            <a:ext uri="{FF2B5EF4-FFF2-40B4-BE49-F238E27FC236}">
              <a16:creationId xmlns:a16="http://schemas.microsoft.com/office/drawing/2014/main" id="{790F15AF-7E60-4131-B7B7-4402D014AC1F}"/>
            </a:ext>
          </a:extLst>
        </xdr:cNvPr>
        <xdr:cNvSpPr txBox="1"/>
      </xdr:nvSpPr>
      <xdr:spPr>
        <a:xfrm>
          <a:off x="15266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40657</xdr:rowOff>
    </xdr:from>
    <xdr:ext cx="405111" cy="259045"/>
    <xdr:sp macro="" textlink="">
      <xdr:nvSpPr>
        <xdr:cNvPr id="427" name="n_2aveValue【認定こども園・幼稚園・保育所】&#10;有形固定資産減価償却率">
          <a:extLst>
            <a:ext uri="{FF2B5EF4-FFF2-40B4-BE49-F238E27FC236}">
              <a16:creationId xmlns:a16="http://schemas.microsoft.com/office/drawing/2014/main" id="{9B95E008-7A89-4545-A4B3-BD6DDC8493A5}"/>
            </a:ext>
          </a:extLst>
        </xdr:cNvPr>
        <xdr:cNvSpPr txBox="1"/>
      </xdr:nvSpPr>
      <xdr:spPr>
        <a:xfrm>
          <a:off x="14389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28" name="n_3aveValue【認定こども園・幼稚園・保育所】&#10;有形固定資産減価償却率">
          <a:extLst>
            <a:ext uri="{FF2B5EF4-FFF2-40B4-BE49-F238E27FC236}">
              <a16:creationId xmlns:a16="http://schemas.microsoft.com/office/drawing/2014/main" id="{DF9C5C8C-19EA-42DF-83AD-1312839365E1}"/>
            </a:ext>
          </a:extLst>
        </xdr:cNvPr>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a:extLst>
            <a:ext uri="{FF2B5EF4-FFF2-40B4-BE49-F238E27FC236}">
              <a16:creationId xmlns:a16="http://schemas.microsoft.com/office/drawing/2014/main" id="{0E10F52B-B7DF-4962-A933-E4921DF81818}"/>
            </a:ext>
          </a:extLst>
        </xdr:cNvPr>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154050</xdr:rowOff>
    </xdr:from>
    <xdr:ext cx="405111" cy="259045"/>
    <xdr:sp macro="" textlink="">
      <xdr:nvSpPr>
        <xdr:cNvPr id="430" name="n_1mainValue【認定こども園・幼稚園・保育所】&#10;有形固定資産減価償却率">
          <a:extLst>
            <a:ext uri="{FF2B5EF4-FFF2-40B4-BE49-F238E27FC236}">
              <a16:creationId xmlns:a16="http://schemas.microsoft.com/office/drawing/2014/main" id="{196BD990-B961-4A33-8ACD-023D05029EF4}"/>
            </a:ext>
          </a:extLst>
        </xdr:cNvPr>
        <xdr:cNvSpPr txBox="1"/>
      </xdr:nvSpPr>
      <xdr:spPr>
        <a:xfrm>
          <a:off x="152660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142620</xdr:rowOff>
    </xdr:from>
    <xdr:ext cx="405111" cy="259045"/>
    <xdr:sp macro="" textlink="">
      <xdr:nvSpPr>
        <xdr:cNvPr id="431" name="n_2mainValue【認定こども園・幼稚園・保育所】&#10;有形固定資産減価償却率">
          <a:extLst>
            <a:ext uri="{FF2B5EF4-FFF2-40B4-BE49-F238E27FC236}">
              <a16:creationId xmlns:a16="http://schemas.microsoft.com/office/drawing/2014/main" id="{853DFE03-9F40-4BBB-9388-7176B1139FF1}"/>
            </a:ext>
          </a:extLst>
        </xdr:cNvPr>
        <xdr:cNvSpPr txBox="1"/>
      </xdr:nvSpPr>
      <xdr:spPr>
        <a:xfrm>
          <a:off x="14389744" y="700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111596</xdr:rowOff>
    </xdr:from>
    <xdr:ext cx="405111" cy="259045"/>
    <xdr:sp macro="" textlink="">
      <xdr:nvSpPr>
        <xdr:cNvPr id="432" name="n_3mainValue【認定こども園・幼稚園・保育所】&#10;有形固定資産減価償却率">
          <a:extLst>
            <a:ext uri="{FF2B5EF4-FFF2-40B4-BE49-F238E27FC236}">
              <a16:creationId xmlns:a16="http://schemas.microsoft.com/office/drawing/2014/main" id="{43DE0567-5089-4DDD-8BBC-7B965AFB1A43}"/>
            </a:ext>
          </a:extLst>
        </xdr:cNvPr>
        <xdr:cNvSpPr txBox="1"/>
      </xdr:nvSpPr>
      <xdr:spPr>
        <a:xfrm>
          <a:off x="13500744" y="696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4F7346A7-6874-4160-93C9-B6BB3AA79CE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a:extLst>
            <a:ext uri="{FF2B5EF4-FFF2-40B4-BE49-F238E27FC236}">
              <a16:creationId xmlns:a16="http://schemas.microsoft.com/office/drawing/2014/main" id="{BEAF4327-F652-4CAB-9E76-3B82D63985F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a:extLst>
            <a:ext uri="{FF2B5EF4-FFF2-40B4-BE49-F238E27FC236}">
              <a16:creationId xmlns:a16="http://schemas.microsoft.com/office/drawing/2014/main" id="{00543FB0-458F-4C52-89D7-53D844AE7E3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a:extLst>
            <a:ext uri="{FF2B5EF4-FFF2-40B4-BE49-F238E27FC236}">
              <a16:creationId xmlns:a16="http://schemas.microsoft.com/office/drawing/2014/main" id="{728EA1F2-4306-40D2-8778-979CC69C00F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a:extLst>
            <a:ext uri="{FF2B5EF4-FFF2-40B4-BE49-F238E27FC236}">
              <a16:creationId xmlns:a16="http://schemas.microsoft.com/office/drawing/2014/main" id="{AF640A16-AD60-446A-8600-E90670F204B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a:extLst>
            <a:ext uri="{FF2B5EF4-FFF2-40B4-BE49-F238E27FC236}">
              <a16:creationId xmlns:a16="http://schemas.microsoft.com/office/drawing/2014/main" id="{FD01908F-3CE5-4B92-85DA-926D425745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a:extLst>
            <a:ext uri="{FF2B5EF4-FFF2-40B4-BE49-F238E27FC236}">
              <a16:creationId xmlns:a16="http://schemas.microsoft.com/office/drawing/2014/main" id="{DB2FEB57-1F28-4907-BC5B-A10F0C6E08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a:extLst>
            <a:ext uri="{FF2B5EF4-FFF2-40B4-BE49-F238E27FC236}">
              <a16:creationId xmlns:a16="http://schemas.microsoft.com/office/drawing/2014/main" id="{F8003567-3CC4-418C-B6C4-6934D36D6F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a:extLst>
            <a:ext uri="{FF2B5EF4-FFF2-40B4-BE49-F238E27FC236}">
              <a16:creationId xmlns:a16="http://schemas.microsoft.com/office/drawing/2014/main" id="{F1E12EEA-D4B2-4F8C-AA89-3969DA6ECD7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a:extLst>
            <a:ext uri="{FF2B5EF4-FFF2-40B4-BE49-F238E27FC236}">
              <a16:creationId xmlns:a16="http://schemas.microsoft.com/office/drawing/2014/main" id="{FCB77E0C-5043-4EED-B1EC-FD866D21297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a:extLst>
            <a:ext uri="{FF2B5EF4-FFF2-40B4-BE49-F238E27FC236}">
              <a16:creationId xmlns:a16="http://schemas.microsoft.com/office/drawing/2014/main" id="{54A24A95-7A8F-4B26-B383-D0D016B1600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a:extLst>
            <a:ext uri="{FF2B5EF4-FFF2-40B4-BE49-F238E27FC236}">
              <a16:creationId xmlns:a16="http://schemas.microsoft.com/office/drawing/2014/main" id="{D4B17542-0BD1-4EA0-B8CF-D9B40280238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a:extLst>
            <a:ext uri="{FF2B5EF4-FFF2-40B4-BE49-F238E27FC236}">
              <a16:creationId xmlns:a16="http://schemas.microsoft.com/office/drawing/2014/main" id="{B8756C4D-E71A-4A86-949E-6F63EA58FC4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a:extLst>
            <a:ext uri="{FF2B5EF4-FFF2-40B4-BE49-F238E27FC236}">
              <a16:creationId xmlns:a16="http://schemas.microsoft.com/office/drawing/2014/main" id="{58A74E04-4AC1-41F5-8EAB-37E35DFBCCE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a:extLst>
            <a:ext uri="{FF2B5EF4-FFF2-40B4-BE49-F238E27FC236}">
              <a16:creationId xmlns:a16="http://schemas.microsoft.com/office/drawing/2014/main" id="{099F1F92-62DD-4938-937F-3BAF3A1B82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a:extLst>
            <a:ext uri="{FF2B5EF4-FFF2-40B4-BE49-F238E27FC236}">
              <a16:creationId xmlns:a16="http://schemas.microsoft.com/office/drawing/2014/main" id="{6CA15E75-D905-41FD-9769-74B65946326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a:extLst>
            <a:ext uri="{FF2B5EF4-FFF2-40B4-BE49-F238E27FC236}">
              <a16:creationId xmlns:a16="http://schemas.microsoft.com/office/drawing/2014/main" id="{582DF4F8-F8B0-4A12-B349-5E6F6EBD73E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a:extLst>
            <a:ext uri="{FF2B5EF4-FFF2-40B4-BE49-F238E27FC236}">
              <a16:creationId xmlns:a16="http://schemas.microsoft.com/office/drawing/2014/main" id="{A7E31EB9-FF32-408C-A8AC-7840184AC6C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3916148D-3A43-40AF-B1AE-EC152819A84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D63BF3C2-29D4-4DCA-AD39-229D572D52B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a:extLst>
            <a:ext uri="{FF2B5EF4-FFF2-40B4-BE49-F238E27FC236}">
              <a16:creationId xmlns:a16="http://schemas.microsoft.com/office/drawing/2014/main" id="{F4639AC5-F615-4391-AF8D-E778A6D283F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a:extLst>
            <a:ext uri="{FF2B5EF4-FFF2-40B4-BE49-F238E27FC236}">
              <a16:creationId xmlns:a16="http://schemas.microsoft.com/office/drawing/2014/main" id="{6A9C50EA-CFDD-48B4-A7D0-58A7D95CABFB}"/>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a:extLst>
            <a:ext uri="{FF2B5EF4-FFF2-40B4-BE49-F238E27FC236}">
              <a16:creationId xmlns:a16="http://schemas.microsoft.com/office/drawing/2014/main" id="{ADB96EA8-8303-417E-A332-AC56BC09995E}"/>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a:extLst>
            <a:ext uri="{FF2B5EF4-FFF2-40B4-BE49-F238E27FC236}">
              <a16:creationId xmlns:a16="http://schemas.microsoft.com/office/drawing/2014/main" id="{F5F3AA7E-86D8-46DF-AF2A-13EC7B0CE909}"/>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a:extLst>
            <a:ext uri="{FF2B5EF4-FFF2-40B4-BE49-F238E27FC236}">
              <a16:creationId xmlns:a16="http://schemas.microsoft.com/office/drawing/2014/main" id="{FC697CD0-4EFB-4616-972C-C953F38D28E6}"/>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a:extLst>
            <a:ext uri="{FF2B5EF4-FFF2-40B4-BE49-F238E27FC236}">
              <a16:creationId xmlns:a16="http://schemas.microsoft.com/office/drawing/2014/main" id="{2F19B2C6-5C78-4039-A6CE-50F611D26359}"/>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a:extLst>
            <a:ext uri="{FF2B5EF4-FFF2-40B4-BE49-F238E27FC236}">
              <a16:creationId xmlns:a16="http://schemas.microsoft.com/office/drawing/2014/main" id="{214CC96E-40CE-4809-A1E6-B75EAA1485DC}"/>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a:extLst>
            <a:ext uri="{FF2B5EF4-FFF2-40B4-BE49-F238E27FC236}">
              <a16:creationId xmlns:a16="http://schemas.microsoft.com/office/drawing/2014/main" id="{3CA80CF7-CF18-47D5-B06A-6CF0D5371698}"/>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a:extLst>
            <a:ext uri="{FF2B5EF4-FFF2-40B4-BE49-F238E27FC236}">
              <a16:creationId xmlns:a16="http://schemas.microsoft.com/office/drawing/2014/main" id="{1E897CC0-C71F-4EF9-887A-E1F5939C7F09}"/>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a:extLst>
            <a:ext uri="{FF2B5EF4-FFF2-40B4-BE49-F238E27FC236}">
              <a16:creationId xmlns:a16="http://schemas.microsoft.com/office/drawing/2014/main" id="{B0A8A280-830C-40FA-BD61-491228C2678B}"/>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a:extLst>
            <a:ext uri="{FF2B5EF4-FFF2-40B4-BE49-F238E27FC236}">
              <a16:creationId xmlns:a16="http://schemas.microsoft.com/office/drawing/2014/main" id="{61CDAD76-3192-4FE4-B045-ADE30A773578}"/>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a:extLst>
            <a:ext uri="{FF2B5EF4-FFF2-40B4-BE49-F238E27FC236}">
              <a16:creationId xmlns:a16="http://schemas.microsoft.com/office/drawing/2014/main" id="{E029F4A7-F198-4293-AAD9-C35B563A7BA6}"/>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13BBF3AB-426E-46DB-92F7-A0AA8EBB9EF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8E5F1BB6-81D5-471C-A543-5569C81C91B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EE7A36CE-9359-41A0-BC3B-835CF3DD4A6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E5D727B1-38EC-4889-8989-35192518B4C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189D6649-8652-4988-B227-A85E6E4863C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152959</xdr:rowOff>
    </xdr:from>
    <xdr:to>
      <xdr:col>116</xdr:col>
      <xdr:colOff>114300</xdr:colOff>
      <xdr:row>40</xdr:row>
      <xdr:rowOff>83109</xdr:rowOff>
    </xdr:to>
    <xdr:sp macro="" textlink="">
      <xdr:nvSpPr>
        <xdr:cNvPr id="470" name="楕円 469">
          <a:extLst>
            <a:ext uri="{FF2B5EF4-FFF2-40B4-BE49-F238E27FC236}">
              <a16:creationId xmlns:a16="http://schemas.microsoft.com/office/drawing/2014/main" id="{D21003AB-B1F2-4A7A-BF83-E34399BA79EF}"/>
            </a:ext>
          </a:extLst>
        </xdr:cNvPr>
        <xdr:cNvSpPr/>
      </xdr:nvSpPr>
      <xdr:spPr>
        <a:xfrm>
          <a:off x="22110700" y="683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131386</xdr:rowOff>
    </xdr:from>
    <xdr:ext cx="469744" cy="259045"/>
    <xdr:sp macro="" textlink="">
      <xdr:nvSpPr>
        <xdr:cNvPr id="471" name="【認定こども園・幼稚園・保育所】&#10;一人当たり面積該当値テキスト">
          <a:extLst>
            <a:ext uri="{FF2B5EF4-FFF2-40B4-BE49-F238E27FC236}">
              <a16:creationId xmlns:a16="http://schemas.microsoft.com/office/drawing/2014/main" id="{91C348B1-99FC-45EE-B540-098E83954E1C}"/>
            </a:ext>
          </a:extLst>
        </xdr:cNvPr>
        <xdr:cNvSpPr txBox="1"/>
      </xdr:nvSpPr>
      <xdr:spPr>
        <a:xfrm>
          <a:off x="22199600" y="681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156616</xdr:rowOff>
    </xdr:from>
    <xdr:to>
      <xdr:col>112</xdr:col>
      <xdr:colOff>38100</xdr:colOff>
      <xdr:row>40</xdr:row>
      <xdr:rowOff>86766</xdr:rowOff>
    </xdr:to>
    <xdr:sp macro="" textlink="">
      <xdr:nvSpPr>
        <xdr:cNvPr id="472" name="楕円 471">
          <a:extLst>
            <a:ext uri="{FF2B5EF4-FFF2-40B4-BE49-F238E27FC236}">
              <a16:creationId xmlns:a16="http://schemas.microsoft.com/office/drawing/2014/main" id="{542047CD-318C-4260-BA44-A6465A90DB2A}"/>
            </a:ext>
          </a:extLst>
        </xdr:cNvPr>
        <xdr:cNvSpPr/>
      </xdr:nvSpPr>
      <xdr:spPr>
        <a:xfrm>
          <a:off x="21272500" y="684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32309</xdr:rowOff>
    </xdr:from>
    <xdr:to>
      <xdr:col>116</xdr:col>
      <xdr:colOff>63500</xdr:colOff>
      <xdr:row>40</xdr:row>
      <xdr:rowOff>35966</xdr:rowOff>
    </xdr:to>
    <xdr:cxnSp macro="">
      <xdr:nvCxnSpPr>
        <xdr:cNvPr id="473" name="直線コネクタ 472">
          <a:extLst>
            <a:ext uri="{FF2B5EF4-FFF2-40B4-BE49-F238E27FC236}">
              <a16:creationId xmlns:a16="http://schemas.microsoft.com/office/drawing/2014/main" id="{7276B993-78FD-4E37-BD23-509371B5486F}"/>
            </a:ext>
          </a:extLst>
        </xdr:cNvPr>
        <xdr:cNvCxnSpPr/>
      </xdr:nvCxnSpPr>
      <xdr:spPr>
        <a:xfrm flipV="1">
          <a:off x="21323300" y="689030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162103</xdr:rowOff>
    </xdr:from>
    <xdr:to>
      <xdr:col>107</xdr:col>
      <xdr:colOff>101600</xdr:colOff>
      <xdr:row>40</xdr:row>
      <xdr:rowOff>92253</xdr:rowOff>
    </xdr:to>
    <xdr:sp macro="" textlink="">
      <xdr:nvSpPr>
        <xdr:cNvPr id="474" name="楕円 473">
          <a:extLst>
            <a:ext uri="{FF2B5EF4-FFF2-40B4-BE49-F238E27FC236}">
              <a16:creationId xmlns:a16="http://schemas.microsoft.com/office/drawing/2014/main" id="{42421AF7-13D0-4E27-9A28-2D69ADE8D8EA}"/>
            </a:ext>
          </a:extLst>
        </xdr:cNvPr>
        <xdr:cNvSpPr/>
      </xdr:nvSpPr>
      <xdr:spPr>
        <a:xfrm>
          <a:off x="20383500" y="68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35966</xdr:rowOff>
    </xdr:from>
    <xdr:to>
      <xdr:col>111</xdr:col>
      <xdr:colOff>177800</xdr:colOff>
      <xdr:row>40</xdr:row>
      <xdr:rowOff>41453</xdr:rowOff>
    </xdr:to>
    <xdr:cxnSp macro="">
      <xdr:nvCxnSpPr>
        <xdr:cNvPr id="475" name="直線コネクタ 474">
          <a:extLst>
            <a:ext uri="{FF2B5EF4-FFF2-40B4-BE49-F238E27FC236}">
              <a16:creationId xmlns:a16="http://schemas.microsoft.com/office/drawing/2014/main" id="{0D19D87C-C5B2-4D95-83BF-69A8184F7F9A}"/>
            </a:ext>
          </a:extLst>
        </xdr:cNvPr>
        <xdr:cNvCxnSpPr/>
      </xdr:nvCxnSpPr>
      <xdr:spPr>
        <a:xfrm flipV="1">
          <a:off x="20434300" y="689396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166675</xdr:rowOff>
    </xdr:from>
    <xdr:to>
      <xdr:col>102</xdr:col>
      <xdr:colOff>165100</xdr:colOff>
      <xdr:row>40</xdr:row>
      <xdr:rowOff>96825</xdr:rowOff>
    </xdr:to>
    <xdr:sp macro="" textlink="">
      <xdr:nvSpPr>
        <xdr:cNvPr id="476" name="楕円 475">
          <a:extLst>
            <a:ext uri="{FF2B5EF4-FFF2-40B4-BE49-F238E27FC236}">
              <a16:creationId xmlns:a16="http://schemas.microsoft.com/office/drawing/2014/main" id="{2DA8C16B-B953-4BD1-98CE-7F44D5AB48A8}"/>
            </a:ext>
          </a:extLst>
        </xdr:cNvPr>
        <xdr:cNvSpPr/>
      </xdr:nvSpPr>
      <xdr:spPr>
        <a:xfrm>
          <a:off x="19494500" y="68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41453</xdr:rowOff>
    </xdr:from>
    <xdr:to>
      <xdr:col>107</xdr:col>
      <xdr:colOff>50800</xdr:colOff>
      <xdr:row>40</xdr:row>
      <xdr:rowOff>46025</xdr:rowOff>
    </xdr:to>
    <xdr:cxnSp macro="">
      <xdr:nvCxnSpPr>
        <xdr:cNvPr id="477" name="直線コネクタ 476">
          <a:extLst>
            <a:ext uri="{FF2B5EF4-FFF2-40B4-BE49-F238E27FC236}">
              <a16:creationId xmlns:a16="http://schemas.microsoft.com/office/drawing/2014/main" id="{442E1FDC-097A-46F5-B51F-0E2CA88B4B51}"/>
            </a:ext>
          </a:extLst>
        </xdr:cNvPr>
        <xdr:cNvCxnSpPr/>
      </xdr:nvCxnSpPr>
      <xdr:spPr>
        <a:xfrm flipV="1">
          <a:off x="19545300" y="68994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95267</xdr:rowOff>
    </xdr:from>
    <xdr:ext cx="469744" cy="259045"/>
    <xdr:sp macro="" textlink="">
      <xdr:nvSpPr>
        <xdr:cNvPr id="478" name="n_1aveValue【認定こども園・幼稚園・保育所】&#10;一人当たり面積">
          <a:extLst>
            <a:ext uri="{FF2B5EF4-FFF2-40B4-BE49-F238E27FC236}">
              <a16:creationId xmlns:a16="http://schemas.microsoft.com/office/drawing/2014/main" id="{FA6742F9-70BC-4776-9F17-56955467E466}"/>
            </a:ext>
          </a:extLst>
        </xdr:cNvPr>
        <xdr:cNvSpPr txBox="1"/>
      </xdr:nvSpPr>
      <xdr:spPr>
        <a:xfrm>
          <a:off x="210757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90695</xdr:rowOff>
    </xdr:from>
    <xdr:ext cx="469744" cy="259045"/>
    <xdr:sp macro="" textlink="">
      <xdr:nvSpPr>
        <xdr:cNvPr id="479" name="n_2aveValue【認定こども園・幼稚園・保育所】&#10;一人当たり面積">
          <a:extLst>
            <a:ext uri="{FF2B5EF4-FFF2-40B4-BE49-F238E27FC236}">
              <a16:creationId xmlns:a16="http://schemas.microsoft.com/office/drawing/2014/main" id="{B605B128-859B-41E1-BABC-EE384F125636}"/>
            </a:ext>
          </a:extLst>
        </xdr:cNvPr>
        <xdr:cNvSpPr txBox="1"/>
      </xdr:nvSpPr>
      <xdr:spPr>
        <a:xfrm>
          <a:off x="20199427" y="694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104411</xdr:rowOff>
    </xdr:from>
    <xdr:ext cx="469744" cy="259045"/>
    <xdr:sp macro="" textlink="">
      <xdr:nvSpPr>
        <xdr:cNvPr id="480" name="n_3aveValue【認定こども園・幼稚園・保育所】&#10;一人当たり面積">
          <a:extLst>
            <a:ext uri="{FF2B5EF4-FFF2-40B4-BE49-F238E27FC236}">
              <a16:creationId xmlns:a16="http://schemas.microsoft.com/office/drawing/2014/main" id="{5D058C8B-9B3C-4134-8476-065919BA8EB4}"/>
            </a:ext>
          </a:extLst>
        </xdr:cNvPr>
        <xdr:cNvSpPr txBox="1"/>
      </xdr:nvSpPr>
      <xdr:spPr>
        <a:xfrm>
          <a:off x="19310427" y="69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a:extLst>
            <a:ext uri="{FF2B5EF4-FFF2-40B4-BE49-F238E27FC236}">
              <a16:creationId xmlns:a16="http://schemas.microsoft.com/office/drawing/2014/main" id="{90CD80F1-9B28-4339-866D-1A1A3DCE8B9B}"/>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103293</xdr:rowOff>
    </xdr:from>
    <xdr:ext cx="469744" cy="259045"/>
    <xdr:sp macro="" textlink="">
      <xdr:nvSpPr>
        <xdr:cNvPr id="482" name="n_1mainValue【認定こども園・幼稚園・保育所】&#10;一人当たり面積">
          <a:extLst>
            <a:ext uri="{FF2B5EF4-FFF2-40B4-BE49-F238E27FC236}">
              <a16:creationId xmlns:a16="http://schemas.microsoft.com/office/drawing/2014/main" id="{0F5BB8A4-25E6-40EF-80D0-86EE3E73BBDC}"/>
            </a:ext>
          </a:extLst>
        </xdr:cNvPr>
        <xdr:cNvSpPr txBox="1"/>
      </xdr:nvSpPr>
      <xdr:spPr>
        <a:xfrm>
          <a:off x="21075727" y="66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108780</xdr:rowOff>
    </xdr:from>
    <xdr:ext cx="469744" cy="259045"/>
    <xdr:sp macro="" textlink="">
      <xdr:nvSpPr>
        <xdr:cNvPr id="483" name="n_2mainValue【認定こども園・幼稚園・保育所】&#10;一人当たり面積">
          <a:extLst>
            <a:ext uri="{FF2B5EF4-FFF2-40B4-BE49-F238E27FC236}">
              <a16:creationId xmlns:a16="http://schemas.microsoft.com/office/drawing/2014/main" id="{72142CE7-F55C-441A-9189-8E1BC2A5819F}"/>
            </a:ext>
          </a:extLst>
        </xdr:cNvPr>
        <xdr:cNvSpPr txBox="1"/>
      </xdr:nvSpPr>
      <xdr:spPr>
        <a:xfrm>
          <a:off x="20199427" y="662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113352</xdr:rowOff>
    </xdr:from>
    <xdr:ext cx="469744" cy="259045"/>
    <xdr:sp macro="" textlink="">
      <xdr:nvSpPr>
        <xdr:cNvPr id="484" name="n_3mainValue【認定こども園・幼稚園・保育所】&#10;一人当たり面積">
          <a:extLst>
            <a:ext uri="{FF2B5EF4-FFF2-40B4-BE49-F238E27FC236}">
              <a16:creationId xmlns:a16="http://schemas.microsoft.com/office/drawing/2014/main" id="{BD1B1501-06AF-41FD-B79B-9B9176428191}"/>
            </a:ext>
          </a:extLst>
        </xdr:cNvPr>
        <xdr:cNvSpPr txBox="1"/>
      </xdr:nvSpPr>
      <xdr:spPr>
        <a:xfrm>
          <a:off x="19310427"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a:extLst>
            <a:ext uri="{FF2B5EF4-FFF2-40B4-BE49-F238E27FC236}">
              <a16:creationId xmlns:a16="http://schemas.microsoft.com/office/drawing/2014/main" id="{0470D6BF-7815-4901-8043-47F1B951366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a:extLst>
            <a:ext uri="{FF2B5EF4-FFF2-40B4-BE49-F238E27FC236}">
              <a16:creationId xmlns:a16="http://schemas.microsoft.com/office/drawing/2014/main" id="{CAECCB40-6E46-44FB-BA38-478B8CEA75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a:extLst>
            <a:ext uri="{FF2B5EF4-FFF2-40B4-BE49-F238E27FC236}">
              <a16:creationId xmlns:a16="http://schemas.microsoft.com/office/drawing/2014/main" id="{3BA500BA-75C5-4456-A0EA-DC87324C03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a:extLst>
            <a:ext uri="{FF2B5EF4-FFF2-40B4-BE49-F238E27FC236}">
              <a16:creationId xmlns:a16="http://schemas.microsoft.com/office/drawing/2014/main" id="{C6B0D760-ACC6-49EB-A706-CF7D67CF93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a:extLst>
            <a:ext uri="{FF2B5EF4-FFF2-40B4-BE49-F238E27FC236}">
              <a16:creationId xmlns:a16="http://schemas.microsoft.com/office/drawing/2014/main" id="{089271A8-AC87-4D40-98DB-C91B81A0E35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a:extLst>
            <a:ext uri="{FF2B5EF4-FFF2-40B4-BE49-F238E27FC236}">
              <a16:creationId xmlns:a16="http://schemas.microsoft.com/office/drawing/2014/main" id="{7614B7DE-0AB8-41C2-BC42-FD7220029A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a:extLst>
            <a:ext uri="{FF2B5EF4-FFF2-40B4-BE49-F238E27FC236}">
              <a16:creationId xmlns:a16="http://schemas.microsoft.com/office/drawing/2014/main" id="{795D8B40-BDF7-41BC-99A0-A0FD30E17AA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a:extLst>
            <a:ext uri="{FF2B5EF4-FFF2-40B4-BE49-F238E27FC236}">
              <a16:creationId xmlns:a16="http://schemas.microsoft.com/office/drawing/2014/main" id="{CDAEBCC0-9D9D-4292-942C-AD8D6550A97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a:extLst>
            <a:ext uri="{FF2B5EF4-FFF2-40B4-BE49-F238E27FC236}">
              <a16:creationId xmlns:a16="http://schemas.microsoft.com/office/drawing/2014/main" id="{BE83EDA5-9C30-41D9-B5B6-A839C83498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a:extLst>
            <a:ext uri="{FF2B5EF4-FFF2-40B4-BE49-F238E27FC236}">
              <a16:creationId xmlns:a16="http://schemas.microsoft.com/office/drawing/2014/main" id="{2AB771E8-6FC3-410A-837C-34BD2DB9DD4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a:extLst>
            <a:ext uri="{FF2B5EF4-FFF2-40B4-BE49-F238E27FC236}">
              <a16:creationId xmlns:a16="http://schemas.microsoft.com/office/drawing/2014/main" id="{B1487156-C335-4AB4-B96B-BC0D4F15A19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a:extLst>
            <a:ext uri="{FF2B5EF4-FFF2-40B4-BE49-F238E27FC236}">
              <a16:creationId xmlns:a16="http://schemas.microsoft.com/office/drawing/2014/main" id="{26445C8E-E8C2-45CD-AC42-1FF4589AA27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a:extLst>
            <a:ext uri="{FF2B5EF4-FFF2-40B4-BE49-F238E27FC236}">
              <a16:creationId xmlns:a16="http://schemas.microsoft.com/office/drawing/2014/main" id="{361E27CA-3F52-45EC-8F53-56625E409BD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a:extLst>
            <a:ext uri="{FF2B5EF4-FFF2-40B4-BE49-F238E27FC236}">
              <a16:creationId xmlns:a16="http://schemas.microsoft.com/office/drawing/2014/main" id="{9217DFB0-321F-4541-B89F-D831857D58FC}"/>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a:extLst>
            <a:ext uri="{FF2B5EF4-FFF2-40B4-BE49-F238E27FC236}">
              <a16:creationId xmlns:a16="http://schemas.microsoft.com/office/drawing/2014/main" id="{D6F1C235-FC39-49D1-9AB8-1C5B596F59C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a:extLst>
            <a:ext uri="{FF2B5EF4-FFF2-40B4-BE49-F238E27FC236}">
              <a16:creationId xmlns:a16="http://schemas.microsoft.com/office/drawing/2014/main" id="{D4E096F7-9534-49EA-9A79-E9C02490CD4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a:extLst>
            <a:ext uri="{FF2B5EF4-FFF2-40B4-BE49-F238E27FC236}">
              <a16:creationId xmlns:a16="http://schemas.microsoft.com/office/drawing/2014/main" id="{8C4DF5C1-C6D9-4F70-9824-8C665CAD90D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a:extLst>
            <a:ext uri="{FF2B5EF4-FFF2-40B4-BE49-F238E27FC236}">
              <a16:creationId xmlns:a16="http://schemas.microsoft.com/office/drawing/2014/main" id="{774A372C-B3F2-4023-B9CD-67A4EB03685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a:extLst>
            <a:ext uri="{FF2B5EF4-FFF2-40B4-BE49-F238E27FC236}">
              <a16:creationId xmlns:a16="http://schemas.microsoft.com/office/drawing/2014/main" id="{D81C59DA-2B4D-4AE8-A010-5D89486EB7C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a:extLst>
            <a:ext uri="{FF2B5EF4-FFF2-40B4-BE49-F238E27FC236}">
              <a16:creationId xmlns:a16="http://schemas.microsoft.com/office/drawing/2014/main" id="{F7E49D64-683E-430F-A8CB-FEF7C82360C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a:extLst>
            <a:ext uri="{FF2B5EF4-FFF2-40B4-BE49-F238E27FC236}">
              <a16:creationId xmlns:a16="http://schemas.microsoft.com/office/drawing/2014/main" id="{7B026BC7-5E00-420F-8E33-220FF4C286A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a:extLst>
            <a:ext uri="{FF2B5EF4-FFF2-40B4-BE49-F238E27FC236}">
              <a16:creationId xmlns:a16="http://schemas.microsoft.com/office/drawing/2014/main" id="{7DA70CCF-7679-41EA-9B8D-55863AE6794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a:extLst>
            <a:ext uri="{FF2B5EF4-FFF2-40B4-BE49-F238E27FC236}">
              <a16:creationId xmlns:a16="http://schemas.microsoft.com/office/drawing/2014/main" id="{4AED87D4-E00A-4276-A7D1-6DC50B7EA8B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a:extLst>
            <a:ext uri="{FF2B5EF4-FFF2-40B4-BE49-F238E27FC236}">
              <a16:creationId xmlns:a16="http://schemas.microsoft.com/office/drawing/2014/main" id="{A5A3E164-B2B1-46FF-82DD-58C41AB31B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a:extLst>
            <a:ext uri="{FF2B5EF4-FFF2-40B4-BE49-F238E27FC236}">
              <a16:creationId xmlns:a16="http://schemas.microsoft.com/office/drawing/2014/main" id="{9B2A28EE-BBE2-4D94-85C8-6B7595EB504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a:extLst>
            <a:ext uri="{FF2B5EF4-FFF2-40B4-BE49-F238E27FC236}">
              <a16:creationId xmlns:a16="http://schemas.microsoft.com/office/drawing/2014/main" id="{E3030867-1244-4B9E-ACF3-FB7850F74CFC}"/>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a:extLst>
            <a:ext uri="{FF2B5EF4-FFF2-40B4-BE49-F238E27FC236}">
              <a16:creationId xmlns:a16="http://schemas.microsoft.com/office/drawing/2014/main" id="{60A5A414-F023-4C05-9F5F-7F671A887423}"/>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a:extLst>
            <a:ext uri="{FF2B5EF4-FFF2-40B4-BE49-F238E27FC236}">
              <a16:creationId xmlns:a16="http://schemas.microsoft.com/office/drawing/2014/main" id="{FCC9305A-8274-413F-8E3C-320F543F3915}"/>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a:extLst>
            <a:ext uri="{FF2B5EF4-FFF2-40B4-BE49-F238E27FC236}">
              <a16:creationId xmlns:a16="http://schemas.microsoft.com/office/drawing/2014/main" id="{2BD6502E-53E0-4183-BE21-BE06747D0F17}"/>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a:extLst>
            <a:ext uri="{FF2B5EF4-FFF2-40B4-BE49-F238E27FC236}">
              <a16:creationId xmlns:a16="http://schemas.microsoft.com/office/drawing/2014/main" id="{F4BD9F63-F8A9-4AB9-A4D6-8D49A9DE1179}"/>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15" name="【学校施設】&#10;有形固定資産減価償却率平均値テキスト">
          <a:extLst>
            <a:ext uri="{FF2B5EF4-FFF2-40B4-BE49-F238E27FC236}">
              <a16:creationId xmlns:a16="http://schemas.microsoft.com/office/drawing/2014/main" id="{1CD7106E-6BBF-4396-8723-831FDBC0694C}"/>
            </a:ext>
          </a:extLst>
        </xdr:cNvPr>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a:extLst>
            <a:ext uri="{FF2B5EF4-FFF2-40B4-BE49-F238E27FC236}">
              <a16:creationId xmlns:a16="http://schemas.microsoft.com/office/drawing/2014/main" id="{DADD68C4-E196-4A4E-AE31-8E05E6A20C26}"/>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a:extLst>
            <a:ext uri="{FF2B5EF4-FFF2-40B4-BE49-F238E27FC236}">
              <a16:creationId xmlns:a16="http://schemas.microsoft.com/office/drawing/2014/main" id="{F9886B6B-1252-4902-9A14-14402B34DFAE}"/>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a:extLst>
            <a:ext uri="{FF2B5EF4-FFF2-40B4-BE49-F238E27FC236}">
              <a16:creationId xmlns:a16="http://schemas.microsoft.com/office/drawing/2014/main" id="{5F15E9F7-1376-47E8-B02B-FA9CBA8F1D81}"/>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a:extLst>
            <a:ext uri="{FF2B5EF4-FFF2-40B4-BE49-F238E27FC236}">
              <a16:creationId xmlns:a16="http://schemas.microsoft.com/office/drawing/2014/main" id="{1E3435BB-C1BC-40CC-A594-07CD1B5CB744}"/>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a:extLst>
            <a:ext uri="{FF2B5EF4-FFF2-40B4-BE49-F238E27FC236}">
              <a16:creationId xmlns:a16="http://schemas.microsoft.com/office/drawing/2014/main" id="{4765D7E8-A3E4-4C3C-9E97-5226AF4B4158}"/>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D5179961-498F-4D8E-8ADA-C886C703F6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7DD94FDF-2DC3-4CCE-88D6-C002C0B1A8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3F8D70E-CA0D-4E0F-B92A-CB23812D2AD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373ECF75-39EA-4607-92E3-3593462CF72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C41C9D0E-63FA-4E51-A685-CECA498AC9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110853</xdr:rowOff>
    </xdr:from>
    <xdr:to>
      <xdr:col>85</xdr:col>
      <xdr:colOff>177800</xdr:colOff>
      <xdr:row>63</xdr:row>
      <xdr:rowOff>41003</xdr:rowOff>
    </xdr:to>
    <xdr:sp macro="" textlink="">
      <xdr:nvSpPr>
        <xdr:cNvPr id="526" name="楕円 525">
          <a:extLst>
            <a:ext uri="{FF2B5EF4-FFF2-40B4-BE49-F238E27FC236}">
              <a16:creationId xmlns:a16="http://schemas.microsoft.com/office/drawing/2014/main" id="{9DC8BDBE-F5FF-40AD-BB0A-82A60B7D6EE5}"/>
            </a:ext>
          </a:extLst>
        </xdr:cNvPr>
        <xdr:cNvSpPr/>
      </xdr:nvSpPr>
      <xdr:spPr>
        <a:xfrm>
          <a:off x="162687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89280</xdr:rowOff>
    </xdr:from>
    <xdr:ext cx="405111" cy="259045"/>
    <xdr:sp macro="" textlink="">
      <xdr:nvSpPr>
        <xdr:cNvPr id="527" name="【学校施設】&#10;有形固定資産減価償却率該当値テキスト">
          <a:extLst>
            <a:ext uri="{FF2B5EF4-FFF2-40B4-BE49-F238E27FC236}">
              <a16:creationId xmlns:a16="http://schemas.microsoft.com/office/drawing/2014/main" id="{84AE3A76-E38C-437D-8509-45BBEAF8CAED}"/>
            </a:ext>
          </a:extLst>
        </xdr:cNvPr>
        <xdr:cNvSpPr txBox="1"/>
      </xdr:nvSpPr>
      <xdr:spPr>
        <a:xfrm>
          <a:off x="16357600" y="1071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158206</xdr:rowOff>
    </xdr:from>
    <xdr:to>
      <xdr:col>81</xdr:col>
      <xdr:colOff>101600</xdr:colOff>
      <xdr:row>63</xdr:row>
      <xdr:rowOff>88356</xdr:rowOff>
    </xdr:to>
    <xdr:sp macro="" textlink="">
      <xdr:nvSpPr>
        <xdr:cNvPr id="528" name="楕円 527">
          <a:extLst>
            <a:ext uri="{FF2B5EF4-FFF2-40B4-BE49-F238E27FC236}">
              <a16:creationId xmlns:a16="http://schemas.microsoft.com/office/drawing/2014/main" id="{3B1D2A3E-26BC-4B59-8C6B-B094E135CE25}"/>
            </a:ext>
          </a:extLst>
        </xdr:cNvPr>
        <xdr:cNvSpPr/>
      </xdr:nvSpPr>
      <xdr:spPr>
        <a:xfrm>
          <a:off x="15430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161653</xdr:rowOff>
    </xdr:from>
    <xdr:to>
      <xdr:col>85</xdr:col>
      <xdr:colOff>127000</xdr:colOff>
      <xdr:row>63</xdr:row>
      <xdr:rowOff>37556</xdr:rowOff>
    </xdr:to>
    <xdr:cxnSp macro="">
      <xdr:nvCxnSpPr>
        <xdr:cNvPr id="529" name="直線コネクタ 528">
          <a:extLst>
            <a:ext uri="{FF2B5EF4-FFF2-40B4-BE49-F238E27FC236}">
              <a16:creationId xmlns:a16="http://schemas.microsoft.com/office/drawing/2014/main" id="{B2C5B86F-FB36-4FAD-8E84-432DEC870CB1}"/>
            </a:ext>
          </a:extLst>
        </xdr:cNvPr>
        <xdr:cNvCxnSpPr/>
      </xdr:nvCxnSpPr>
      <xdr:spPr>
        <a:xfrm flipV="1">
          <a:off x="15481300" y="10791553"/>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123916</xdr:rowOff>
    </xdr:from>
    <xdr:to>
      <xdr:col>76</xdr:col>
      <xdr:colOff>165100</xdr:colOff>
      <xdr:row>63</xdr:row>
      <xdr:rowOff>54066</xdr:rowOff>
    </xdr:to>
    <xdr:sp macro="" textlink="">
      <xdr:nvSpPr>
        <xdr:cNvPr id="530" name="楕円 529">
          <a:extLst>
            <a:ext uri="{FF2B5EF4-FFF2-40B4-BE49-F238E27FC236}">
              <a16:creationId xmlns:a16="http://schemas.microsoft.com/office/drawing/2014/main" id="{F489F847-32E2-49C3-B867-225BB2FA4E62}"/>
            </a:ext>
          </a:extLst>
        </xdr:cNvPr>
        <xdr:cNvSpPr/>
      </xdr:nvSpPr>
      <xdr:spPr>
        <a:xfrm>
          <a:off x="14541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3266</xdr:rowOff>
    </xdr:from>
    <xdr:to>
      <xdr:col>81</xdr:col>
      <xdr:colOff>50800</xdr:colOff>
      <xdr:row>63</xdr:row>
      <xdr:rowOff>37556</xdr:rowOff>
    </xdr:to>
    <xdr:cxnSp macro="">
      <xdr:nvCxnSpPr>
        <xdr:cNvPr id="531" name="直線コネクタ 530">
          <a:extLst>
            <a:ext uri="{FF2B5EF4-FFF2-40B4-BE49-F238E27FC236}">
              <a16:creationId xmlns:a16="http://schemas.microsoft.com/office/drawing/2014/main" id="{B21CAC13-3982-40F1-8341-91C9F4BD9654}"/>
            </a:ext>
          </a:extLst>
        </xdr:cNvPr>
        <xdr:cNvCxnSpPr/>
      </xdr:nvCxnSpPr>
      <xdr:spPr>
        <a:xfrm>
          <a:off x="14592300" y="108046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532" name="楕円 531">
          <a:extLst>
            <a:ext uri="{FF2B5EF4-FFF2-40B4-BE49-F238E27FC236}">
              <a16:creationId xmlns:a16="http://schemas.microsoft.com/office/drawing/2014/main" id="{6A4D4CEC-533E-4C9B-B4C3-E75100B6DEE7}"/>
            </a:ext>
          </a:extLst>
        </xdr:cNvPr>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3266</xdr:rowOff>
    </xdr:to>
    <xdr:cxnSp macro="">
      <xdr:nvCxnSpPr>
        <xdr:cNvPr id="533" name="直線コネクタ 532">
          <a:extLst>
            <a:ext uri="{FF2B5EF4-FFF2-40B4-BE49-F238E27FC236}">
              <a16:creationId xmlns:a16="http://schemas.microsoft.com/office/drawing/2014/main" id="{FDE37B4A-F0D7-4553-8755-E537DEF1402D}"/>
            </a:ext>
          </a:extLst>
        </xdr:cNvPr>
        <xdr:cNvCxnSpPr/>
      </xdr:nvCxnSpPr>
      <xdr:spPr>
        <a:xfrm>
          <a:off x="13703300" y="1076706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4" name="n_1aveValue【学校施設】&#10;有形固定資産減価償却率">
          <a:extLst>
            <a:ext uri="{FF2B5EF4-FFF2-40B4-BE49-F238E27FC236}">
              <a16:creationId xmlns:a16="http://schemas.microsoft.com/office/drawing/2014/main" id="{562C4304-55EA-4FF7-9248-835333860FAD}"/>
            </a:ext>
          </a:extLst>
        </xdr:cNvPr>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35" name="n_2aveValue【学校施設】&#10;有形固定資産減価償却率">
          <a:extLst>
            <a:ext uri="{FF2B5EF4-FFF2-40B4-BE49-F238E27FC236}">
              <a16:creationId xmlns:a16="http://schemas.microsoft.com/office/drawing/2014/main" id="{BAC6E135-8EFB-4A79-993A-D34E1F91496E}"/>
            </a:ext>
          </a:extLst>
        </xdr:cNvPr>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36" name="n_3aveValue【学校施設】&#10;有形固定資産減価償却率">
          <a:extLst>
            <a:ext uri="{FF2B5EF4-FFF2-40B4-BE49-F238E27FC236}">
              <a16:creationId xmlns:a16="http://schemas.microsoft.com/office/drawing/2014/main" id="{4BB7B220-8AC9-4646-B625-6A75C610B7D2}"/>
            </a:ext>
          </a:extLst>
        </xdr:cNvPr>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a:extLst>
            <a:ext uri="{FF2B5EF4-FFF2-40B4-BE49-F238E27FC236}">
              <a16:creationId xmlns:a16="http://schemas.microsoft.com/office/drawing/2014/main" id="{48000099-FFD8-4C22-91D9-34330F142F1C}"/>
            </a:ext>
          </a:extLst>
        </xdr:cNvPr>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79483</xdr:rowOff>
    </xdr:from>
    <xdr:ext cx="405111" cy="259045"/>
    <xdr:sp macro="" textlink="">
      <xdr:nvSpPr>
        <xdr:cNvPr id="538" name="n_1mainValue【学校施設】&#10;有形固定資産減価償却率">
          <a:extLst>
            <a:ext uri="{FF2B5EF4-FFF2-40B4-BE49-F238E27FC236}">
              <a16:creationId xmlns:a16="http://schemas.microsoft.com/office/drawing/2014/main" id="{5FB8DAD2-70FB-420F-BE22-805CB74A542E}"/>
            </a:ext>
          </a:extLst>
        </xdr:cNvPr>
        <xdr:cNvSpPr txBox="1"/>
      </xdr:nvSpPr>
      <xdr:spPr>
        <a:xfrm>
          <a:off x="15266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45193</xdr:rowOff>
    </xdr:from>
    <xdr:ext cx="405111" cy="259045"/>
    <xdr:sp macro="" textlink="">
      <xdr:nvSpPr>
        <xdr:cNvPr id="539" name="n_2mainValue【学校施設】&#10;有形固定資産減価償却率">
          <a:extLst>
            <a:ext uri="{FF2B5EF4-FFF2-40B4-BE49-F238E27FC236}">
              <a16:creationId xmlns:a16="http://schemas.microsoft.com/office/drawing/2014/main" id="{C16F5B51-F54E-4CE5-A33E-7F60D67D5635}"/>
            </a:ext>
          </a:extLst>
        </xdr:cNvPr>
        <xdr:cNvSpPr txBox="1"/>
      </xdr:nvSpPr>
      <xdr:spPr>
        <a:xfrm>
          <a:off x="14389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540" name="n_3mainValue【学校施設】&#10;有形固定資産減価償却率">
          <a:extLst>
            <a:ext uri="{FF2B5EF4-FFF2-40B4-BE49-F238E27FC236}">
              <a16:creationId xmlns:a16="http://schemas.microsoft.com/office/drawing/2014/main" id="{43EB0A05-2D2F-4445-BE9B-208E15344D3D}"/>
            </a:ext>
          </a:extLst>
        </xdr:cNvPr>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a:extLst>
            <a:ext uri="{FF2B5EF4-FFF2-40B4-BE49-F238E27FC236}">
              <a16:creationId xmlns:a16="http://schemas.microsoft.com/office/drawing/2014/main" id="{D727B68F-E6B7-4281-8586-509C250C799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a:extLst>
            <a:ext uri="{FF2B5EF4-FFF2-40B4-BE49-F238E27FC236}">
              <a16:creationId xmlns:a16="http://schemas.microsoft.com/office/drawing/2014/main" id="{7D53D89A-08A1-4DE0-8444-4D387AFD304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a:extLst>
            <a:ext uri="{FF2B5EF4-FFF2-40B4-BE49-F238E27FC236}">
              <a16:creationId xmlns:a16="http://schemas.microsoft.com/office/drawing/2014/main" id="{4E21888A-71EB-4018-8AEB-C35EA89D4E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a:extLst>
            <a:ext uri="{FF2B5EF4-FFF2-40B4-BE49-F238E27FC236}">
              <a16:creationId xmlns:a16="http://schemas.microsoft.com/office/drawing/2014/main" id="{B09610C2-5933-4AEA-BCC4-8506018EFA4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a:extLst>
            <a:ext uri="{FF2B5EF4-FFF2-40B4-BE49-F238E27FC236}">
              <a16:creationId xmlns:a16="http://schemas.microsoft.com/office/drawing/2014/main" id="{32EA278E-87A7-4D17-A0E3-5A5C5AD0DA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a:extLst>
            <a:ext uri="{FF2B5EF4-FFF2-40B4-BE49-F238E27FC236}">
              <a16:creationId xmlns:a16="http://schemas.microsoft.com/office/drawing/2014/main" id="{65BC1FD2-A0BF-478B-A06C-A449E1F2792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a:extLst>
            <a:ext uri="{FF2B5EF4-FFF2-40B4-BE49-F238E27FC236}">
              <a16:creationId xmlns:a16="http://schemas.microsoft.com/office/drawing/2014/main" id="{F0B1AEE8-6684-4C8B-9776-EB152452D7C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a:extLst>
            <a:ext uri="{FF2B5EF4-FFF2-40B4-BE49-F238E27FC236}">
              <a16:creationId xmlns:a16="http://schemas.microsoft.com/office/drawing/2014/main" id="{14F555A5-E79B-4C3E-9553-DEE9CA99AA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a:extLst>
            <a:ext uri="{FF2B5EF4-FFF2-40B4-BE49-F238E27FC236}">
              <a16:creationId xmlns:a16="http://schemas.microsoft.com/office/drawing/2014/main" id="{C434DD8C-32EB-4B73-BD8C-9D35A2541CC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a:extLst>
            <a:ext uri="{FF2B5EF4-FFF2-40B4-BE49-F238E27FC236}">
              <a16:creationId xmlns:a16="http://schemas.microsoft.com/office/drawing/2014/main" id="{1B0BA577-83EE-4FCD-91D4-D5C0D204AC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a:extLst>
            <a:ext uri="{FF2B5EF4-FFF2-40B4-BE49-F238E27FC236}">
              <a16:creationId xmlns:a16="http://schemas.microsoft.com/office/drawing/2014/main" id="{31477803-3C70-4AFC-910F-137EFDD0203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a:extLst>
            <a:ext uri="{FF2B5EF4-FFF2-40B4-BE49-F238E27FC236}">
              <a16:creationId xmlns:a16="http://schemas.microsoft.com/office/drawing/2014/main" id="{12FFEF5C-23F5-4702-AA11-6D22E032569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a:extLst>
            <a:ext uri="{FF2B5EF4-FFF2-40B4-BE49-F238E27FC236}">
              <a16:creationId xmlns:a16="http://schemas.microsoft.com/office/drawing/2014/main" id="{EF64A2EB-68E2-412F-8B6E-F3FD2B25A1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a:extLst>
            <a:ext uri="{FF2B5EF4-FFF2-40B4-BE49-F238E27FC236}">
              <a16:creationId xmlns:a16="http://schemas.microsoft.com/office/drawing/2014/main" id="{E6CC119B-A853-47F1-A376-ABEDA81BBE3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a:extLst>
            <a:ext uri="{FF2B5EF4-FFF2-40B4-BE49-F238E27FC236}">
              <a16:creationId xmlns:a16="http://schemas.microsoft.com/office/drawing/2014/main" id="{8038A192-7CCE-4587-9A00-96B73C0180C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a:extLst>
            <a:ext uri="{FF2B5EF4-FFF2-40B4-BE49-F238E27FC236}">
              <a16:creationId xmlns:a16="http://schemas.microsoft.com/office/drawing/2014/main" id="{F47B4C40-50DC-4F0A-B4EF-44653E8EA4F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a:extLst>
            <a:ext uri="{FF2B5EF4-FFF2-40B4-BE49-F238E27FC236}">
              <a16:creationId xmlns:a16="http://schemas.microsoft.com/office/drawing/2014/main" id="{8AC10A5B-1531-4537-849A-6B68D3F230C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a:extLst>
            <a:ext uri="{FF2B5EF4-FFF2-40B4-BE49-F238E27FC236}">
              <a16:creationId xmlns:a16="http://schemas.microsoft.com/office/drawing/2014/main" id="{859B8D76-86DF-4F69-8566-341EF429FF3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a:extLst>
            <a:ext uri="{FF2B5EF4-FFF2-40B4-BE49-F238E27FC236}">
              <a16:creationId xmlns:a16="http://schemas.microsoft.com/office/drawing/2014/main" id="{09E155FE-1ABD-4234-A4BC-A26B10ACE1F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a:extLst>
            <a:ext uri="{FF2B5EF4-FFF2-40B4-BE49-F238E27FC236}">
              <a16:creationId xmlns:a16="http://schemas.microsoft.com/office/drawing/2014/main" id="{DC367449-C91C-4497-9389-DD8D94BDCAE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a:extLst>
            <a:ext uri="{FF2B5EF4-FFF2-40B4-BE49-F238E27FC236}">
              <a16:creationId xmlns:a16="http://schemas.microsoft.com/office/drawing/2014/main" id="{2E0B3D6C-B998-4584-81F3-39DF51CBEE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a:extLst>
            <a:ext uri="{FF2B5EF4-FFF2-40B4-BE49-F238E27FC236}">
              <a16:creationId xmlns:a16="http://schemas.microsoft.com/office/drawing/2014/main" id="{E5D661A9-ED59-4723-AC07-CC9105DB82B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a:extLst>
            <a:ext uri="{FF2B5EF4-FFF2-40B4-BE49-F238E27FC236}">
              <a16:creationId xmlns:a16="http://schemas.microsoft.com/office/drawing/2014/main" id="{0AFE7CFE-090A-455B-9CBB-B4BDB4643B7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a:extLst>
            <a:ext uri="{FF2B5EF4-FFF2-40B4-BE49-F238E27FC236}">
              <a16:creationId xmlns:a16="http://schemas.microsoft.com/office/drawing/2014/main" id="{491E0C44-8A9C-4F6E-BFE9-6B6316BD61C4}"/>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a:extLst>
            <a:ext uri="{FF2B5EF4-FFF2-40B4-BE49-F238E27FC236}">
              <a16:creationId xmlns:a16="http://schemas.microsoft.com/office/drawing/2014/main" id="{3FDDFE39-F552-4351-94D8-9615A7BF4656}"/>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a:extLst>
            <a:ext uri="{FF2B5EF4-FFF2-40B4-BE49-F238E27FC236}">
              <a16:creationId xmlns:a16="http://schemas.microsoft.com/office/drawing/2014/main" id="{F1029A07-D364-4BEA-B6E8-EE235840EE81}"/>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a:extLst>
            <a:ext uri="{FF2B5EF4-FFF2-40B4-BE49-F238E27FC236}">
              <a16:creationId xmlns:a16="http://schemas.microsoft.com/office/drawing/2014/main" id="{CDCF3B9A-7416-4E93-B7E4-CCB42C46792B}"/>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a:extLst>
            <a:ext uri="{FF2B5EF4-FFF2-40B4-BE49-F238E27FC236}">
              <a16:creationId xmlns:a16="http://schemas.microsoft.com/office/drawing/2014/main" id="{D46E1A45-B492-4953-B8A7-33B34F3A3834}"/>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69" name="【学校施設】&#10;一人当たり面積平均値テキスト">
          <a:extLst>
            <a:ext uri="{FF2B5EF4-FFF2-40B4-BE49-F238E27FC236}">
              <a16:creationId xmlns:a16="http://schemas.microsoft.com/office/drawing/2014/main" id="{FE6C5FC4-7679-4CEA-8CA2-776A404AD664}"/>
            </a:ext>
          </a:extLst>
        </xdr:cNvPr>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a:extLst>
            <a:ext uri="{FF2B5EF4-FFF2-40B4-BE49-F238E27FC236}">
              <a16:creationId xmlns:a16="http://schemas.microsoft.com/office/drawing/2014/main" id="{72BCFB0F-DFCC-49C2-A307-E908EC954BED}"/>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a:extLst>
            <a:ext uri="{FF2B5EF4-FFF2-40B4-BE49-F238E27FC236}">
              <a16:creationId xmlns:a16="http://schemas.microsoft.com/office/drawing/2014/main" id="{AF8DA025-F18D-438E-AF56-B8A454242E6A}"/>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a:extLst>
            <a:ext uri="{FF2B5EF4-FFF2-40B4-BE49-F238E27FC236}">
              <a16:creationId xmlns:a16="http://schemas.microsoft.com/office/drawing/2014/main" id="{8F636223-29F6-4F15-8BB2-511D336F3F6C}"/>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a:extLst>
            <a:ext uri="{FF2B5EF4-FFF2-40B4-BE49-F238E27FC236}">
              <a16:creationId xmlns:a16="http://schemas.microsoft.com/office/drawing/2014/main" id="{A15C13D8-2686-486C-87CA-F10277713DC4}"/>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a:extLst>
            <a:ext uri="{FF2B5EF4-FFF2-40B4-BE49-F238E27FC236}">
              <a16:creationId xmlns:a16="http://schemas.microsoft.com/office/drawing/2014/main" id="{307E27BA-2F35-454B-9D00-1B6A285DAA57}"/>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379270DF-28A8-49C9-B477-A07C1AFBED0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5130F79C-F4ED-475D-9937-34E65FC480E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98E221AD-25F2-43C3-BBA3-795E60BFDDE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611843FA-5A9C-4CCF-816E-36F966BB7D2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A6535837-F925-4E09-A8FE-06E13AA677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77978</xdr:rowOff>
    </xdr:from>
    <xdr:to>
      <xdr:col>116</xdr:col>
      <xdr:colOff>114300</xdr:colOff>
      <xdr:row>63</xdr:row>
      <xdr:rowOff>8128</xdr:rowOff>
    </xdr:to>
    <xdr:sp macro="" textlink="">
      <xdr:nvSpPr>
        <xdr:cNvPr id="580" name="楕円 579">
          <a:extLst>
            <a:ext uri="{FF2B5EF4-FFF2-40B4-BE49-F238E27FC236}">
              <a16:creationId xmlns:a16="http://schemas.microsoft.com/office/drawing/2014/main" id="{6E58BDE5-2AD7-4A7C-8D10-E3117CD73003}"/>
            </a:ext>
          </a:extLst>
        </xdr:cNvPr>
        <xdr:cNvSpPr/>
      </xdr:nvSpPr>
      <xdr:spPr>
        <a:xfrm>
          <a:off x="22110700" y="1070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164355</xdr:rowOff>
    </xdr:from>
    <xdr:ext cx="469744" cy="259045"/>
    <xdr:sp macro="" textlink="">
      <xdr:nvSpPr>
        <xdr:cNvPr id="581" name="【学校施設】&#10;一人当たり面積該当値テキスト">
          <a:extLst>
            <a:ext uri="{FF2B5EF4-FFF2-40B4-BE49-F238E27FC236}">
              <a16:creationId xmlns:a16="http://schemas.microsoft.com/office/drawing/2014/main" id="{8CCC6561-723D-481F-8C43-C70506304999}"/>
            </a:ext>
          </a:extLst>
        </xdr:cNvPr>
        <xdr:cNvSpPr txBox="1"/>
      </xdr:nvSpPr>
      <xdr:spPr>
        <a:xfrm>
          <a:off x="22199600" y="10622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81979</xdr:rowOff>
    </xdr:from>
    <xdr:to>
      <xdr:col>112</xdr:col>
      <xdr:colOff>38100</xdr:colOff>
      <xdr:row>63</xdr:row>
      <xdr:rowOff>12129</xdr:rowOff>
    </xdr:to>
    <xdr:sp macro="" textlink="">
      <xdr:nvSpPr>
        <xdr:cNvPr id="582" name="楕円 581">
          <a:extLst>
            <a:ext uri="{FF2B5EF4-FFF2-40B4-BE49-F238E27FC236}">
              <a16:creationId xmlns:a16="http://schemas.microsoft.com/office/drawing/2014/main" id="{9B57F433-5543-48C0-BEBE-E8228294C671}"/>
            </a:ext>
          </a:extLst>
        </xdr:cNvPr>
        <xdr:cNvSpPr/>
      </xdr:nvSpPr>
      <xdr:spPr>
        <a:xfrm>
          <a:off x="21272500" y="1071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128778</xdr:rowOff>
    </xdr:from>
    <xdr:to>
      <xdr:col>116</xdr:col>
      <xdr:colOff>63500</xdr:colOff>
      <xdr:row>62</xdr:row>
      <xdr:rowOff>132779</xdr:rowOff>
    </xdr:to>
    <xdr:cxnSp macro="">
      <xdr:nvCxnSpPr>
        <xdr:cNvPr id="583" name="直線コネクタ 582">
          <a:extLst>
            <a:ext uri="{FF2B5EF4-FFF2-40B4-BE49-F238E27FC236}">
              <a16:creationId xmlns:a16="http://schemas.microsoft.com/office/drawing/2014/main" id="{0075A7CE-D401-4B2F-B9F8-1F2174BF3F84}"/>
            </a:ext>
          </a:extLst>
        </xdr:cNvPr>
        <xdr:cNvCxnSpPr/>
      </xdr:nvCxnSpPr>
      <xdr:spPr>
        <a:xfrm flipV="1">
          <a:off x="21323300" y="10758678"/>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85789</xdr:rowOff>
    </xdr:from>
    <xdr:to>
      <xdr:col>107</xdr:col>
      <xdr:colOff>101600</xdr:colOff>
      <xdr:row>63</xdr:row>
      <xdr:rowOff>15939</xdr:rowOff>
    </xdr:to>
    <xdr:sp macro="" textlink="">
      <xdr:nvSpPr>
        <xdr:cNvPr id="584" name="楕円 583">
          <a:extLst>
            <a:ext uri="{FF2B5EF4-FFF2-40B4-BE49-F238E27FC236}">
              <a16:creationId xmlns:a16="http://schemas.microsoft.com/office/drawing/2014/main" id="{7B5517FF-6AFB-4942-9807-8C25EAB6BE17}"/>
            </a:ext>
          </a:extLst>
        </xdr:cNvPr>
        <xdr:cNvSpPr/>
      </xdr:nvSpPr>
      <xdr:spPr>
        <a:xfrm>
          <a:off x="20383500" y="1071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132779</xdr:rowOff>
    </xdr:from>
    <xdr:to>
      <xdr:col>111</xdr:col>
      <xdr:colOff>177800</xdr:colOff>
      <xdr:row>62</xdr:row>
      <xdr:rowOff>136589</xdr:rowOff>
    </xdr:to>
    <xdr:cxnSp macro="">
      <xdr:nvCxnSpPr>
        <xdr:cNvPr id="585" name="直線コネクタ 584">
          <a:extLst>
            <a:ext uri="{FF2B5EF4-FFF2-40B4-BE49-F238E27FC236}">
              <a16:creationId xmlns:a16="http://schemas.microsoft.com/office/drawing/2014/main" id="{96C4BF41-4FCD-435F-B7A4-F083FA6351B9}"/>
            </a:ext>
          </a:extLst>
        </xdr:cNvPr>
        <xdr:cNvCxnSpPr/>
      </xdr:nvCxnSpPr>
      <xdr:spPr>
        <a:xfrm flipV="1">
          <a:off x="20434300" y="1076267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91122</xdr:rowOff>
    </xdr:from>
    <xdr:to>
      <xdr:col>102</xdr:col>
      <xdr:colOff>165100</xdr:colOff>
      <xdr:row>63</xdr:row>
      <xdr:rowOff>21272</xdr:rowOff>
    </xdr:to>
    <xdr:sp macro="" textlink="">
      <xdr:nvSpPr>
        <xdr:cNvPr id="586" name="楕円 585">
          <a:extLst>
            <a:ext uri="{FF2B5EF4-FFF2-40B4-BE49-F238E27FC236}">
              <a16:creationId xmlns:a16="http://schemas.microsoft.com/office/drawing/2014/main" id="{87E14046-9941-427B-B14B-D819EE557B7F}"/>
            </a:ext>
          </a:extLst>
        </xdr:cNvPr>
        <xdr:cNvSpPr/>
      </xdr:nvSpPr>
      <xdr:spPr>
        <a:xfrm>
          <a:off x="19494500" y="1072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136589</xdr:rowOff>
    </xdr:from>
    <xdr:to>
      <xdr:col>107</xdr:col>
      <xdr:colOff>50800</xdr:colOff>
      <xdr:row>62</xdr:row>
      <xdr:rowOff>141922</xdr:rowOff>
    </xdr:to>
    <xdr:cxnSp macro="">
      <xdr:nvCxnSpPr>
        <xdr:cNvPr id="587" name="直線コネクタ 586">
          <a:extLst>
            <a:ext uri="{FF2B5EF4-FFF2-40B4-BE49-F238E27FC236}">
              <a16:creationId xmlns:a16="http://schemas.microsoft.com/office/drawing/2014/main" id="{3C4A7D2C-0B1B-442C-A067-B6033E3B659D}"/>
            </a:ext>
          </a:extLst>
        </xdr:cNvPr>
        <xdr:cNvCxnSpPr/>
      </xdr:nvCxnSpPr>
      <xdr:spPr>
        <a:xfrm flipV="1">
          <a:off x="19545300" y="10766489"/>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88" name="n_1aveValue【学校施設】&#10;一人当たり面積">
          <a:extLst>
            <a:ext uri="{FF2B5EF4-FFF2-40B4-BE49-F238E27FC236}">
              <a16:creationId xmlns:a16="http://schemas.microsoft.com/office/drawing/2014/main" id="{A3CD6F9B-89F3-4326-861A-56E35361E48B}"/>
            </a:ext>
          </a:extLst>
        </xdr:cNvPr>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a:extLst>
            <a:ext uri="{FF2B5EF4-FFF2-40B4-BE49-F238E27FC236}">
              <a16:creationId xmlns:a16="http://schemas.microsoft.com/office/drawing/2014/main" id="{2EB0B80F-3911-4C3A-9417-0889DB4B876D}"/>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90" name="n_3aveValue【学校施設】&#10;一人当たり面積">
          <a:extLst>
            <a:ext uri="{FF2B5EF4-FFF2-40B4-BE49-F238E27FC236}">
              <a16:creationId xmlns:a16="http://schemas.microsoft.com/office/drawing/2014/main" id="{72DABEE9-C716-494D-A091-D575655B45C2}"/>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a:extLst>
            <a:ext uri="{FF2B5EF4-FFF2-40B4-BE49-F238E27FC236}">
              <a16:creationId xmlns:a16="http://schemas.microsoft.com/office/drawing/2014/main" id="{F23FF8E0-8DA2-43A8-866C-EE2F5EEE1DE8}"/>
            </a:ext>
          </a:extLst>
        </xdr:cNvPr>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3256</xdr:rowOff>
    </xdr:from>
    <xdr:ext cx="469744" cy="259045"/>
    <xdr:sp macro="" textlink="">
      <xdr:nvSpPr>
        <xdr:cNvPr id="592" name="n_1mainValue【学校施設】&#10;一人当たり面積">
          <a:extLst>
            <a:ext uri="{FF2B5EF4-FFF2-40B4-BE49-F238E27FC236}">
              <a16:creationId xmlns:a16="http://schemas.microsoft.com/office/drawing/2014/main" id="{CD0DDF01-8D0A-48DB-ADD2-3BF92BC722FC}"/>
            </a:ext>
          </a:extLst>
        </xdr:cNvPr>
        <xdr:cNvSpPr txBox="1"/>
      </xdr:nvSpPr>
      <xdr:spPr>
        <a:xfrm>
          <a:off x="21075727"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7066</xdr:rowOff>
    </xdr:from>
    <xdr:ext cx="469744" cy="259045"/>
    <xdr:sp macro="" textlink="">
      <xdr:nvSpPr>
        <xdr:cNvPr id="593" name="n_2mainValue【学校施設】&#10;一人当たり面積">
          <a:extLst>
            <a:ext uri="{FF2B5EF4-FFF2-40B4-BE49-F238E27FC236}">
              <a16:creationId xmlns:a16="http://schemas.microsoft.com/office/drawing/2014/main" id="{E38B10B2-6EF3-448D-BF32-03C9BA1CAE0E}"/>
            </a:ext>
          </a:extLst>
        </xdr:cNvPr>
        <xdr:cNvSpPr txBox="1"/>
      </xdr:nvSpPr>
      <xdr:spPr>
        <a:xfrm>
          <a:off x="20199427" y="1080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12399</xdr:rowOff>
    </xdr:from>
    <xdr:ext cx="469744" cy="259045"/>
    <xdr:sp macro="" textlink="">
      <xdr:nvSpPr>
        <xdr:cNvPr id="594" name="n_3mainValue【学校施設】&#10;一人当たり面積">
          <a:extLst>
            <a:ext uri="{FF2B5EF4-FFF2-40B4-BE49-F238E27FC236}">
              <a16:creationId xmlns:a16="http://schemas.microsoft.com/office/drawing/2014/main" id="{606F2084-CC15-43F8-9615-90C31EEC3901}"/>
            </a:ext>
          </a:extLst>
        </xdr:cNvPr>
        <xdr:cNvSpPr txBox="1"/>
      </xdr:nvSpPr>
      <xdr:spPr>
        <a:xfrm>
          <a:off x="19310427" y="1081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a:extLst>
            <a:ext uri="{FF2B5EF4-FFF2-40B4-BE49-F238E27FC236}">
              <a16:creationId xmlns:a16="http://schemas.microsoft.com/office/drawing/2014/main" id="{AACEC258-4058-441A-BB6A-680168673A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a:extLst>
            <a:ext uri="{FF2B5EF4-FFF2-40B4-BE49-F238E27FC236}">
              <a16:creationId xmlns:a16="http://schemas.microsoft.com/office/drawing/2014/main" id="{8ED2F0F0-72B8-4DBC-8631-8C7849878C3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a:extLst>
            <a:ext uri="{FF2B5EF4-FFF2-40B4-BE49-F238E27FC236}">
              <a16:creationId xmlns:a16="http://schemas.microsoft.com/office/drawing/2014/main" id="{E83007BB-DB9F-46AE-8751-5309617B74B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a:extLst>
            <a:ext uri="{FF2B5EF4-FFF2-40B4-BE49-F238E27FC236}">
              <a16:creationId xmlns:a16="http://schemas.microsoft.com/office/drawing/2014/main" id="{7A867A54-A6EC-45A5-9436-CD88C711ADE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a:extLst>
            <a:ext uri="{FF2B5EF4-FFF2-40B4-BE49-F238E27FC236}">
              <a16:creationId xmlns:a16="http://schemas.microsoft.com/office/drawing/2014/main" id="{F96C2423-3A81-4E15-9B6D-F5F3638305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a:extLst>
            <a:ext uri="{FF2B5EF4-FFF2-40B4-BE49-F238E27FC236}">
              <a16:creationId xmlns:a16="http://schemas.microsoft.com/office/drawing/2014/main" id="{63FE7ACB-E56F-4254-86FA-43CB0F99BD9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a:extLst>
            <a:ext uri="{FF2B5EF4-FFF2-40B4-BE49-F238E27FC236}">
              <a16:creationId xmlns:a16="http://schemas.microsoft.com/office/drawing/2014/main" id="{8E50F1C3-1420-45CB-A67D-B1461A83A46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a:extLst>
            <a:ext uri="{FF2B5EF4-FFF2-40B4-BE49-F238E27FC236}">
              <a16:creationId xmlns:a16="http://schemas.microsoft.com/office/drawing/2014/main" id="{C91C31D4-80B3-4E01-8FF2-5CFA17DC814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a:extLst>
            <a:ext uri="{FF2B5EF4-FFF2-40B4-BE49-F238E27FC236}">
              <a16:creationId xmlns:a16="http://schemas.microsoft.com/office/drawing/2014/main" id="{8A07BC29-E718-4E80-8139-1DDA8477A9F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a:extLst>
            <a:ext uri="{FF2B5EF4-FFF2-40B4-BE49-F238E27FC236}">
              <a16:creationId xmlns:a16="http://schemas.microsoft.com/office/drawing/2014/main" id="{E0A3D9C1-29AC-4D96-944E-842D8642FAD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a:extLst>
            <a:ext uri="{FF2B5EF4-FFF2-40B4-BE49-F238E27FC236}">
              <a16:creationId xmlns:a16="http://schemas.microsoft.com/office/drawing/2014/main" id="{BCC176A0-065D-4727-A161-CA2BCA855AB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a:extLst>
            <a:ext uri="{FF2B5EF4-FFF2-40B4-BE49-F238E27FC236}">
              <a16:creationId xmlns:a16="http://schemas.microsoft.com/office/drawing/2014/main" id="{CD9EF159-D2D3-45B2-AF5F-7378AA8C48F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a:extLst>
            <a:ext uri="{FF2B5EF4-FFF2-40B4-BE49-F238E27FC236}">
              <a16:creationId xmlns:a16="http://schemas.microsoft.com/office/drawing/2014/main" id="{98493EEF-BCDA-4E15-82AB-C4FE4C9582F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a:extLst>
            <a:ext uri="{FF2B5EF4-FFF2-40B4-BE49-F238E27FC236}">
              <a16:creationId xmlns:a16="http://schemas.microsoft.com/office/drawing/2014/main" id="{0E1AF621-271C-499F-A44A-6C6BB9626A26}"/>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a:extLst>
            <a:ext uri="{FF2B5EF4-FFF2-40B4-BE49-F238E27FC236}">
              <a16:creationId xmlns:a16="http://schemas.microsoft.com/office/drawing/2014/main" id="{2B537516-2A28-4F48-93F0-2958502EE95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a:extLst>
            <a:ext uri="{FF2B5EF4-FFF2-40B4-BE49-F238E27FC236}">
              <a16:creationId xmlns:a16="http://schemas.microsoft.com/office/drawing/2014/main" id="{30B88B1B-7C0C-4B3A-B9B4-C273A7D6DDCA}"/>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a:extLst>
            <a:ext uri="{FF2B5EF4-FFF2-40B4-BE49-F238E27FC236}">
              <a16:creationId xmlns:a16="http://schemas.microsoft.com/office/drawing/2014/main" id="{651A78F0-BA34-40F3-ACC5-6BF4E92B9207}"/>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a:extLst>
            <a:ext uri="{FF2B5EF4-FFF2-40B4-BE49-F238E27FC236}">
              <a16:creationId xmlns:a16="http://schemas.microsoft.com/office/drawing/2014/main" id="{2D0C419E-1E28-4BB3-9DAB-C673635D114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a:extLst>
            <a:ext uri="{FF2B5EF4-FFF2-40B4-BE49-F238E27FC236}">
              <a16:creationId xmlns:a16="http://schemas.microsoft.com/office/drawing/2014/main" id="{CD0949D6-3FB7-429E-904C-5F9DA29ADFB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a:extLst>
            <a:ext uri="{FF2B5EF4-FFF2-40B4-BE49-F238E27FC236}">
              <a16:creationId xmlns:a16="http://schemas.microsoft.com/office/drawing/2014/main" id="{034EF556-8C28-4373-B78C-E8FFDC13030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a:extLst>
            <a:ext uri="{FF2B5EF4-FFF2-40B4-BE49-F238E27FC236}">
              <a16:creationId xmlns:a16="http://schemas.microsoft.com/office/drawing/2014/main" id="{63168B64-7C39-4E9D-A857-946FDD601F2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a:extLst>
            <a:ext uri="{FF2B5EF4-FFF2-40B4-BE49-F238E27FC236}">
              <a16:creationId xmlns:a16="http://schemas.microsoft.com/office/drawing/2014/main" id="{DA02BC1D-5EBF-4D78-87A2-50FC731F309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a:extLst>
            <a:ext uri="{FF2B5EF4-FFF2-40B4-BE49-F238E27FC236}">
              <a16:creationId xmlns:a16="http://schemas.microsoft.com/office/drawing/2014/main" id="{ADD602CD-59F1-4540-9959-B190A9840F76}"/>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a:extLst>
            <a:ext uri="{FF2B5EF4-FFF2-40B4-BE49-F238E27FC236}">
              <a16:creationId xmlns:a16="http://schemas.microsoft.com/office/drawing/2014/main" id="{60E8D795-4903-4EE0-B724-BFACEB7DB67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32A686C2-96D2-4C35-9601-6D3DB4BA1C4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20" name="直線コネクタ 619">
          <a:extLst>
            <a:ext uri="{FF2B5EF4-FFF2-40B4-BE49-F238E27FC236}">
              <a16:creationId xmlns:a16="http://schemas.microsoft.com/office/drawing/2014/main" id="{21213F9A-EF81-47AF-B014-4FF61DAC5C46}"/>
            </a:ext>
          </a:extLst>
        </xdr:cNvPr>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a:extLst>
            <a:ext uri="{FF2B5EF4-FFF2-40B4-BE49-F238E27FC236}">
              <a16:creationId xmlns:a16="http://schemas.microsoft.com/office/drawing/2014/main" id="{A8979AED-8099-4BD7-9C02-0344C53E20F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a:extLst>
            <a:ext uri="{FF2B5EF4-FFF2-40B4-BE49-F238E27FC236}">
              <a16:creationId xmlns:a16="http://schemas.microsoft.com/office/drawing/2014/main" id="{D77A3B3F-9441-46E2-A184-F3608A28F56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23" name="【児童館】&#10;有形固定資産減価償却率最大値テキスト">
          <a:extLst>
            <a:ext uri="{FF2B5EF4-FFF2-40B4-BE49-F238E27FC236}">
              <a16:creationId xmlns:a16="http://schemas.microsoft.com/office/drawing/2014/main" id="{3BDEF077-2446-4A2C-AE58-30E197187202}"/>
            </a:ext>
          </a:extLst>
        </xdr:cNvPr>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24" name="直線コネクタ 623">
          <a:extLst>
            <a:ext uri="{FF2B5EF4-FFF2-40B4-BE49-F238E27FC236}">
              <a16:creationId xmlns:a16="http://schemas.microsoft.com/office/drawing/2014/main" id="{70F31032-81A6-4C67-9FFF-53AD8C91D052}"/>
            </a:ext>
          </a:extLst>
        </xdr:cNvPr>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625" name="【児童館】&#10;有形固定資産減価償却率平均値テキスト">
          <a:extLst>
            <a:ext uri="{FF2B5EF4-FFF2-40B4-BE49-F238E27FC236}">
              <a16:creationId xmlns:a16="http://schemas.microsoft.com/office/drawing/2014/main" id="{06D5D0C5-46E5-417A-A662-B86C643BDED6}"/>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6" name="フローチャート: 判断 625">
          <a:extLst>
            <a:ext uri="{FF2B5EF4-FFF2-40B4-BE49-F238E27FC236}">
              <a16:creationId xmlns:a16="http://schemas.microsoft.com/office/drawing/2014/main" id="{117613AC-F77B-4D8F-86D0-26E40CDE4471}"/>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27" name="フローチャート: 判断 626">
          <a:extLst>
            <a:ext uri="{FF2B5EF4-FFF2-40B4-BE49-F238E27FC236}">
              <a16:creationId xmlns:a16="http://schemas.microsoft.com/office/drawing/2014/main" id="{4AE5B5E9-6B00-47B2-8218-C45CC6217A20}"/>
            </a:ext>
          </a:extLst>
        </xdr:cNvPr>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28" name="フローチャート: 判断 627">
          <a:extLst>
            <a:ext uri="{FF2B5EF4-FFF2-40B4-BE49-F238E27FC236}">
              <a16:creationId xmlns:a16="http://schemas.microsoft.com/office/drawing/2014/main" id="{159F948D-E072-41EA-815F-0C32C73AC260}"/>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29" name="フローチャート: 判断 628">
          <a:extLst>
            <a:ext uri="{FF2B5EF4-FFF2-40B4-BE49-F238E27FC236}">
              <a16:creationId xmlns:a16="http://schemas.microsoft.com/office/drawing/2014/main" id="{44BC3D54-A979-4FB1-8044-8C69B89BB7DE}"/>
            </a:ext>
          </a:extLst>
        </xdr:cNvPr>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30" name="フローチャート: 判断 629">
          <a:extLst>
            <a:ext uri="{FF2B5EF4-FFF2-40B4-BE49-F238E27FC236}">
              <a16:creationId xmlns:a16="http://schemas.microsoft.com/office/drawing/2014/main" id="{5C6E3C2E-EAFC-4AE0-96B9-C3A78643AFA8}"/>
            </a:ext>
          </a:extLst>
        </xdr:cNvPr>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C53B679E-F4E3-46C7-8787-206011E86CE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B947FF9A-85C6-4563-A2FD-31BE3E41080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278B82C5-6EB3-4ACA-A9C5-2663EB88217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78516B75-7BBD-447B-A7EF-28F0CF52FFE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DC15DF5D-20BC-4FF1-9C73-38DC5DB0947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86</xdr:row>
      <xdr:rowOff>117929</xdr:rowOff>
    </xdr:from>
    <xdr:to>
      <xdr:col>76</xdr:col>
      <xdr:colOff>165100</xdr:colOff>
      <xdr:row>87</xdr:row>
      <xdr:rowOff>48079</xdr:rowOff>
    </xdr:to>
    <xdr:sp macro="" textlink="">
      <xdr:nvSpPr>
        <xdr:cNvPr id="636" name="楕円 635">
          <a:extLst>
            <a:ext uri="{FF2B5EF4-FFF2-40B4-BE49-F238E27FC236}">
              <a16:creationId xmlns:a16="http://schemas.microsoft.com/office/drawing/2014/main" id="{772F89CE-1AE7-457A-B802-4FD49BBD5EC6}"/>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37" name="楕円 636">
          <a:extLst>
            <a:ext uri="{FF2B5EF4-FFF2-40B4-BE49-F238E27FC236}">
              <a16:creationId xmlns:a16="http://schemas.microsoft.com/office/drawing/2014/main" id="{1D01CA08-BF24-42AA-BF90-C25FD7F6F9EB}"/>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38" name="直線コネクタ 637">
          <a:extLst>
            <a:ext uri="{FF2B5EF4-FFF2-40B4-BE49-F238E27FC236}">
              <a16:creationId xmlns:a16="http://schemas.microsoft.com/office/drawing/2014/main" id="{52CA80D4-7038-4649-9501-7F3735989CCF}"/>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39" name="n_1aveValue【児童館】&#10;有形固定資産減価償却率">
          <a:extLst>
            <a:ext uri="{FF2B5EF4-FFF2-40B4-BE49-F238E27FC236}">
              <a16:creationId xmlns:a16="http://schemas.microsoft.com/office/drawing/2014/main" id="{CBBD7AE6-67AA-4B12-AC61-68836324160F}"/>
            </a:ext>
          </a:extLst>
        </xdr:cNvPr>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40" name="n_2aveValue【児童館】&#10;有形固定資産減価償却率">
          <a:extLst>
            <a:ext uri="{FF2B5EF4-FFF2-40B4-BE49-F238E27FC236}">
              <a16:creationId xmlns:a16="http://schemas.microsoft.com/office/drawing/2014/main" id="{D97ABE56-57D8-4FEE-B441-4A431C7CF2C0}"/>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41" name="n_3aveValue【児童館】&#10;有形固定資産減価償却率">
          <a:extLst>
            <a:ext uri="{FF2B5EF4-FFF2-40B4-BE49-F238E27FC236}">
              <a16:creationId xmlns:a16="http://schemas.microsoft.com/office/drawing/2014/main" id="{F0BD423C-BE54-4FB4-A012-0067D6C9B03E}"/>
            </a:ext>
          </a:extLst>
        </xdr:cNvPr>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42" name="n_4aveValue【児童館】&#10;有形固定資産減価償却率">
          <a:extLst>
            <a:ext uri="{FF2B5EF4-FFF2-40B4-BE49-F238E27FC236}">
              <a16:creationId xmlns:a16="http://schemas.microsoft.com/office/drawing/2014/main" id="{9BDC400E-1583-40EB-9E88-C10FCB68A853}"/>
            </a:ext>
          </a:extLst>
        </xdr:cNvPr>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43" name="n_2mainValue【児童館】&#10;有形固定資産減価償却率">
          <a:extLst>
            <a:ext uri="{FF2B5EF4-FFF2-40B4-BE49-F238E27FC236}">
              <a16:creationId xmlns:a16="http://schemas.microsoft.com/office/drawing/2014/main" id="{80EE1D69-D37C-4B37-9B37-320FB3FC1B3F}"/>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44" name="n_3mainValue【児童館】&#10;有形固定資産減価償却率">
          <a:extLst>
            <a:ext uri="{FF2B5EF4-FFF2-40B4-BE49-F238E27FC236}">
              <a16:creationId xmlns:a16="http://schemas.microsoft.com/office/drawing/2014/main" id="{2E29C96E-B28A-438D-89E2-3ACCA64344F5}"/>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C5514ED9-4227-4DF6-AE3E-1394629F547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22717730-3568-4615-B598-E02780E440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22E04172-E8C4-4484-9626-12A1BA135CA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A8E1E04D-2AAE-474A-B3B1-83A17851D2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FCFD017A-2640-4C7D-83DD-ED926882C2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A858004C-C31D-4AEE-8285-D98D83FD366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D0355B4D-E358-4295-9A45-02B20CCB22E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F2A6339B-E58C-4D37-A6D0-055FC649FA5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0FB0053A-232D-4144-ACB9-85310B6C4A1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FABF5C46-9DDC-4072-B142-2C8CCC9CF99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5" name="直線コネクタ 654">
          <a:extLst>
            <a:ext uri="{FF2B5EF4-FFF2-40B4-BE49-F238E27FC236}">
              <a16:creationId xmlns:a16="http://schemas.microsoft.com/office/drawing/2014/main" id="{A76E654B-C52B-4012-864E-B8D85503931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6" name="テキスト ボックス 655">
          <a:extLst>
            <a:ext uri="{FF2B5EF4-FFF2-40B4-BE49-F238E27FC236}">
              <a16:creationId xmlns:a16="http://schemas.microsoft.com/office/drawing/2014/main" id="{4967B409-F16C-47D6-B42B-368B9E69766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7" name="直線コネクタ 656">
          <a:extLst>
            <a:ext uri="{FF2B5EF4-FFF2-40B4-BE49-F238E27FC236}">
              <a16:creationId xmlns:a16="http://schemas.microsoft.com/office/drawing/2014/main" id="{99DBC4E9-4AD4-498D-8348-F754B0F92BF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8" name="テキスト ボックス 657">
          <a:extLst>
            <a:ext uri="{FF2B5EF4-FFF2-40B4-BE49-F238E27FC236}">
              <a16:creationId xmlns:a16="http://schemas.microsoft.com/office/drawing/2014/main" id="{1196BA22-E18C-48E6-89B4-715D094B4BE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9" name="直線コネクタ 658">
          <a:extLst>
            <a:ext uri="{FF2B5EF4-FFF2-40B4-BE49-F238E27FC236}">
              <a16:creationId xmlns:a16="http://schemas.microsoft.com/office/drawing/2014/main" id="{FA9D5FC1-1EBD-482C-B3A4-1A2D312B5CE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0" name="テキスト ボックス 659">
          <a:extLst>
            <a:ext uri="{FF2B5EF4-FFF2-40B4-BE49-F238E27FC236}">
              <a16:creationId xmlns:a16="http://schemas.microsoft.com/office/drawing/2014/main" id="{5BA2E744-233E-4B67-9263-DAED02F0514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1" name="直線コネクタ 660">
          <a:extLst>
            <a:ext uri="{FF2B5EF4-FFF2-40B4-BE49-F238E27FC236}">
              <a16:creationId xmlns:a16="http://schemas.microsoft.com/office/drawing/2014/main" id="{82DEEE26-C9BA-4267-B0EF-23CAB77C5CA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2" name="テキスト ボックス 661">
          <a:extLst>
            <a:ext uri="{FF2B5EF4-FFF2-40B4-BE49-F238E27FC236}">
              <a16:creationId xmlns:a16="http://schemas.microsoft.com/office/drawing/2014/main" id="{1FF9A815-D2D0-4CF3-AE58-730F408A9373}"/>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3" name="直線コネクタ 662">
          <a:extLst>
            <a:ext uri="{FF2B5EF4-FFF2-40B4-BE49-F238E27FC236}">
              <a16:creationId xmlns:a16="http://schemas.microsoft.com/office/drawing/2014/main" id="{B1007048-377F-43F4-91AF-7A80DCD9AD5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4" name="テキスト ボックス 663">
          <a:extLst>
            <a:ext uri="{FF2B5EF4-FFF2-40B4-BE49-F238E27FC236}">
              <a16:creationId xmlns:a16="http://schemas.microsoft.com/office/drawing/2014/main" id="{23A20CDD-EE6E-42D2-853E-2655CEB56EB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a:extLst>
            <a:ext uri="{FF2B5EF4-FFF2-40B4-BE49-F238E27FC236}">
              <a16:creationId xmlns:a16="http://schemas.microsoft.com/office/drawing/2014/main" id="{910F72DA-4557-4DDC-B53C-C9B0DA12761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a:extLst>
            <a:ext uri="{FF2B5EF4-FFF2-40B4-BE49-F238E27FC236}">
              <a16:creationId xmlns:a16="http://schemas.microsoft.com/office/drawing/2014/main" id="{2BF39983-8804-4D10-AD9A-8ABDD511BBA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児童館】&#10;一人当たり面積グラフ枠">
          <a:extLst>
            <a:ext uri="{FF2B5EF4-FFF2-40B4-BE49-F238E27FC236}">
              <a16:creationId xmlns:a16="http://schemas.microsoft.com/office/drawing/2014/main" id="{3D522997-1961-40E4-BB3A-24C4DD99B58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668" name="直線コネクタ 667">
          <a:extLst>
            <a:ext uri="{FF2B5EF4-FFF2-40B4-BE49-F238E27FC236}">
              <a16:creationId xmlns:a16="http://schemas.microsoft.com/office/drawing/2014/main" id="{0F57FA9D-BDC8-4AEF-B907-EB7923E95489}"/>
            </a:ext>
          </a:extLst>
        </xdr:cNvPr>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69" name="【児童館】&#10;一人当たり面積最小値テキスト">
          <a:extLst>
            <a:ext uri="{FF2B5EF4-FFF2-40B4-BE49-F238E27FC236}">
              <a16:creationId xmlns:a16="http://schemas.microsoft.com/office/drawing/2014/main" id="{92FC2BA0-E850-464D-A7B3-F9A81ECAFA76}"/>
            </a:ext>
          </a:extLst>
        </xdr:cNvPr>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0" name="直線コネクタ 669">
          <a:extLst>
            <a:ext uri="{FF2B5EF4-FFF2-40B4-BE49-F238E27FC236}">
              <a16:creationId xmlns:a16="http://schemas.microsoft.com/office/drawing/2014/main" id="{E012A10B-C7A0-4E36-8EAD-D97007CF82E5}"/>
            </a:ext>
          </a:extLst>
        </xdr:cNvPr>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671" name="【児童館】&#10;一人当たり面積最大値テキスト">
          <a:extLst>
            <a:ext uri="{FF2B5EF4-FFF2-40B4-BE49-F238E27FC236}">
              <a16:creationId xmlns:a16="http://schemas.microsoft.com/office/drawing/2014/main" id="{56F3AB45-B7C9-48D9-ABC9-8422B0950F0C}"/>
            </a:ext>
          </a:extLst>
        </xdr:cNvPr>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672" name="直線コネクタ 671">
          <a:extLst>
            <a:ext uri="{FF2B5EF4-FFF2-40B4-BE49-F238E27FC236}">
              <a16:creationId xmlns:a16="http://schemas.microsoft.com/office/drawing/2014/main" id="{3BA4D209-E31E-41A2-B11A-A6D50CD78ED8}"/>
            </a:ext>
          </a:extLst>
        </xdr:cNvPr>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3" name="【児童館】&#10;一人当たり面積平均値テキスト">
          <a:extLst>
            <a:ext uri="{FF2B5EF4-FFF2-40B4-BE49-F238E27FC236}">
              <a16:creationId xmlns:a16="http://schemas.microsoft.com/office/drawing/2014/main" id="{B7AFF2D6-3723-4A55-8D29-7B04E110B6BF}"/>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4" name="フローチャート: 判断 673">
          <a:extLst>
            <a:ext uri="{FF2B5EF4-FFF2-40B4-BE49-F238E27FC236}">
              <a16:creationId xmlns:a16="http://schemas.microsoft.com/office/drawing/2014/main" id="{D081A63E-030C-41D4-9C44-46BE7847AD7E}"/>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675" name="フローチャート: 判断 674">
          <a:extLst>
            <a:ext uri="{FF2B5EF4-FFF2-40B4-BE49-F238E27FC236}">
              <a16:creationId xmlns:a16="http://schemas.microsoft.com/office/drawing/2014/main" id="{04BB83C2-7992-4DA0-A035-F21FD6BA3C6D}"/>
            </a:ext>
          </a:extLst>
        </xdr:cNvPr>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76" name="フローチャート: 判断 675">
          <a:extLst>
            <a:ext uri="{FF2B5EF4-FFF2-40B4-BE49-F238E27FC236}">
              <a16:creationId xmlns:a16="http://schemas.microsoft.com/office/drawing/2014/main" id="{B4536D02-353E-4519-8D38-E340F29AE804}"/>
            </a:ext>
          </a:extLst>
        </xdr:cNvPr>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7" name="フローチャート: 判断 676">
          <a:extLst>
            <a:ext uri="{FF2B5EF4-FFF2-40B4-BE49-F238E27FC236}">
              <a16:creationId xmlns:a16="http://schemas.microsoft.com/office/drawing/2014/main" id="{34502CA1-53E2-4B8C-B233-A05E4042FF16}"/>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678" name="フローチャート: 判断 677">
          <a:extLst>
            <a:ext uri="{FF2B5EF4-FFF2-40B4-BE49-F238E27FC236}">
              <a16:creationId xmlns:a16="http://schemas.microsoft.com/office/drawing/2014/main" id="{38DA3F15-D21E-4E90-86AB-4B36879EE0F5}"/>
            </a:ext>
          </a:extLst>
        </xdr:cNvPr>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ADA46916-9DA3-4710-B1D5-83133595080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D92D8131-2BD7-42B8-816E-6EFD24BF720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6999DB79-2190-42F7-BF87-24FB9E69965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2D8B0700-7E24-4EE1-B9E4-07A220EE924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6E2FE3C8-B25D-4183-B3E5-7694A7CCE7A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101600</xdr:rowOff>
    </xdr:from>
    <xdr:to>
      <xdr:col>107</xdr:col>
      <xdr:colOff>101600</xdr:colOff>
      <xdr:row>85</xdr:row>
      <xdr:rowOff>31750</xdr:rowOff>
    </xdr:to>
    <xdr:sp macro="" textlink="">
      <xdr:nvSpPr>
        <xdr:cNvPr id="684" name="楕円 683">
          <a:extLst>
            <a:ext uri="{FF2B5EF4-FFF2-40B4-BE49-F238E27FC236}">
              <a16:creationId xmlns:a16="http://schemas.microsoft.com/office/drawing/2014/main" id="{7D503E0F-1563-40BF-AFE8-3388E30BD3FC}"/>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685" name="楕円 684">
          <a:extLst>
            <a:ext uri="{FF2B5EF4-FFF2-40B4-BE49-F238E27FC236}">
              <a16:creationId xmlns:a16="http://schemas.microsoft.com/office/drawing/2014/main" id="{61315C24-DD96-4C09-9A06-85F4BCD12722}"/>
            </a:ext>
          </a:extLst>
        </xdr:cNvPr>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160020</xdr:rowOff>
    </xdr:to>
    <xdr:cxnSp macro="">
      <xdr:nvCxnSpPr>
        <xdr:cNvPr id="686" name="直線コネクタ 685">
          <a:extLst>
            <a:ext uri="{FF2B5EF4-FFF2-40B4-BE49-F238E27FC236}">
              <a16:creationId xmlns:a16="http://schemas.microsoft.com/office/drawing/2014/main" id="{A48B701E-3832-455B-8B07-1C081657D33C}"/>
            </a:ext>
          </a:extLst>
        </xdr:cNvPr>
        <xdr:cNvCxnSpPr/>
      </xdr:nvCxnSpPr>
      <xdr:spPr>
        <a:xfrm flipV="1">
          <a:off x="19545300" y="1455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687" name="n_1aveValue【児童館】&#10;一人当たり面積">
          <a:extLst>
            <a:ext uri="{FF2B5EF4-FFF2-40B4-BE49-F238E27FC236}">
              <a16:creationId xmlns:a16="http://schemas.microsoft.com/office/drawing/2014/main" id="{11D25610-9727-4041-AEB6-7DDCD5B32DCD}"/>
            </a:ext>
          </a:extLst>
        </xdr:cNvPr>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88" name="n_2aveValue【児童館】&#10;一人当たり面積">
          <a:extLst>
            <a:ext uri="{FF2B5EF4-FFF2-40B4-BE49-F238E27FC236}">
              <a16:creationId xmlns:a16="http://schemas.microsoft.com/office/drawing/2014/main" id="{D53BD74C-986B-4AEA-B5D7-096A7F19FE0C}"/>
            </a:ext>
          </a:extLst>
        </xdr:cNvPr>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689" name="n_3aveValue【児童館】&#10;一人当たり面積">
          <a:extLst>
            <a:ext uri="{FF2B5EF4-FFF2-40B4-BE49-F238E27FC236}">
              <a16:creationId xmlns:a16="http://schemas.microsoft.com/office/drawing/2014/main" id="{9E498550-4175-438B-B880-F4CD394DBB9D}"/>
            </a:ext>
          </a:extLst>
        </xdr:cNvPr>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690" name="n_4aveValue【児童館】&#10;一人当たり面積">
          <a:extLst>
            <a:ext uri="{FF2B5EF4-FFF2-40B4-BE49-F238E27FC236}">
              <a16:creationId xmlns:a16="http://schemas.microsoft.com/office/drawing/2014/main" id="{6FCD208C-7ACA-4681-B140-51F306C1F96F}"/>
            </a:ext>
          </a:extLst>
        </xdr:cNvPr>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91" name="n_2mainValue【児童館】&#10;一人当たり面積">
          <a:extLst>
            <a:ext uri="{FF2B5EF4-FFF2-40B4-BE49-F238E27FC236}">
              <a16:creationId xmlns:a16="http://schemas.microsoft.com/office/drawing/2014/main" id="{D25114BB-CED6-4A64-81FF-A07CF36CB106}"/>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692" name="n_3mainValue【児童館】&#10;一人当たり面積">
          <a:extLst>
            <a:ext uri="{FF2B5EF4-FFF2-40B4-BE49-F238E27FC236}">
              <a16:creationId xmlns:a16="http://schemas.microsoft.com/office/drawing/2014/main" id="{D83DE7AA-DDC9-47BD-B40B-A2F23D465BE2}"/>
            </a:ext>
          </a:extLst>
        </xdr:cNvPr>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a:extLst>
            <a:ext uri="{FF2B5EF4-FFF2-40B4-BE49-F238E27FC236}">
              <a16:creationId xmlns:a16="http://schemas.microsoft.com/office/drawing/2014/main" id="{1EAE47C3-9C40-41F9-B0C7-B12FCCB6A1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a:extLst>
            <a:ext uri="{FF2B5EF4-FFF2-40B4-BE49-F238E27FC236}">
              <a16:creationId xmlns:a16="http://schemas.microsoft.com/office/drawing/2014/main" id="{616DED55-0942-4B3A-A17C-EFD40471F09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a:extLst>
            <a:ext uri="{FF2B5EF4-FFF2-40B4-BE49-F238E27FC236}">
              <a16:creationId xmlns:a16="http://schemas.microsoft.com/office/drawing/2014/main" id="{283F4246-B178-480E-B01F-C34AE4F118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a:extLst>
            <a:ext uri="{FF2B5EF4-FFF2-40B4-BE49-F238E27FC236}">
              <a16:creationId xmlns:a16="http://schemas.microsoft.com/office/drawing/2014/main" id="{859D55F6-3477-4504-8E02-060A6B5CF14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a:extLst>
            <a:ext uri="{FF2B5EF4-FFF2-40B4-BE49-F238E27FC236}">
              <a16:creationId xmlns:a16="http://schemas.microsoft.com/office/drawing/2014/main" id="{740724DB-B2A1-417B-AD53-887F27AD5C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a:extLst>
            <a:ext uri="{FF2B5EF4-FFF2-40B4-BE49-F238E27FC236}">
              <a16:creationId xmlns:a16="http://schemas.microsoft.com/office/drawing/2014/main" id="{66743CFC-1BA9-4C10-8D35-FB30F5148E3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a:extLst>
            <a:ext uri="{FF2B5EF4-FFF2-40B4-BE49-F238E27FC236}">
              <a16:creationId xmlns:a16="http://schemas.microsoft.com/office/drawing/2014/main" id="{54F9C6C0-46C6-47A9-BA00-C2F3F30E47F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a:extLst>
            <a:ext uri="{FF2B5EF4-FFF2-40B4-BE49-F238E27FC236}">
              <a16:creationId xmlns:a16="http://schemas.microsoft.com/office/drawing/2014/main" id="{F72DCAA4-8A77-4620-A501-E3F548A573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a:extLst>
            <a:ext uri="{FF2B5EF4-FFF2-40B4-BE49-F238E27FC236}">
              <a16:creationId xmlns:a16="http://schemas.microsoft.com/office/drawing/2014/main" id="{D7907FC0-A038-4142-B81A-B0DE2512C11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a:extLst>
            <a:ext uri="{FF2B5EF4-FFF2-40B4-BE49-F238E27FC236}">
              <a16:creationId xmlns:a16="http://schemas.microsoft.com/office/drawing/2014/main" id="{53CE2414-71FF-4577-AD58-D35FA97E479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3" name="テキスト ボックス 702">
          <a:extLst>
            <a:ext uri="{FF2B5EF4-FFF2-40B4-BE49-F238E27FC236}">
              <a16:creationId xmlns:a16="http://schemas.microsoft.com/office/drawing/2014/main" id="{5D1CD9EA-6BDF-449B-A439-8A81841A3AE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4" name="直線コネクタ 703">
          <a:extLst>
            <a:ext uri="{FF2B5EF4-FFF2-40B4-BE49-F238E27FC236}">
              <a16:creationId xmlns:a16="http://schemas.microsoft.com/office/drawing/2014/main" id="{3E83867A-1BD9-4A3D-ABA4-1E068580DE4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5" name="テキスト ボックス 704">
          <a:extLst>
            <a:ext uri="{FF2B5EF4-FFF2-40B4-BE49-F238E27FC236}">
              <a16:creationId xmlns:a16="http://schemas.microsoft.com/office/drawing/2014/main" id="{EC2DE1D6-C5B7-4B23-9F5F-A1AF3AC8BFE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6" name="直線コネクタ 705">
          <a:extLst>
            <a:ext uri="{FF2B5EF4-FFF2-40B4-BE49-F238E27FC236}">
              <a16:creationId xmlns:a16="http://schemas.microsoft.com/office/drawing/2014/main" id="{1767149E-D079-4A0C-9372-E2591FE35C4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7" name="テキスト ボックス 706">
          <a:extLst>
            <a:ext uri="{FF2B5EF4-FFF2-40B4-BE49-F238E27FC236}">
              <a16:creationId xmlns:a16="http://schemas.microsoft.com/office/drawing/2014/main" id="{ED2CE007-AAFF-442B-87EB-2225A5B52A5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8" name="直線コネクタ 707">
          <a:extLst>
            <a:ext uri="{FF2B5EF4-FFF2-40B4-BE49-F238E27FC236}">
              <a16:creationId xmlns:a16="http://schemas.microsoft.com/office/drawing/2014/main" id="{F326E9B9-DE89-4332-BDE0-66386B5C33D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9" name="テキスト ボックス 708">
          <a:extLst>
            <a:ext uri="{FF2B5EF4-FFF2-40B4-BE49-F238E27FC236}">
              <a16:creationId xmlns:a16="http://schemas.microsoft.com/office/drawing/2014/main" id="{18210ADA-11B4-4F08-8EFA-35C82D8AEDA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0" name="直線コネクタ 709">
          <a:extLst>
            <a:ext uri="{FF2B5EF4-FFF2-40B4-BE49-F238E27FC236}">
              <a16:creationId xmlns:a16="http://schemas.microsoft.com/office/drawing/2014/main" id="{151885A5-B3E5-4CB2-B522-8792ADE19E6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1" name="テキスト ボックス 710">
          <a:extLst>
            <a:ext uri="{FF2B5EF4-FFF2-40B4-BE49-F238E27FC236}">
              <a16:creationId xmlns:a16="http://schemas.microsoft.com/office/drawing/2014/main" id="{B36A40D9-2FB1-410B-9732-3C67E0A3A5E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2" name="直線コネクタ 711">
          <a:extLst>
            <a:ext uri="{FF2B5EF4-FFF2-40B4-BE49-F238E27FC236}">
              <a16:creationId xmlns:a16="http://schemas.microsoft.com/office/drawing/2014/main" id="{F736F5C4-5E99-4F7F-BB32-3A0A1C1E1D7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3" name="テキスト ボックス 712">
          <a:extLst>
            <a:ext uri="{FF2B5EF4-FFF2-40B4-BE49-F238E27FC236}">
              <a16:creationId xmlns:a16="http://schemas.microsoft.com/office/drawing/2014/main" id="{0BE2F61E-01FC-45AC-BE77-129AF8890DC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4" name="直線コネクタ 713">
          <a:extLst>
            <a:ext uri="{FF2B5EF4-FFF2-40B4-BE49-F238E27FC236}">
              <a16:creationId xmlns:a16="http://schemas.microsoft.com/office/drawing/2014/main" id="{CA2A2A13-5807-421B-82AE-F24FC1898DD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5" name="テキスト ボックス 714">
          <a:extLst>
            <a:ext uri="{FF2B5EF4-FFF2-40B4-BE49-F238E27FC236}">
              <a16:creationId xmlns:a16="http://schemas.microsoft.com/office/drawing/2014/main" id="{65966E8C-D96D-4D71-AA7C-F1ED169274D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6" name="直線コネクタ 715">
          <a:extLst>
            <a:ext uri="{FF2B5EF4-FFF2-40B4-BE49-F238E27FC236}">
              <a16:creationId xmlns:a16="http://schemas.microsoft.com/office/drawing/2014/main" id="{E04186CB-0CC4-4FD3-9D96-1F38B0F3FB5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7" name="【公民館】&#10;有形固定資産減価償却率グラフ枠">
          <a:extLst>
            <a:ext uri="{FF2B5EF4-FFF2-40B4-BE49-F238E27FC236}">
              <a16:creationId xmlns:a16="http://schemas.microsoft.com/office/drawing/2014/main" id="{747DFB0A-E15E-4D1F-9DB5-395A663C7A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18" name="直線コネクタ 717">
          <a:extLst>
            <a:ext uri="{FF2B5EF4-FFF2-40B4-BE49-F238E27FC236}">
              <a16:creationId xmlns:a16="http://schemas.microsoft.com/office/drawing/2014/main" id="{82DBC735-646E-4E46-850C-A69344E26493}"/>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9" name="【公民館】&#10;有形固定資産減価償却率最小値テキスト">
          <a:extLst>
            <a:ext uri="{FF2B5EF4-FFF2-40B4-BE49-F238E27FC236}">
              <a16:creationId xmlns:a16="http://schemas.microsoft.com/office/drawing/2014/main" id="{57CD1D9D-4454-414C-8D06-49AD447A884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0" name="直線コネクタ 719">
          <a:extLst>
            <a:ext uri="{FF2B5EF4-FFF2-40B4-BE49-F238E27FC236}">
              <a16:creationId xmlns:a16="http://schemas.microsoft.com/office/drawing/2014/main" id="{48A5F528-2BDD-4C05-B52E-50A8D3DC9D8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21" name="【公民館】&#10;有形固定資産減価償却率最大値テキスト">
          <a:extLst>
            <a:ext uri="{FF2B5EF4-FFF2-40B4-BE49-F238E27FC236}">
              <a16:creationId xmlns:a16="http://schemas.microsoft.com/office/drawing/2014/main" id="{65AD5DBB-AA89-4AB0-B1EE-1215AA6DCDEA}"/>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22" name="直線コネクタ 721">
          <a:extLst>
            <a:ext uri="{FF2B5EF4-FFF2-40B4-BE49-F238E27FC236}">
              <a16:creationId xmlns:a16="http://schemas.microsoft.com/office/drawing/2014/main" id="{91064722-E5C5-4293-BD30-DFA8423FF1FF}"/>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54808</xdr:rowOff>
    </xdr:from>
    <xdr:ext cx="405111" cy="259045"/>
    <xdr:sp macro="" textlink="">
      <xdr:nvSpPr>
        <xdr:cNvPr id="723" name="【公民館】&#10;有形固定資産減価償却率平均値テキスト">
          <a:extLst>
            <a:ext uri="{FF2B5EF4-FFF2-40B4-BE49-F238E27FC236}">
              <a16:creationId xmlns:a16="http://schemas.microsoft.com/office/drawing/2014/main" id="{89F719F9-745B-435F-B929-AEEB9EEFC626}"/>
            </a:ext>
          </a:extLst>
        </xdr:cNvPr>
        <xdr:cNvSpPr txBox="1"/>
      </xdr:nvSpPr>
      <xdr:spPr>
        <a:xfrm>
          <a:off x="16357600" y="18057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24" name="フローチャート: 判断 723">
          <a:extLst>
            <a:ext uri="{FF2B5EF4-FFF2-40B4-BE49-F238E27FC236}">
              <a16:creationId xmlns:a16="http://schemas.microsoft.com/office/drawing/2014/main" id="{0BEEEBD1-862E-4C93-AFDB-10B6591EB0B9}"/>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25" name="フローチャート: 判断 724">
          <a:extLst>
            <a:ext uri="{FF2B5EF4-FFF2-40B4-BE49-F238E27FC236}">
              <a16:creationId xmlns:a16="http://schemas.microsoft.com/office/drawing/2014/main" id="{CDB86AB8-506D-435B-8EB3-A2FE9653B3CC}"/>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26" name="フローチャート: 判断 725">
          <a:extLst>
            <a:ext uri="{FF2B5EF4-FFF2-40B4-BE49-F238E27FC236}">
              <a16:creationId xmlns:a16="http://schemas.microsoft.com/office/drawing/2014/main" id="{B164E495-CDC4-4C5F-A38F-41F68AD232D0}"/>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27" name="フローチャート: 判断 726">
          <a:extLst>
            <a:ext uri="{FF2B5EF4-FFF2-40B4-BE49-F238E27FC236}">
              <a16:creationId xmlns:a16="http://schemas.microsoft.com/office/drawing/2014/main" id="{C7C47919-7261-4493-A386-D4BADC175F63}"/>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28" name="フローチャート: 判断 727">
          <a:extLst>
            <a:ext uri="{FF2B5EF4-FFF2-40B4-BE49-F238E27FC236}">
              <a16:creationId xmlns:a16="http://schemas.microsoft.com/office/drawing/2014/main" id="{0F067287-BBB2-45AA-B54F-06C9C75A8ED4}"/>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31D9A1D2-CE18-4764-9832-9E85110E810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E22C6859-3A99-4E62-B06D-3A1648F832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4129DA7A-C087-4D9D-9F52-CCE843CBA53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FE3658F-AFD7-493D-983F-98562554675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A18638F-BFC0-4E59-B5D7-DDD444552CC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93980</xdr:rowOff>
    </xdr:from>
    <xdr:to>
      <xdr:col>85</xdr:col>
      <xdr:colOff>177800</xdr:colOff>
      <xdr:row>109</xdr:row>
      <xdr:rowOff>24130</xdr:rowOff>
    </xdr:to>
    <xdr:sp macro="" textlink="">
      <xdr:nvSpPr>
        <xdr:cNvPr id="734" name="楕円 733">
          <a:extLst>
            <a:ext uri="{FF2B5EF4-FFF2-40B4-BE49-F238E27FC236}">
              <a16:creationId xmlns:a16="http://schemas.microsoft.com/office/drawing/2014/main" id="{02EB740A-82D9-43B7-8EDB-9773EBE48910}"/>
            </a:ext>
          </a:extLst>
        </xdr:cNvPr>
        <xdr:cNvSpPr/>
      </xdr:nvSpPr>
      <xdr:spPr>
        <a:xfrm>
          <a:off x="162687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8907</xdr:rowOff>
    </xdr:from>
    <xdr:ext cx="405111" cy="259045"/>
    <xdr:sp macro="" textlink="">
      <xdr:nvSpPr>
        <xdr:cNvPr id="735" name="【公民館】&#10;有形固定資産減価償却率該当値テキスト">
          <a:extLst>
            <a:ext uri="{FF2B5EF4-FFF2-40B4-BE49-F238E27FC236}">
              <a16:creationId xmlns:a16="http://schemas.microsoft.com/office/drawing/2014/main" id="{CA8DED33-2DB4-4BAB-B3BE-B3A342ECEECB}"/>
            </a:ext>
          </a:extLst>
        </xdr:cNvPr>
        <xdr:cNvSpPr txBox="1"/>
      </xdr:nvSpPr>
      <xdr:spPr>
        <a:xfrm>
          <a:off x="16357600" y="185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82550</xdr:rowOff>
    </xdr:from>
    <xdr:to>
      <xdr:col>81</xdr:col>
      <xdr:colOff>101600</xdr:colOff>
      <xdr:row>109</xdr:row>
      <xdr:rowOff>12700</xdr:rowOff>
    </xdr:to>
    <xdr:sp macro="" textlink="">
      <xdr:nvSpPr>
        <xdr:cNvPr id="736" name="楕円 735">
          <a:extLst>
            <a:ext uri="{FF2B5EF4-FFF2-40B4-BE49-F238E27FC236}">
              <a16:creationId xmlns:a16="http://schemas.microsoft.com/office/drawing/2014/main" id="{BB103F86-4333-4AB9-9C26-9A2A315ACFE6}"/>
            </a:ext>
          </a:extLst>
        </xdr:cNvPr>
        <xdr:cNvSpPr/>
      </xdr:nvSpPr>
      <xdr:spPr>
        <a:xfrm>
          <a:off x="15430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133350</xdr:rowOff>
    </xdr:from>
    <xdr:to>
      <xdr:col>85</xdr:col>
      <xdr:colOff>127000</xdr:colOff>
      <xdr:row>108</xdr:row>
      <xdr:rowOff>144780</xdr:rowOff>
    </xdr:to>
    <xdr:cxnSp macro="">
      <xdr:nvCxnSpPr>
        <xdr:cNvPr id="737" name="直線コネクタ 736">
          <a:extLst>
            <a:ext uri="{FF2B5EF4-FFF2-40B4-BE49-F238E27FC236}">
              <a16:creationId xmlns:a16="http://schemas.microsoft.com/office/drawing/2014/main" id="{93DF7DD3-865E-4275-BE62-4A397B87E2B8}"/>
            </a:ext>
          </a:extLst>
        </xdr:cNvPr>
        <xdr:cNvCxnSpPr/>
      </xdr:nvCxnSpPr>
      <xdr:spPr>
        <a:xfrm>
          <a:off x="15481300" y="186499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8000</xdr:rowOff>
    </xdr:from>
    <xdr:ext cx="405111" cy="259045"/>
    <xdr:sp macro="" textlink="">
      <xdr:nvSpPr>
        <xdr:cNvPr id="738" name="n_1aveValue【公民館】&#10;有形固定資産減価償却率">
          <a:extLst>
            <a:ext uri="{FF2B5EF4-FFF2-40B4-BE49-F238E27FC236}">
              <a16:creationId xmlns:a16="http://schemas.microsoft.com/office/drawing/2014/main" id="{D6E925B4-AFB2-4B9C-BDDA-7BFB5C7D9038}"/>
            </a:ext>
          </a:extLst>
        </xdr:cNvPr>
        <xdr:cNvSpPr txBox="1"/>
      </xdr:nvSpPr>
      <xdr:spPr>
        <a:xfrm>
          <a:off x="152660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39" name="n_2aveValue【公民館】&#10;有形固定資産減価償却率">
          <a:extLst>
            <a:ext uri="{FF2B5EF4-FFF2-40B4-BE49-F238E27FC236}">
              <a16:creationId xmlns:a16="http://schemas.microsoft.com/office/drawing/2014/main" id="{0B0CC55E-0F2E-41F1-8DF8-934A474A7FCD}"/>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164754</xdr:rowOff>
    </xdr:from>
    <xdr:ext cx="405111" cy="259045"/>
    <xdr:sp macro="" textlink="">
      <xdr:nvSpPr>
        <xdr:cNvPr id="740" name="n_3aveValue【公民館】&#10;有形固定資産減価償却率">
          <a:extLst>
            <a:ext uri="{FF2B5EF4-FFF2-40B4-BE49-F238E27FC236}">
              <a16:creationId xmlns:a16="http://schemas.microsoft.com/office/drawing/2014/main" id="{0E8D3944-484C-4988-8D25-E2A92479F7A4}"/>
            </a:ext>
          </a:extLst>
        </xdr:cNvPr>
        <xdr:cNvSpPr txBox="1"/>
      </xdr:nvSpPr>
      <xdr:spPr>
        <a:xfrm>
          <a:off x="13500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48821</xdr:rowOff>
    </xdr:from>
    <xdr:ext cx="405111" cy="259045"/>
    <xdr:sp macro="" textlink="">
      <xdr:nvSpPr>
        <xdr:cNvPr id="741" name="n_4aveValue【公民館】&#10;有形固定資産減価償却率">
          <a:extLst>
            <a:ext uri="{FF2B5EF4-FFF2-40B4-BE49-F238E27FC236}">
              <a16:creationId xmlns:a16="http://schemas.microsoft.com/office/drawing/2014/main" id="{880CCA79-D95B-4649-9566-32E3280E36CC}"/>
            </a:ext>
          </a:extLst>
        </xdr:cNvPr>
        <xdr:cNvSpPr txBox="1"/>
      </xdr:nvSpPr>
      <xdr:spPr>
        <a:xfrm>
          <a:off x="12611744" y="1787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3827</xdr:rowOff>
    </xdr:from>
    <xdr:ext cx="405111" cy="259045"/>
    <xdr:sp macro="" textlink="">
      <xdr:nvSpPr>
        <xdr:cNvPr id="742" name="n_1mainValue【公民館】&#10;有形固定資産減価償却率">
          <a:extLst>
            <a:ext uri="{FF2B5EF4-FFF2-40B4-BE49-F238E27FC236}">
              <a16:creationId xmlns:a16="http://schemas.microsoft.com/office/drawing/2014/main" id="{0D4FFBE4-33AF-488E-AC7E-C6CAD9A37E2A}"/>
            </a:ext>
          </a:extLst>
        </xdr:cNvPr>
        <xdr:cNvSpPr txBox="1"/>
      </xdr:nvSpPr>
      <xdr:spPr>
        <a:xfrm>
          <a:off x="15266044" y="186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3" name="正方形/長方形 742">
          <a:extLst>
            <a:ext uri="{FF2B5EF4-FFF2-40B4-BE49-F238E27FC236}">
              <a16:creationId xmlns:a16="http://schemas.microsoft.com/office/drawing/2014/main" id="{9740F14B-12C2-4527-8520-B285AF716BF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4" name="正方形/長方形 743">
          <a:extLst>
            <a:ext uri="{FF2B5EF4-FFF2-40B4-BE49-F238E27FC236}">
              <a16:creationId xmlns:a16="http://schemas.microsoft.com/office/drawing/2014/main" id="{3D1CD08A-2F3D-4AE6-873F-6F6BC688D2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5" name="正方形/長方形 744">
          <a:extLst>
            <a:ext uri="{FF2B5EF4-FFF2-40B4-BE49-F238E27FC236}">
              <a16:creationId xmlns:a16="http://schemas.microsoft.com/office/drawing/2014/main" id="{D030559C-9D5D-4CE1-9F08-C1F512738B2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6" name="正方形/長方形 745">
          <a:extLst>
            <a:ext uri="{FF2B5EF4-FFF2-40B4-BE49-F238E27FC236}">
              <a16:creationId xmlns:a16="http://schemas.microsoft.com/office/drawing/2014/main" id="{E7A6BA97-9FF3-447F-A084-95AA54E9CB3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7" name="正方形/長方形 746">
          <a:extLst>
            <a:ext uri="{FF2B5EF4-FFF2-40B4-BE49-F238E27FC236}">
              <a16:creationId xmlns:a16="http://schemas.microsoft.com/office/drawing/2014/main" id="{6CD70AC4-48A5-4191-90A1-27A625FB3F5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8" name="正方形/長方形 747">
          <a:extLst>
            <a:ext uri="{FF2B5EF4-FFF2-40B4-BE49-F238E27FC236}">
              <a16:creationId xmlns:a16="http://schemas.microsoft.com/office/drawing/2014/main" id="{9DE44EDC-0410-4EB8-9CE8-45CDA4D77A2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9" name="正方形/長方形 748">
          <a:extLst>
            <a:ext uri="{FF2B5EF4-FFF2-40B4-BE49-F238E27FC236}">
              <a16:creationId xmlns:a16="http://schemas.microsoft.com/office/drawing/2014/main" id="{4C0EC44F-3F27-4D96-91B4-63B3CCFB64A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0" name="正方形/長方形 749">
          <a:extLst>
            <a:ext uri="{FF2B5EF4-FFF2-40B4-BE49-F238E27FC236}">
              <a16:creationId xmlns:a16="http://schemas.microsoft.com/office/drawing/2014/main" id="{0A4FD015-31B0-4CF7-942F-C5A3ADB79CC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1" name="テキスト ボックス 750">
          <a:extLst>
            <a:ext uri="{FF2B5EF4-FFF2-40B4-BE49-F238E27FC236}">
              <a16:creationId xmlns:a16="http://schemas.microsoft.com/office/drawing/2014/main" id="{0B7355BA-C578-4250-95BE-29A4D5E28EB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2" name="直線コネクタ 751">
          <a:extLst>
            <a:ext uri="{FF2B5EF4-FFF2-40B4-BE49-F238E27FC236}">
              <a16:creationId xmlns:a16="http://schemas.microsoft.com/office/drawing/2014/main" id="{B412C2CC-D145-40CE-A003-4E508CDC09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3" name="直線コネクタ 752">
          <a:extLst>
            <a:ext uri="{FF2B5EF4-FFF2-40B4-BE49-F238E27FC236}">
              <a16:creationId xmlns:a16="http://schemas.microsoft.com/office/drawing/2014/main" id="{507B124F-CE21-4BDC-B9EC-41109B17DA1B}"/>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D00F7FAE-7A98-43DC-ABD3-14834D79927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5" name="直線コネクタ 754">
          <a:extLst>
            <a:ext uri="{FF2B5EF4-FFF2-40B4-BE49-F238E27FC236}">
              <a16:creationId xmlns:a16="http://schemas.microsoft.com/office/drawing/2014/main" id="{F84C6385-293C-4439-B1AC-CDCE12A17ED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6" name="テキスト ボックス 755">
          <a:extLst>
            <a:ext uri="{FF2B5EF4-FFF2-40B4-BE49-F238E27FC236}">
              <a16:creationId xmlns:a16="http://schemas.microsoft.com/office/drawing/2014/main" id="{B2FDA93F-5D26-4752-9E1C-23F78E80D9A7}"/>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7" name="直線コネクタ 756">
          <a:extLst>
            <a:ext uri="{FF2B5EF4-FFF2-40B4-BE49-F238E27FC236}">
              <a16:creationId xmlns:a16="http://schemas.microsoft.com/office/drawing/2014/main" id="{F6EE429A-3E0C-469E-B73B-A4A8255ABAB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8" name="テキスト ボックス 757">
          <a:extLst>
            <a:ext uri="{FF2B5EF4-FFF2-40B4-BE49-F238E27FC236}">
              <a16:creationId xmlns:a16="http://schemas.microsoft.com/office/drawing/2014/main" id="{1F0B4F92-C4AC-40F4-8F4E-933F514D9893}"/>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9" name="直線コネクタ 758">
          <a:extLst>
            <a:ext uri="{FF2B5EF4-FFF2-40B4-BE49-F238E27FC236}">
              <a16:creationId xmlns:a16="http://schemas.microsoft.com/office/drawing/2014/main" id="{87EED43C-BF09-4ED0-9168-571111514FC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0" name="テキスト ボックス 759">
          <a:extLst>
            <a:ext uri="{FF2B5EF4-FFF2-40B4-BE49-F238E27FC236}">
              <a16:creationId xmlns:a16="http://schemas.microsoft.com/office/drawing/2014/main" id="{E949A41A-6C58-4D6F-A336-7C73A6EFD8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1" name="直線コネクタ 760">
          <a:extLst>
            <a:ext uri="{FF2B5EF4-FFF2-40B4-BE49-F238E27FC236}">
              <a16:creationId xmlns:a16="http://schemas.microsoft.com/office/drawing/2014/main" id="{54C74DD0-6384-41A2-809A-82050135B92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2" name="テキスト ボックス 761">
          <a:extLst>
            <a:ext uri="{FF2B5EF4-FFF2-40B4-BE49-F238E27FC236}">
              <a16:creationId xmlns:a16="http://schemas.microsoft.com/office/drawing/2014/main" id="{0D507788-64CF-4F17-B6BE-F38341AC3AAA}"/>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3" name="直線コネクタ 762">
          <a:extLst>
            <a:ext uri="{FF2B5EF4-FFF2-40B4-BE49-F238E27FC236}">
              <a16:creationId xmlns:a16="http://schemas.microsoft.com/office/drawing/2014/main" id="{325F9583-D177-494B-AB14-845BA932316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4" name="テキスト ボックス 763">
          <a:extLst>
            <a:ext uri="{FF2B5EF4-FFF2-40B4-BE49-F238E27FC236}">
              <a16:creationId xmlns:a16="http://schemas.microsoft.com/office/drawing/2014/main" id="{E3B760AD-B4E5-447D-8F3E-A71F3B5EBF7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5" name="直線コネクタ 764">
          <a:extLst>
            <a:ext uri="{FF2B5EF4-FFF2-40B4-BE49-F238E27FC236}">
              <a16:creationId xmlns:a16="http://schemas.microsoft.com/office/drawing/2014/main" id="{26BE8A54-85B9-4127-A272-E76B70557D1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6" name="テキスト ボックス 765">
          <a:extLst>
            <a:ext uri="{FF2B5EF4-FFF2-40B4-BE49-F238E27FC236}">
              <a16:creationId xmlns:a16="http://schemas.microsoft.com/office/drawing/2014/main" id="{512D544E-4AB8-4F8B-A5D4-28EA8315EF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7" name="【公民館】&#10;一人当たり面積グラフ枠">
          <a:extLst>
            <a:ext uri="{FF2B5EF4-FFF2-40B4-BE49-F238E27FC236}">
              <a16:creationId xmlns:a16="http://schemas.microsoft.com/office/drawing/2014/main" id="{906D88C3-E011-4015-8132-0B6DFC7E411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768" name="直線コネクタ 767">
          <a:extLst>
            <a:ext uri="{FF2B5EF4-FFF2-40B4-BE49-F238E27FC236}">
              <a16:creationId xmlns:a16="http://schemas.microsoft.com/office/drawing/2014/main" id="{6B1ED49C-97B3-4B4C-9A39-998781F6A248}"/>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769" name="【公民館】&#10;一人当たり面積最小値テキスト">
          <a:extLst>
            <a:ext uri="{FF2B5EF4-FFF2-40B4-BE49-F238E27FC236}">
              <a16:creationId xmlns:a16="http://schemas.microsoft.com/office/drawing/2014/main" id="{DAF1B233-7565-478A-809F-3EF5A562F76A}"/>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770" name="直線コネクタ 769">
          <a:extLst>
            <a:ext uri="{FF2B5EF4-FFF2-40B4-BE49-F238E27FC236}">
              <a16:creationId xmlns:a16="http://schemas.microsoft.com/office/drawing/2014/main" id="{AA59BAEA-7AEC-4999-BB6A-E3E74D453754}"/>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771" name="【公民館】&#10;一人当たり面積最大値テキスト">
          <a:extLst>
            <a:ext uri="{FF2B5EF4-FFF2-40B4-BE49-F238E27FC236}">
              <a16:creationId xmlns:a16="http://schemas.microsoft.com/office/drawing/2014/main" id="{736BA7DC-87FF-4603-8EC0-B6C4290E835B}"/>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772" name="直線コネクタ 771">
          <a:extLst>
            <a:ext uri="{FF2B5EF4-FFF2-40B4-BE49-F238E27FC236}">
              <a16:creationId xmlns:a16="http://schemas.microsoft.com/office/drawing/2014/main" id="{1CC887A1-3DD8-4682-AC85-B7F7080873CD}"/>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104883</xdr:rowOff>
    </xdr:from>
    <xdr:ext cx="469744" cy="259045"/>
    <xdr:sp macro="" textlink="">
      <xdr:nvSpPr>
        <xdr:cNvPr id="773" name="【公民館】&#10;一人当たり面積平均値テキスト">
          <a:extLst>
            <a:ext uri="{FF2B5EF4-FFF2-40B4-BE49-F238E27FC236}">
              <a16:creationId xmlns:a16="http://schemas.microsoft.com/office/drawing/2014/main" id="{D5CD7362-88C9-479C-BFAE-2383B71F4301}"/>
            </a:ext>
          </a:extLst>
        </xdr:cNvPr>
        <xdr:cNvSpPr txBox="1"/>
      </xdr:nvSpPr>
      <xdr:spPr>
        <a:xfrm>
          <a:off x="22199600" y="18107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774" name="フローチャート: 判断 773">
          <a:extLst>
            <a:ext uri="{FF2B5EF4-FFF2-40B4-BE49-F238E27FC236}">
              <a16:creationId xmlns:a16="http://schemas.microsoft.com/office/drawing/2014/main" id="{FB703491-25E2-4FA8-9E1F-B96B569FC3C9}"/>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775" name="フローチャート: 判断 774">
          <a:extLst>
            <a:ext uri="{FF2B5EF4-FFF2-40B4-BE49-F238E27FC236}">
              <a16:creationId xmlns:a16="http://schemas.microsoft.com/office/drawing/2014/main" id="{F20305DE-D2D1-4593-B910-BB775F38C94F}"/>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776" name="フローチャート: 判断 775">
          <a:extLst>
            <a:ext uri="{FF2B5EF4-FFF2-40B4-BE49-F238E27FC236}">
              <a16:creationId xmlns:a16="http://schemas.microsoft.com/office/drawing/2014/main" id="{A29C90C5-EA4D-4554-8A60-645735C54C83}"/>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777" name="フローチャート: 判断 776">
          <a:extLst>
            <a:ext uri="{FF2B5EF4-FFF2-40B4-BE49-F238E27FC236}">
              <a16:creationId xmlns:a16="http://schemas.microsoft.com/office/drawing/2014/main" id="{09AB5918-3F8F-4013-AE13-6452BBC0EA04}"/>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778" name="フローチャート: 判断 777">
          <a:extLst>
            <a:ext uri="{FF2B5EF4-FFF2-40B4-BE49-F238E27FC236}">
              <a16:creationId xmlns:a16="http://schemas.microsoft.com/office/drawing/2014/main" id="{AA4B39E7-B37F-46FB-B451-8139450CCDD3}"/>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A569FC24-7ACC-48E0-B44C-BC95D3150DC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C47AFAB-4485-4D1C-A6B6-F4029EADE3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1354DB8-4ACD-4E5D-9526-0A733C1F5C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4566225-0735-41A0-A4E0-FFC2EFDD28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6027644A-CE5F-4D7A-88A3-B92BCD5633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34108</xdr:rowOff>
    </xdr:from>
    <xdr:to>
      <xdr:col>116</xdr:col>
      <xdr:colOff>114300</xdr:colOff>
      <xdr:row>108</xdr:row>
      <xdr:rowOff>135708</xdr:rowOff>
    </xdr:to>
    <xdr:sp macro="" textlink="">
      <xdr:nvSpPr>
        <xdr:cNvPr id="784" name="楕円 783">
          <a:extLst>
            <a:ext uri="{FF2B5EF4-FFF2-40B4-BE49-F238E27FC236}">
              <a16:creationId xmlns:a16="http://schemas.microsoft.com/office/drawing/2014/main" id="{F265CEA4-BF95-4DDC-87E1-DB8252B8E060}"/>
            </a:ext>
          </a:extLst>
        </xdr:cNvPr>
        <xdr:cNvSpPr/>
      </xdr:nvSpPr>
      <xdr:spPr>
        <a:xfrm>
          <a:off x="22110700" y="185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120485</xdr:rowOff>
    </xdr:from>
    <xdr:ext cx="469744" cy="259045"/>
    <xdr:sp macro="" textlink="">
      <xdr:nvSpPr>
        <xdr:cNvPr id="785" name="【公民館】&#10;一人当たり面積該当値テキスト">
          <a:extLst>
            <a:ext uri="{FF2B5EF4-FFF2-40B4-BE49-F238E27FC236}">
              <a16:creationId xmlns:a16="http://schemas.microsoft.com/office/drawing/2014/main" id="{7A52EEA6-8D77-46A7-8F37-72C32EC2C046}"/>
            </a:ext>
          </a:extLst>
        </xdr:cNvPr>
        <xdr:cNvSpPr txBox="1"/>
      </xdr:nvSpPr>
      <xdr:spPr>
        <a:xfrm>
          <a:off x="22199600" y="1846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36286</xdr:rowOff>
    </xdr:from>
    <xdr:to>
      <xdr:col>112</xdr:col>
      <xdr:colOff>38100</xdr:colOff>
      <xdr:row>108</xdr:row>
      <xdr:rowOff>137886</xdr:rowOff>
    </xdr:to>
    <xdr:sp macro="" textlink="">
      <xdr:nvSpPr>
        <xdr:cNvPr id="786" name="楕円 785">
          <a:extLst>
            <a:ext uri="{FF2B5EF4-FFF2-40B4-BE49-F238E27FC236}">
              <a16:creationId xmlns:a16="http://schemas.microsoft.com/office/drawing/2014/main" id="{C0F8B1A4-FF9E-4F0C-A973-F3239B234D60}"/>
            </a:ext>
          </a:extLst>
        </xdr:cNvPr>
        <xdr:cNvSpPr/>
      </xdr:nvSpPr>
      <xdr:spPr>
        <a:xfrm>
          <a:off x="21272500" y="1855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84908</xdr:rowOff>
    </xdr:from>
    <xdr:to>
      <xdr:col>116</xdr:col>
      <xdr:colOff>63500</xdr:colOff>
      <xdr:row>108</xdr:row>
      <xdr:rowOff>87086</xdr:rowOff>
    </xdr:to>
    <xdr:cxnSp macro="">
      <xdr:nvCxnSpPr>
        <xdr:cNvPr id="787" name="直線コネクタ 786">
          <a:extLst>
            <a:ext uri="{FF2B5EF4-FFF2-40B4-BE49-F238E27FC236}">
              <a16:creationId xmlns:a16="http://schemas.microsoft.com/office/drawing/2014/main" id="{F7B156CE-60FC-4A39-93D1-68E1E47D023B}"/>
            </a:ext>
          </a:extLst>
        </xdr:cNvPr>
        <xdr:cNvCxnSpPr/>
      </xdr:nvCxnSpPr>
      <xdr:spPr>
        <a:xfrm flipV="1">
          <a:off x="21323300" y="18601508"/>
          <a:ext cx="8382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19975</xdr:rowOff>
    </xdr:from>
    <xdr:ext cx="469744" cy="259045"/>
    <xdr:sp macro="" textlink="">
      <xdr:nvSpPr>
        <xdr:cNvPr id="788" name="n_1aveValue【公民館】&#10;一人当たり面積">
          <a:extLst>
            <a:ext uri="{FF2B5EF4-FFF2-40B4-BE49-F238E27FC236}">
              <a16:creationId xmlns:a16="http://schemas.microsoft.com/office/drawing/2014/main" id="{05B91372-ADA7-4C93-A7EA-0D70F62B1A44}"/>
            </a:ext>
          </a:extLst>
        </xdr:cNvPr>
        <xdr:cNvSpPr txBox="1"/>
      </xdr:nvSpPr>
      <xdr:spPr>
        <a:xfrm>
          <a:off x="210757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789" name="n_2aveValue【公民館】&#10;一人当たり面積">
          <a:extLst>
            <a:ext uri="{FF2B5EF4-FFF2-40B4-BE49-F238E27FC236}">
              <a16:creationId xmlns:a16="http://schemas.microsoft.com/office/drawing/2014/main" id="{9ACB8E2D-755C-401D-911A-92EFE44A3083}"/>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71138</xdr:rowOff>
    </xdr:from>
    <xdr:ext cx="469744" cy="259045"/>
    <xdr:sp macro="" textlink="">
      <xdr:nvSpPr>
        <xdr:cNvPr id="790" name="n_3aveValue【公民館】&#10;一人当たり面積">
          <a:extLst>
            <a:ext uri="{FF2B5EF4-FFF2-40B4-BE49-F238E27FC236}">
              <a16:creationId xmlns:a16="http://schemas.microsoft.com/office/drawing/2014/main" id="{E839535F-249F-4D28-BD1C-EF94DED9D9C7}"/>
            </a:ext>
          </a:extLst>
        </xdr:cNvPr>
        <xdr:cNvSpPr txBox="1"/>
      </xdr:nvSpPr>
      <xdr:spPr>
        <a:xfrm>
          <a:off x="19310427"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51543</xdr:rowOff>
    </xdr:from>
    <xdr:ext cx="469744" cy="259045"/>
    <xdr:sp macro="" textlink="">
      <xdr:nvSpPr>
        <xdr:cNvPr id="791" name="n_4aveValue【公民館】&#10;一人当たり面積">
          <a:extLst>
            <a:ext uri="{FF2B5EF4-FFF2-40B4-BE49-F238E27FC236}">
              <a16:creationId xmlns:a16="http://schemas.microsoft.com/office/drawing/2014/main" id="{CE6412AB-DA3A-4C35-9003-A48AE9D0C634}"/>
            </a:ext>
          </a:extLst>
        </xdr:cNvPr>
        <xdr:cNvSpPr txBox="1"/>
      </xdr:nvSpPr>
      <xdr:spPr>
        <a:xfrm>
          <a:off x="184214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129013</xdr:rowOff>
    </xdr:from>
    <xdr:ext cx="469744" cy="259045"/>
    <xdr:sp macro="" textlink="">
      <xdr:nvSpPr>
        <xdr:cNvPr id="792" name="n_1mainValue【公民館】&#10;一人当たり面積">
          <a:extLst>
            <a:ext uri="{FF2B5EF4-FFF2-40B4-BE49-F238E27FC236}">
              <a16:creationId xmlns:a16="http://schemas.microsoft.com/office/drawing/2014/main" id="{F22CFDBD-3E0B-4EA0-A0BE-9C2D3AF880EE}"/>
            </a:ext>
          </a:extLst>
        </xdr:cNvPr>
        <xdr:cNvSpPr txBox="1"/>
      </xdr:nvSpPr>
      <xdr:spPr>
        <a:xfrm>
          <a:off x="21075727"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3" name="正方形/長方形 792">
          <a:extLst>
            <a:ext uri="{FF2B5EF4-FFF2-40B4-BE49-F238E27FC236}">
              <a16:creationId xmlns:a16="http://schemas.microsoft.com/office/drawing/2014/main" id="{A2E69522-B22C-4FF1-B735-B1E33868F85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4" name="正方形/長方形 793">
          <a:extLst>
            <a:ext uri="{FF2B5EF4-FFF2-40B4-BE49-F238E27FC236}">
              <a16:creationId xmlns:a16="http://schemas.microsoft.com/office/drawing/2014/main" id="{A0F44174-18E7-4B69-941D-0D82286190D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5" name="テキスト ボックス 794">
          <a:extLst>
            <a:ext uri="{FF2B5EF4-FFF2-40B4-BE49-F238E27FC236}">
              <a16:creationId xmlns:a16="http://schemas.microsoft.com/office/drawing/2014/main" id="{A3E8E9DA-5C03-4123-A0AE-B122EE5CA9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類似団体と比較して特に有形固定資産減価償却率が高くなっている施設は、保育所、学校施設、</a:t>
          </a:r>
          <a:r>
            <a:rPr kumimoji="1" lang="ja-JP" altLang="en-US" sz="1100">
              <a:solidFill>
                <a:schemeClr val="tx1"/>
              </a:solidFill>
              <a:effectLst/>
              <a:latin typeface="+mn-lt"/>
              <a:ea typeface="+mn-ea"/>
              <a:cs typeface="+mn-cs"/>
            </a:rPr>
            <a:t>公営住宅、公民館</a:t>
          </a:r>
          <a:r>
            <a:rPr kumimoji="1" lang="ja-JP" altLang="ja-JP" sz="1100">
              <a:solidFill>
                <a:schemeClr val="tx1"/>
              </a:solidFill>
              <a:effectLst/>
              <a:latin typeface="+mn-lt"/>
              <a:ea typeface="+mn-ea"/>
              <a:cs typeface="+mn-cs"/>
            </a:rPr>
            <a:t>である。保育所</a:t>
          </a:r>
          <a:r>
            <a:rPr kumimoji="1" lang="ja-JP" altLang="en-US" sz="1100">
              <a:solidFill>
                <a:schemeClr val="tx1"/>
              </a:solidFill>
              <a:effectLst/>
              <a:latin typeface="+mn-lt"/>
              <a:ea typeface="+mn-ea"/>
              <a:cs typeface="+mn-cs"/>
            </a:rPr>
            <a:t>で特に建物本体の老朽化が進んでるのは北里保育園と下城保育園で有形固定資産減価償却率が</a:t>
          </a:r>
          <a:r>
            <a:rPr kumimoji="1" lang="en-US" altLang="ja-JP" sz="1100">
              <a:solidFill>
                <a:schemeClr val="tx1"/>
              </a:solidFill>
              <a:effectLst/>
              <a:latin typeface="+mn-lt"/>
              <a:ea typeface="+mn-ea"/>
              <a:cs typeface="+mn-cs"/>
            </a:rPr>
            <a:t>90</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100</a:t>
          </a:r>
          <a:r>
            <a:rPr kumimoji="1" lang="ja-JP" altLang="en-US" sz="1100">
              <a:solidFill>
                <a:schemeClr val="tx1"/>
              </a:solidFill>
              <a:effectLst/>
              <a:latin typeface="+mn-lt"/>
              <a:ea typeface="+mn-ea"/>
              <a:cs typeface="+mn-cs"/>
            </a:rPr>
            <a:t>％である。学校施設について</a:t>
          </a:r>
          <a:r>
            <a:rPr kumimoji="1" lang="en-US" altLang="ja-JP" sz="1100">
              <a:solidFill>
                <a:schemeClr val="tx1"/>
              </a:solidFill>
              <a:effectLst/>
              <a:latin typeface="+mn-lt"/>
              <a:ea typeface="+mn-ea"/>
              <a:cs typeface="+mn-cs"/>
            </a:rPr>
            <a:t>H30</a:t>
          </a:r>
          <a:r>
            <a:rPr kumimoji="1" lang="ja-JP" altLang="en-US" sz="1100">
              <a:solidFill>
                <a:schemeClr val="tx1"/>
              </a:solidFill>
              <a:effectLst/>
              <a:latin typeface="+mn-lt"/>
              <a:ea typeface="+mn-ea"/>
              <a:cs typeface="+mn-cs"/>
            </a:rPr>
            <a:t>と比較すると有形固定資産減価償却率が</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％減少しているが小国小学校、中学校で空調工事を行っていることが挙げられる。公営住宅についても</a:t>
          </a:r>
          <a:r>
            <a:rPr kumimoji="1" lang="en-US" altLang="ja-JP" sz="1100">
              <a:solidFill>
                <a:schemeClr val="tx1"/>
              </a:solidFill>
              <a:effectLst/>
              <a:latin typeface="+mn-lt"/>
              <a:ea typeface="+mn-ea"/>
              <a:cs typeface="+mn-cs"/>
            </a:rPr>
            <a:t>H30</a:t>
          </a:r>
          <a:r>
            <a:rPr kumimoji="1" lang="ja-JP" altLang="en-US" sz="1100">
              <a:solidFill>
                <a:schemeClr val="tx1"/>
              </a:solidFill>
              <a:effectLst/>
              <a:latin typeface="+mn-lt"/>
              <a:ea typeface="+mn-ea"/>
              <a:cs typeface="+mn-cs"/>
            </a:rPr>
            <a:t>と比較すると有形固定資産減価償却率が</a:t>
          </a:r>
          <a:r>
            <a:rPr kumimoji="1" lang="en-US" altLang="ja-JP" sz="1100">
              <a:solidFill>
                <a:schemeClr val="tx1"/>
              </a:solidFill>
              <a:effectLst/>
              <a:latin typeface="+mn-lt"/>
              <a:ea typeface="+mn-ea"/>
              <a:cs typeface="+mn-cs"/>
            </a:rPr>
            <a:t>3.1%</a:t>
          </a:r>
          <a:r>
            <a:rPr kumimoji="1" lang="ja-JP" altLang="en-US" sz="1100">
              <a:solidFill>
                <a:schemeClr val="tx1"/>
              </a:solidFill>
              <a:effectLst/>
              <a:latin typeface="+mn-lt"/>
              <a:ea typeface="+mn-ea"/>
              <a:cs typeface="+mn-cs"/>
            </a:rPr>
            <a:t>減少しているが柏田住宅と関田住宅で外壁と屋根の改修工事を行っているためである。公民館</a:t>
          </a:r>
          <a:r>
            <a:rPr kumimoji="1" lang="ja-JP" altLang="ja-JP" sz="1100">
              <a:solidFill>
                <a:schemeClr val="tx1"/>
              </a:solidFill>
              <a:effectLst/>
              <a:latin typeface="+mn-lt"/>
              <a:ea typeface="+mn-ea"/>
              <a:cs typeface="+mn-cs"/>
            </a:rPr>
            <a:t>は、</a:t>
          </a:r>
          <a:r>
            <a:rPr kumimoji="1" lang="ja-JP" altLang="en-US" sz="1100">
              <a:solidFill>
                <a:schemeClr val="tx1"/>
              </a:solidFill>
              <a:effectLst/>
              <a:latin typeface="+mn-lt"/>
              <a:ea typeface="+mn-ea"/>
              <a:cs typeface="+mn-cs"/>
            </a:rPr>
            <a:t>有</a:t>
          </a:r>
          <a:r>
            <a:rPr kumimoji="1" lang="ja-JP" altLang="ja-JP" sz="1100">
              <a:solidFill>
                <a:schemeClr val="tx1"/>
              </a:solidFill>
              <a:effectLst/>
              <a:latin typeface="+mn-lt"/>
              <a:ea typeface="+mn-ea"/>
              <a:cs typeface="+mn-cs"/>
            </a:rPr>
            <a:t>形固定資産減価償却率</a:t>
          </a:r>
          <a:r>
            <a:rPr kumimoji="1" lang="en-US" altLang="ja-JP" sz="1100">
              <a:solidFill>
                <a:schemeClr val="tx1"/>
              </a:solidFill>
              <a:effectLst/>
              <a:latin typeface="+mn-lt"/>
              <a:ea typeface="+mn-ea"/>
              <a:cs typeface="+mn-cs"/>
            </a:rPr>
            <a:t>96.2</a:t>
          </a:r>
          <a:r>
            <a:rPr kumimoji="1" lang="ja-JP" altLang="en-US" sz="1100">
              <a:solidFill>
                <a:schemeClr val="tx1"/>
              </a:solidFill>
              <a:effectLst/>
              <a:latin typeface="+mn-lt"/>
              <a:ea typeface="+mn-ea"/>
              <a:cs typeface="+mn-cs"/>
            </a:rPr>
            <a:t>％と</a:t>
          </a:r>
          <a:r>
            <a:rPr kumimoji="1" lang="ja-JP" altLang="ja-JP" sz="1100">
              <a:solidFill>
                <a:schemeClr val="tx1"/>
              </a:solidFill>
              <a:effectLst/>
              <a:latin typeface="+mn-lt"/>
              <a:ea typeface="+mn-ea"/>
              <a:cs typeface="+mn-cs"/>
            </a:rPr>
            <a:t>なって</a:t>
          </a:r>
          <a:r>
            <a:rPr kumimoji="1" lang="ja-JP" altLang="en-US" sz="1100">
              <a:solidFill>
                <a:schemeClr val="tx1"/>
              </a:solidFill>
              <a:effectLst/>
              <a:latin typeface="+mn-lt"/>
              <a:ea typeface="+mn-ea"/>
              <a:cs typeface="+mn-cs"/>
            </a:rPr>
            <a:t>おり倉原集会場以外の公民館は全て有形固定資産減価償却率が</a:t>
          </a:r>
          <a:r>
            <a:rPr kumimoji="1" lang="en-US" altLang="ja-JP" sz="1100">
              <a:solidFill>
                <a:schemeClr val="tx1"/>
              </a:solidFill>
              <a:effectLst/>
              <a:latin typeface="+mn-lt"/>
              <a:ea typeface="+mn-ea"/>
              <a:cs typeface="+mn-cs"/>
            </a:rPr>
            <a:t>100</a:t>
          </a:r>
          <a:r>
            <a:rPr kumimoji="1" lang="ja-JP" altLang="en-US" sz="1100">
              <a:solidFill>
                <a:schemeClr val="tx1"/>
              </a:solidFill>
              <a:effectLst/>
              <a:latin typeface="+mn-lt"/>
              <a:ea typeface="+mn-ea"/>
              <a:cs typeface="+mn-cs"/>
            </a:rPr>
            <a:t>％である。そのため類似団体と比較しても高い水準となっている</a:t>
          </a:r>
          <a:r>
            <a:rPr kumimoji="1" lang="ja-JP" altLang="ja-JP" sz="1100">
              <a:solidFill>
                <a:schemeClr val="tx1"/>
              </a:solidFill>
              <a:effectLst/>
              <a:latin typeface="+mn-lt"/>
              <a:ea typeface="+mn-ea"/>
              <a:cs typeface="+mn-cs"/>
            </a:rPr>
            <a:t>。それぞれの公共施設等について</a:t>
          </a:r>
          <a:r>
            <a:rPr kumimoji="1" lang="ja-JP" altLang="en-US" sz="1100">
              <a:solidFill>
                <a:schemeClr val="tx1"/>
              </a:solidFill>
              <a:effectLst/>
              <a:latin typeface="+mn-lt"/>
              <a:ea typeface="+mn-ea"/>
              <a:cs typeface="+mn-cs"/>
            </a:rPr>
            <a:t>すでに策定されている個別計画と運い基づき老朽化対策に努めていく。</a:t>
          </a:r>
          <a:endParaRPr lang="ja-JP" altLang="ja-JP" sz="1400">
            <a:solidFill>
              <a:schemeClr val="tx1"/>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6F11C36-4FDA-4746-B796-D90C1E224DB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70D485-0E4F-48FA-8935-BB18CC40C6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0FA9BDB-9CF8-4A28-8BCF-F575AC87560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997269C-F44C-460B-8CEC-A5F3CECD970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C55E76-DD12-4AEC-83C6-FF59D2F56BB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0C27DAF-A7D8-452F-951D-4E62429F09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3267611-1223-42BD-8FBB-F2A9F2143A5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351CBFD-0058-40E8-9C6E-F83D954786E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EC1B7E9-6A4F-4C9A-81F8-E667F133EDB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4F71BD3-612B-4BD5-BBDB-C83AB74591A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1BCFE5-E4A2-4798-9ADA-E217B139267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57C3DF-2D05-4A05-BEC3-82C1752881C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BDBD12-4009-42F0-AB06-5C26D931D84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FC84C22-DFD0-4FC3-ADB0-9B5336F2B5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9306681-EB33-428F-AB29-55B1F18521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06D4F69-7C1D-449D-9A33-B5AC940F2DA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D0DDA8D-2582-468A-94A5-87F9206724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8D60D1-FF68-4D39-8A59-45467A2CFE8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8C5A92B-E175-4651-997C-B8C4FC4D287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37F0D7-B439-40EE-9AD5-EAA2639000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2916F6-04ED-435C-82D4-B9594864283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C1E5679-8A1A-443B-B195-E9A0296EE3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2ECD0D9-8FCB-48A1-BD5C-E732F2C32C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40DC4E-5CE7-4299-BAB1-52E6F029AD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BBE7FD5-5957-4F36-84CC-D684C9E9AE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2BFCBF3-992C-4865-B817-6956EDA166C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F4AF04E-113C-4C31-9FF7-129D4A9DDF9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71458B-5EA8-4D4A-A6B4-76464910CA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2F4F0DA-DF59-44A0-B95B-EB8B18A5FCA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A86D2A8-8B81-48FE-BE3C-B0F6ABE5292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8EEAB7B-B23F-4AC1-BF27-09C4064D265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9BE07B-49E3-475E-B06A-3E73DE8F52C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539B47B-EA21-4C8B-9EFB-C97BECB4FB2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546ABED-6C89-4DAF-91DD-32C6DCAD2C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E818BEC-DA75-4510-9A72-1274855A59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45E8799-992C-4540-AA8F-DB270FA238B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DCEBEF-1D3E-4508-BF7F-2C75253865C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6660CB5-CD1D-42B7-A6CA-F049F9117B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845D8A-659E-482D-9826-8CFDA02D9B5B}"/>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DF9E186-7B4A-4504-8239-69389E40886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C0A52FFA-B55D-4A92-B812-B87BFF718F3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180EBA4-38AE-446D-8B62-E8A3977C63E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1C72FA3-9BB4-4A75-A02E-E86CE0BC264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DD2920D-EF08-4F55-89F2-054B8D9184F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06339DC-5308-42E1-AFC9-85C1E2EACE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3F12462-AC56-4B3E-BD66-9D5D4B0C474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26213C5-D775-42BD-8D2B-F4841DBAA313}"/>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365BED18-EF77-40C3-B198-53A7F3DC05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E7B4C70-506A-46C5-851B-10CB220A864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29F84AC-4D08-4D0B-A9C0-62A7415E7A6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3B05F4A9-B58B-4F46-B68F-14AC69A135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24A7548-19E6-492C-A586-58C2655C763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F018E7A-4839-416A-8A3A-A6F4CC5C736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563B148E-2C12-4902-A00C-4FB6211C070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B216F80-D325-4899-BFBF-5B7B361969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A90DF7F2-5963-4419-8F1C-623C935D07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B444DEB5-C563-461A-AA55-BEA0306049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33A43E5-0DBC-4A77-92BC-A82A7C4855E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30D8E7C7-8C2C-4DA1-A31F-F8284C0558D7}"/>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99F1589-9A75-44BE-BA6C-EAA68490E01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B075D82-A377-4B38-BFAE-AABA0EABEC7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D436EE3C-FE0D-4560-8F33-AA3BFC98532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D2CA53ED-7DD9-4D21-8DCC-70030A5DD15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2AB8567-B9A8-4487-AAE8-88501B30EE4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126DE287-72F3-47D4-B4CA-4951F4331CE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1E2669F7-3C0C-4438-A6B2-322C86B8F9C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C932962B-3647-4D20-833E-D0C5205A8AB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C226E802-CBF5-4FEA-A52C-AF3D2EE1BEF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C362867C-9D65-4C20-8ABB-70D30C0223A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91D5CB8B-A130-46BD-8A4C-EED1848E014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8C8D99FC-5DFD-4B1A-B9CC-62E21D4017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F6687DF4-01C8-4639-BEAD-DA34BE69F811}"/>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7C0E3F0E-7833-41DF-AD9E-2BC0F79AD56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0D10289-7FA6-4B9D-B9F2-811095FC13E8}"/>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830F930A-4D57-4B84-A5D9-2D583FD6DE10}"/>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77" name="直線コネクタ 76">
          <a:extLst>
            <a:ext uri="{FF2B5EF4-FFF2-40B4-BE49-F238E27FC236}">
              <a16:creationId xmlns:a16="http://schemas.microsoft.com/office/drawing/2014/main" id="{3C7BB638-C85D-46B0-A020-0A2018B691ED}"/>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E7583585-EF05-40DC-9A88-42EBACDF2DB3}"/>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79" name="フローチャート: 判断 78">
          <a:extLst>
            <a:ext uri="{FF2B5EF4-FFF2-40B4-BE49-F238E27FC236}">
              <a16:creationId xmlns:a16="http://schemas.microsoft.com/office/drawing/2014/main" id="{0279F6B2-D47A-4ABD-AD5C-2D85B3C31547}"/>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80" name="フローチャート: 判断 79">
          <a:extLst>
            <a:ext uri="{FF2B5EF4-FFF2-40B4-BE49-F238E27FC236}">
              <a16:creationId xmlns:a16="http://schemas.microsoft.com/office/drawing/2014/main" id="{6280344B-C87C-4FC4-AFE4-9D504EE8E7FB}"/>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81" name="フローチャート: 判断 80">
          <a:extLst>
            <a:ext uri="{FF2B5EF4-FFF2-40B4-BE49-F238E27FC236}">
              <a16:creationId xmlns:a16="http://schemas.microsoft.com/office/drawing/2014/main" id="{738807D6-20B4-48C5-9294-5B8EC6110407}"/>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82" name="フローチャート: 判断 81">
          <a:extLst>
            <a:ext uri="{FF2B5EF4-FFF2-40B4-BE49-F238E27FC236}">
              <a16:creationId xmlns:a16="http://schemas.microsoft.com/office/drawing/2014/main" id="{48F0695E-B327-4232-BCC7-1C54436431C8}"/>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83" name="フローチャート: 判断 82">
          <a:extLst>
            <a:ext uri="{FF2B5EF4-FFF2-40B4-BE49-F238E27FC236}">
              <a16:creationId xmlns:a16="http://schemas.microsoft.com/office/drawing/2014/main" id="{3AB27603-A807-4523-8C34-96CB65AE789C}"/>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F9830952-FEF1-4DE4-9A19-5D21731533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3880A958-9E82-432F-8BA9-3E6793F384F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B84B6303-4490-4CE7-BA64-77A3276E0CA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CFAE1E8-B41B-49A3-8EA0-6C9FA11360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8E3FCE0-9E0B-43E6-B111-B5B6AF38550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89" name="楕円 88">
          <a:extLst>
            <a:ext uri="{FF2B5EF4-FFF2-40B4-BE49-F238E27FC236}">
              <a16:creationId xmlns:a16="http://schemas.microsoft.com/office/drawing/2014/main" id="{798D5D8A-2B83-4556-BEB9-A07E064D7041}"/>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9245B16D-D2EA-4298-9605-842BE9D92200}"/>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91" name="楕円 90">
          <a:extLst>
            <a:ext uri="{FF2B5EF4-FFF2-40B4-BE49-F238E27FC236}">
              <a16:creationId xmlns:a16="http://schemas.microsoft.com/office/drawing/2014/main" id="{868C4FA6-7F75-4581-9B16-C1FD5F09D2A4}"/>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108585</xdr:rowOff>
    </xdr:to>
    <xdr:cxnSp macro="">
      <xdr:nvCxnSpPr>
        <xdr:cNvPr id="92" name="直線コネクタ 91">
          <a:extLst>
            <a:ext uri="{FF2B5EF4-FFF2-40B4-BE49-F238E27FC236}">
              <a16:creationId xmlns:a16="http://schemas.microsoft.com/office/drawing/2014/main" id="{6A540EEB-4E6F-4D76-9668-2AEE90F76107}"/>
            </a:ext>
          </a:extLst>
        </xdr:cNvPr>
        <xdr:cNvCxnSpPr/>
      </xdr:nvCxnSpPr>
      <xdr:spPr>
        <a:xfrm>
          <a:off x="3797300" y="1051560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21590</xdr:rowOff>
    </xdr:from>
    <xdr:to>
      <xdr:col>15</xdr:col>
      <xdr:colOff>101600</xdr:colOff>
      <xdr:row>60</xdr:row>
      <xdr:rowOff>123190</xdr:rowOff>
    </xdr:to>
    <xdr:sp macro="" textlink="">
      <xdr:nvSpPr>
        <xdr:cNvPr id="93" name="楕円 92">
          <a:extLst>
            <a:ext uri="{FF2B5EF4-FFF2-40B4-BE49-F238E27FC236}">
              <a16:creationId xmlns:a16="http://schemas.microsoft.com/office/drawing/2014/main" id="{FB0C2B61-7518-44B2-B9D0-D7229CBBBA95}"/>
            </a:ext>
          </a:extLst>
        </xdr:cNvPr>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72390</xdr:rowOff>
    </xdr:from>
    <xdr:to>
      <xdr:col>19</xdr:col>
      <xdr:colOff>177800</xdr:colOff>
      <xdr:row>61</xdr:row>
      <xdr:rowOff>57150</xdr:rowOff>
    </xdr:to>
    <xdr:cxnSp macro="">
      <xdr:nvCxnSpPr>
        <xdr:cNvPr id="94" name="直線コネクタ 93">
          <a:extLst>
            <a:ext uri="{FF2B5EF4-FFF2-40B4-BE49-F238E27FC236}">
              <a16:creationId xmlns:a16="http://schemas.microsoft.com/office/drawing/2014/main" id="{90D7EF15-1962-4A8A-84FF-945849DFF874}"/>
            </a:ext>
          </a:extLst>
        </xdr:cNvPr>
        <xdr:cNvCxnSpPr/>
      </xdr:nvCxnSpPr>
      <xdr:spPr>
        <a:xfrm>
          <a:off x="2908300" y="1035939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151130</xdr:rowOff>
    </xdr:from>
    <xdr:to>
      <xdr:col>10</xdr:col>
      <xdr:colOff>165100</xdr:colOff>
      <xdr:row>60</xdr:row>
      <xdr:rowOff>81280</xdr:rowOff>
    </xdr:to>
    <xdr:sp macro="" textlink="">
      <xdr:nvSpPr>
        <xdr:cNvPr id="95" name="楕円 94">
          <a:extLst>
            <a:ext uri="{FF2B5EF4-FFF2-40B4-BE49-F238E27FC236}">
              <a16:creationId xmlns:a16="http://schemas.microsoft.com/office/drawing/2014/main" id="{18A1E6CF-D027-4213-9FFD-ACD3BBD8CF66}"/>
            </a:ext>
          </a:extLst>
        </xdr:cNvPr>
        <xdr:cNvSpPr/>
      </xdr:nvSpPr>
      <xdr:spPr>
        <a:xfrm>
          <a:off x="1968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30480</xdr:rowOff>
    </xdr:from>
    <xdr:to>
      <xdr:col>15</xdr:col>
      <xdr:colOff>50800</xdr:colOff>
      <xdr:row>60</xdr:row>
      <xdr:rowOff>72390</xdr:rowOff>
    </xdr:to>
    <xdr:cxnSp macro="">
      <xdr:nvCxnSpPr>
        <xdr:cNvPr id="96" name="直線コネクタ 95">
          <a:extLst>
            <a:ext uri="{FF2B5EF4-FFF2-40B4-BE49-F238E27FC236}">
              <a16:creationId xmlns:a16="http://schemas.microsoft.com/office/drawing/2014/main" id="{25AAFAEA-0070-44AB-A6B9-6056EDE09ACF}"/>
            </a:ext>
          </a:extLst>
        </xdr:cNvPr>
        <xdr:cNvCxnSpPr/>
      </xdr:nvCxnSpPr>
      <xdr:spPr>
        <a:xfrm>
          <a:off x="2019300" y="10317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97" name="n_1aveValue【体育館・プール】&#10;有形固定資産減価償却率">
          <a:extLst>
            <a:ext uri="{FF2B5EF4-FFF2-40B4-BE49-F238E27FC236}">
              <a16:creationId xmlns:a16="http://schemas.microsoft.com/office/drawing/2014/main" id="{93D4DB20-D9CC-4796-B236-484BAC975AC0}"/>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98" name="n_2aveValue【体育館・プール】&#10;有形固定資産減価償却率">
          <a:extLst>
            <a:ext uri="{FF2B5EF4-FFF2-40B4-BE49-F238E27FC236}">
              <a16:creationId xmlns:a16="http://schemas.microsoft.com/office/drawing/2014/main" id="{F8EF9790-E41F-46A8-AC16-BDAE7BBAB688}"/>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99" name="n_3aveValue【体育館・プール】&#10;有形固定資産減価償却率">
          <a:extLst>
            <a:ext uri="{FF2B5EF4-FFF2-40B4-BE49-F238E27FC236}">
              <a16:creationId xmlns:a16="http://schemas.microsoft.com/office/drawing/2014/main" id="{2226491C-043A-4AD5-AF46-D8BDFC2961DF}"/>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00" name="n_4aveValue【体育館・プール】&#10;有形固定資産減価償却率">
          <a:extLst>
            <a:ext uri="{FF2B5EF4-FFF2-40B4-BE49-F238E27FC236}">
              <a16:creationId xmlns:a16="http://schemas.microsoft.com/office/drawing/2014/main" id="{46F79499-2D1F-4B00-B2C1-62B448B0003E}"/>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101" name="n_1mainValue【体育館・プール】&#10;有形固定資産減価償却率">
          <a:extLst>
            <a:ext uri="{FF2B5EF4-FFF2-40B4-BE49-F238E27FC236}">
              <a16:creationId xmlns:a16="http://schemas.microsoft.com/office/drawing/2014/main" id="{DF8D0877-C1C8-4739-99BE-B16EA0759041}"/>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02" name="n_2mainValue【体育館・プール】&#10;有形固定資産減価償却率">
          <a:extLst>
            <a:ext uri="{FF2B5EF4-FFF2-40B4-BE49-F238E27FC236}">
              <a16:creationId xmlns:a16="http://schemas.microsoft.com/office/drawing/2014/main" id="{A719CD06-1C9B-487A-A0C8-097D248E6B85}"/>
            </a:ext>
          </a:extLst>
        </xdr:cNvPr>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03" name="n_3mainValue【体育館・プール】&#10;有形固定資産減価償却率">
          <a:extLst>
            <a:ext uri="{FF2B5EF4-FFF2-40B4-BE49-F238E27FC236}">
              <a16:creationId xmlns:a16="http://schemas.microsoft.com/office/drawing/2014/main" id="{A38897CA-E723-4A64-AAD6-4B89D3DB734A}"/>
            </a:ext>
          </a:extLst>
        </xdr:cNvPr>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4" name="正方形/長方形 103">
          <a:extLst>
            <a:ext uri="{FF2B5EF4-FFF2-40B4-BE49-F238E27FC236}">
              <a16:creationId xmlns:a16="http://schemas.microsoft.com/office/drawing/2014/main" id="{3970A645-E228-4E8A-9A1D-60E0884144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5" name="正方形/長方形 104">
          <a:extLst>
            <a:ext uri="{FF2B5EF4-FFF2-40B4-BE49-F238E27FC236}">
              <a16:creationId xmlns:a16="http://schemas.microsoft.com/office/drawing/2014/main" id="{4B05792D-97C5-48FB-B3DC-EFA0CFC3F36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6" name="正方形/長方形 105">
          <a:extLst>
            <a:ext uri="{FF2B5EF4-FFF2-40B4-BE49-F238E27FC236}">
              <a16:creationId xmlns:a16="http://schemas.microsoft.com/office/drawing/2014/main" id="{08AFD3C5-D17A-4CA5-8723-77447A0DA03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7" name="正方形/長方形 106">
          <a:extLst>
            <a:ext uri="{FF2B5EF4-FFF2-40B4-BE49-F238E27FC236}">
              <a16:creationId xmlns:a16="http://schemas.microsoft.com/office/drawing/2014/main" id="{EE28E9ED-1326-4518-B7E7-C76F6D7084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8" name="正方形/長方形 107">
          <a:extLst>
            <a:ext uri="{FF2B5EF4-FFF2-40B4-BE49-F238E27FC236}">
              <a16:creationId xmlns:a16="http://schemas.microsoft.com/office/drawing/2014/main" id="{7A3BEE8E-F932-4B83-8815-93E220FEB6B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9" name="正方形/長方形 108">
          <a:extLst>
            <a:ext uri="{FF2B5EF4-FFF2-40B4-BE49-F238E27FC236}">
              <a16:creationId xmlns:a16="http://schemas.microsoft.com/office/drawing/2014/main" id="{C48E49FD-926A-4FF6-878B-109E4EB8BA8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0" name="正方形/長方形 109">
          <a:extLst>
            <a:ext uri="{FF2B5EF4-FFF2-40B4-BE49-F238E27FC236}">
              <a16:creationId xmlns:a16="http://schemas.microsoft.com/office/drawing/2014/main" id="{3A6FCD1E-F203-4E91-884C-B83AA416807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1" name="正方形/長方形 110">
          <a:extLst>
            <a:ext uri="{FF2B5EF4-FFF2-40B4-BE49-F238E27FC236}">
              <a16:creationId xmlns:a16="http://schemas.microsoft.com/office/drawing/2014/main" id="{F84BE8FE-8687-4C48-8720-83707D2890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2" name="テキスト ボックス 111">
          <a:extLst>
            <a:ext uri="{FF2B5EF4-FFF2-40B4-BE49-F238E27FC236}">
              <a16:creationId xmlns:a16="http://schemas.microsoft.com/office/drawing/2014/main" id="{845E549F-7592-427B-9C58-2C9623EE4A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3" name="直線コネクタ 112">
          <a:extLst>
            <a:ext uri="{FF2B5EF4-FFF2-40B4-BE49-F238E27FC236}">
              <a16:creationId xmlns:a16="http://schemas.microsoft.com/office/drawing/2014/main" id="{7AF66164-9AF7-4300-9068-34556DC786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4" name="直線コネクタ 113">
          <a:extLst>
            <a:ext uri="{FF2B5EF4-FFF2-40B4-BE49-F238E27FC236}">
              <a16:creationId xmlns:a16="http://schemas.microsoft.com/office/drawing/2014/main" id="{8FFCC74A-C739-4DCA-B48D-AB05C332D60A}"/>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5" name="テキスト ボックス 114">
          <a:extLst>
            <a:ext uri="{FF2B5EF4-FFF2-40B4-BE49-F238E27FC236}">
              <a16:creationId xmlns:a16="http://schemas.microsoft.com/office/drawing/2014/main" id="{EC34FF30-FDB4-43D0-ADB9-43CF70D1C819}"/>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6" name="直線コネクタ 115">
          <a:extLst>
            <a:ext uri="{FF2B5EF4-FFF2-40B4-BE49-F238E27FC236}">
              <a16:creationId xmlns:a16="http://schemas.microsoft.com/office/drawing/2014/main" id="{9BB22F26-7F71-478E-BE5D-E95679B8FA4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7" name="テキスト ボックス 116">
          <a:extLst>
            <a:ext uri="{FF2B5EF4-FFF2-40B4-BE49-F238E27FC236}">
              <a16:creationId xmlns:a16="http://schemas.microsoft.com/office/drawing/2014/main" id="{84FC1DA4-1A78-4CA7-8596-77EED561B83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8" name="直線コネクタ 117">
          <a:extLst>
            <a:ext uri="{FF2B5EF4-FFF2-40B4-BE49-F238E27FC236}">
              <a16:creationId xmlns:a16="http://schemas.microsoft.com/office/drawing/2014/main" id="{3080CCA6-EDE2-483A-8496-6F6B9DC69CBF}"/>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9" name="テキスト ボックス 118">
          <a:extLst>
            <a:ext uri="{FF2B5EF4-FFF2-40B4-BE49-F238E27FC236}">
              <a16:creationId xmlns:a16="http://schemas.microsoft.com/office/drawing/2014/main" id="{2302B1C2-2CE3-4AE3-91B0-AB5FF360627D}"/>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0" name="直線コネクタ 119">
          <a:extLst>
            <a:ext uri="{FF2B5EF4-FFF2-40B4-BE49-F238E27FC236}">
              <a16:creationId xmlns:a16="http://schemas.microsoft.com/office/drawing/2014/main" id="{34DC54BE-222C-44F2-BD34-4CC42C7E6FAA}"/>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1" name="テキスト ボックス 120">
          <a:extLst>
            <a:ext uri="{FF2B5EF4-FFF2-40B4-BE49-F238E27FC236}">
              <a16:creationId xmlns:a16="http://schemas.microsoft.com/office/drawing/2014/main" id="{1E6F4551-B97B-4421-9407-F1190FB3CD75}"/>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a:extLst>
            <a:ext uri="{FF2B5EF4-FFF2-40B4-BE49-F238E27FC236}">
              <a16:creationId xmlns:a16="http://schemas.microsoft.com/office/drawing/2014/main" id="{33A1A9D1-DC2B-4FE5-B1F1-DC67D142223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a:extLst>
            <a:ext uri="{FF2B5EF4-FFF2-40B4-BE49-F238E27FC236}">
              <a16:creationId xmlns:a16="http://schemas.microsoft.com/office/drawing/2014/main" id="{7BCAD9EB-4E2C-4E38-AA45-7872AF1F554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a:extLst>
            <a:ext uri="{FF2B5EF4-FFF2-40B4-BE49-F238E27FC236}">
              <a16:creationId xmlns:a16="http://schemas.microsoft.com/office/drawing/2014/main" id="{912F91C8-26B6-4343-8A4A-017D2ECC569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125" name="直線コネクタ 124">
          <a:extLst>
            <a:ext uri="{FF2B5EF4-FFF2-40B4-BE49-F238E27FC236}">
              <a16:creationId xmlns:a16="http://schemas.microsoft.com/office/drawing/2014/main" id="{EBDF479B-8EBD-4FE4-B4A9-4A6894D6FA8F}"/>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126" name="【体育館・プール】&#10;一人当たり面積最小値テキスト">
          <a:extLst>
            <a:ext uri="{FF2B5EF4-FFF2-40B4-BE49-F238E27FC236}">
              <a16:creationId xmlns:a16="http://schemas.microsoft.com/office/drawing/2014/main" id="{05D20090-1B6C-40BE-8C94-2CDED4A5EBBA}"/>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127" name="直線コネクタ 126">
          <a:extLst>
            <a:ext uri="{FF2B5EF4-FFF2-40B4-BE49-F238E27FC236}">
              <a16:creationId xmlns:a16="http://schemas.microsoft.com/office/drawing/2014/main" id="{DDC8C2B8-9A95-4B58-A951-6EFD532161E0}"/>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128" name="【体育館・プール】&#10;一人当たり面積最大値テキスト">
          <a:extLst>
            <a:ext uri="{FF2B5EF4-FFF2-40B4-BE49-F238E27FC236}">
              <a16:creationId xmlns:a16="http://schemas.microsoft.com/office/drawing/2014/main" id="{896E280B-2C1C-4314-BC88-1E19952ABBE0}"/>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129" name="直線コネクタ 128">
          <a:extLst>
            <a:ext uri="{FF2B5EF4-FFF2-40B4-BE49-F238E27FC236}">
              <a16:creationId xmlns:a16="http://schemas.microsoft.com/office/drawing/2014/main" id="{CF57C3A0-B281-4F07-A6CB-F6C0F50FA036}"/>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130" name="【体育館・プール】&#10;一人当たり面積平均値テキスト">
          <a:extLst>
            <a:ext uri="{FF2B5EF4-FFF2-40B4-BE49-F238E27FC236}">
              <a16:creationId xmlns:a16="http://schemas.microsoft.com/office/drawing/2014/main" id="{2E4AACFB-0A43-4AC5-8CA3-BD82D0F9EA58}"/>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131" name="フローチャート: 判断 130">
          <a:extLst>
            <a:ext uri="{FF2B5EF4-FFF2-40B4-BE49-F238E27FC236}">
              <a16:creationId xmlns:a16="http://schemas.microsoft.com/office/drawing/2014/main" id="{F828A9E8-B574-408B-9D8C-101460258A96}"/>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132" name="フローチャート: 判断 131">
          <a:extLst>
            <a:ext uri="{FF2B5EF4-FFF2-40B4-BE49-F238E27FC236}">
              <a16:creationId xmlns:a16="http://schemas.microsoft.com/office/drawing/2014/main" id="{276E2EC8-3EF4-4E5E-B9C0-712D058270EB}"/>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133" name="フローチャート: 判断 132">
          <a:extLst>
            <a:ext uri="{FF2B5EF4-FFF2-40B4-BE49-F238E27FC236}">
              <a16:creationId xmlns:a16="http://schemas.microsoft.com/office/drawing/2014/main" id="{81413ED4-D12E-438F-A6C4-877B0315A4E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134" name="フローチャート: 判断 133">
          <a:extLst>
            <a:ext uri="{FF2B5EF4-FFF2-40B4-BE49-F238E27FC236}">
              <a16:creationId xmlns:a16="http://schemas.microsoft.com/office/drawing/2014/main" id="{8B23ADBB-0983-45EC-BB9B-69D11CF71CD1}"/>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135" name="フローチャート: 判断 134">
          <a:extLst>
            <a:ext uri="{FF2B5EF4-FFF2-40B4-BE49-F238E27FC236}">
              <a16:creationId xmlns:a16="http://schemas.microsoft.com/office/drawing/2014/main" id="{4FEE9FB1-569F-404F-8D86-9B354F2313F2}"/>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133187BA-40E9-487A-832B-ADEDF13150A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41DF4DCC-4E72-4B1F-A353-AAE8A0C1B05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F12B902F-DF44-413B-8872-0AC10108A4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68A27D2C-519B-4FEE-A1AB-624D7EAFD65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788A00DD-3595-47AF-9ECC-E6310E284A4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139853</xdr:rowOff>
    </xdr:from>
    <xdr:to>
      <xdr:col>55</xdr:col>
      <xdr:colOff>50800</xdr:colOff>
      <xdr:row>62</xdr:row>
      <xdr:rowOff>70003</xdr:rowOff>
    </xdr:to>
    <xdr:sp macro="" textlink="">
      <xdr:nvSpPr>
        <xdr:cNvPr id="141" name="楕円 140">
          <a:extLst>
            <a:ext uri="{FF2B5EF4-FFF2-40B4-BE49-F238E27FC236}">
              <a16:creationId xmlns:a16="http://schemas.microsoft.com/office/drawing/2014/main" id="{900474E0-948C-4718-B7EE-6C577F83A846}"/>
            </a:ext>
          </a:extLst>
        </xdr:cNvPr>
        <xdr:cNvSpPr/>
      </xdr:nvSpPr>
      <xdr:spPr>
        <a:xfrm>
          <a:off x="10426700" y="1059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162730</xdr:rowOff>
    </xdr:from>
    <xdr:ext cx="469744" cy="259045"/>
    <xdr:sp macro="" textlink="">
      <xdr:nvSpPr>
        <xdr:cNvPr id="142" name="【体育館・プール】&#10;一人当たり面積該当値テキスト">
          <a:extLst>
            <a:ext uri="{FF2B5EF4-FFF2-40B4-BE49-F238E27FC236}">
              <a16:creationId xmlns:a16="http://schemas.microsoft.com/office/drawing/2014/main" id="{1A71FB4B-530C-4454-99D2-ABC7F3B8E7B4}"/>
            </a:ext>
          </a:extLst>
        </xdr:cNvPr>
        <xdr:cNvSpPr txBox="1"/>
      </xdr:nvSpPr>
      <xdr:spPr>
        <a:xfrm>
          <a:off x="10515600" y="104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144425</xdr:rowOff>
    </xdr:from>
    <xdr:to>
      <xdr:col>50</xdr:col>
      <xdr:colOff>165100</xdr:colOff>
      <xdr:row>62</xdr:row>
      <xdr:rowOff>74575</xdr:rowOff>
    </xdr:to>
    <xdr:sp macro="" textlink="">
      <xdr:nvSpPr>
        <xdr:cNvPr id="143" name="楕円 142">
          <a:extLst>
            <a:ext uri="{FF2B5EF4-FFF2-40B4-BE49-F238E27FC236}">
              <a16:creationId xmlns:a16="http://schemas.microsoft.com/office/drawing/2014/main" id="{1FAD6426-F715-47A5-A61A-F4B711E4B638}"/>
            </a:ext>
          </a:extLst>
        </xdr:cNvPr>
        <xdr:cNvSpPr/>
      </xdr:nvSpPr>
      <xdr:spPr>
        <a:xfrm>
          <a:off x="9588500" y="106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19203</xdr:rowOff>
    </xdr:from>
    <xdr:to>
      <xdr:col>55</xdr:col>
      <xdr:colOff>0</xdr:colOff>
      <xdr:row>62</xdr:row>
      <xdr:rowOff>23775</xdr:rowOff>
    </xdr:to>
    <xdr:cxnSp macro="">
      <xdr:nvCxnSpPr>
        <xdr:cNvPr id="144" name="直線コネクタ 143">
          <a:extLst>
            <a:ext uri="{FF2B5EF4-FFF2-40B4-BE49-F238E27FC236}">
              <a16:creationId xmlns:a16="http://schemas.microsoft.com/office/drawing/2014/main" id="{E8164AC6-0A7C-4AF6-BEC4-92F9FC043DC9}"/>
            </a:ext>
          </a:extLst>
        </xdr:cNvPr>
        <xdr:cNvCxnSpPr/>
      </xdr:nvCxnSpPr>
      <xdr:spPr>
        <a:xfrm flipV="1">
          <a:off x="9639300" y="1064910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90018</xdr:rowOff>
    </xdr:from>
    <xdr:to>
      <xdr:col>46</xdr:col>
      <xdr:colOff>38100</xdr:colOff>
      <xdr:row>63</xdr:row>
      <xdr:rowOff>20168</xdr:rowOff>
    </xdr:to>
    <xdr:sp macro="" textlink="">
      <xdr:nvSpPr>
        <xdr:cNvPr id="145" name="楕円 144">
          <a:extLst>
            <a:ext uri="{FF2B5EF4-FFF2-40B4-BE49-F238E27FC236}">
              <a16:creationId xmlns:a16="http://schemas.microsoft.com/office/drawing/2014/main" id="{FC0DDAE5-FA32-499C-9783-0DA853B9EB91}"/>
            </a:ext>
          </a:extLst>
        </xdr:cNvPr>
        <xdr:cNvSpPr/>
      </xdr:nvSpPr>
      <xdr:spPr>
        <a:xfrm>
          <a:off x="8699500" y="1071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23775</xdr:rowOff>
    </xdr:from>
    <xdr:to>
      <xdr:col>50</xdr:col>
      <xdr:colOff>114300</xdr:colOff>
      <xdr:row>62</xdr:row>
      <xdr:rowOff>140818</xdr:rowOff>
    </xdr:to>
    <xdr:cxnSp macro="">
      <xdr:nvCxnSpPr>
        <xdr:cNvPr id="146" name="直線コネクタ 145">
          <a:extLst>
            <a:ext uri="{FF2B5EF4-FFF2-40B4-BE49-F238E27FC236}">
              <a16:creationId xmlns:a16="http://schemas.microsoft.com/office/drawing/2014/main" id="{44A4EF8E-A4C6-4AC6-8F5B-FF0D02F2DA4E}"/>
            </a:ext>
          </a:extLst>
        </xdr:cNvPr>
        <xdr:cNvCxnSpPr/>
      </xdr:nvCxnSpPr>
      <xdr:spPr>
        <a:xfrm flipV="1">
          <a:off x="8750300" y="10653675"/>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94132</xdr:rowOff>
    </xdr:from>
    <xdr:to>
      <xdr:col>41</xdr:col>
      <xdr:colOff>101600</xdr:colOff>
      <xdr:row>63</xdr:row>
      <xdr:rowOff>24282</xdr:rowOff>
    </xdr:to>
    <xdr:sp macro="" textlink="">
      <xdr:nvSpPr>
        <xdr:cNvPr id="147" name="楕円 146">
          <a:extLst>
            <a:ext uri="{FF2B5EF4-FFF2-40B4-BE49-F238E27FC236}">
              <a16:creationId xmlns:a16="http://schemas.microsoft.com/office/drawing/2014/main" id="{168B38E5-B120-4A1C-8FA5-E59C9C8DE217}"/>
            </a:ext>
          </a:extLst>
        </xdr:cNvPr>
        <xdr:cNvSpPr/>
      </xdr:nvSpPr>
      <xdr:spPr>
        <a:xfrm>
          <a:off x="7810500" y="1072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140818</xdr:rowOff>
    </xdr:from>
    <xdr:to>
      <xdr:col>45</xdr:col>
      <xdr:colOff>177800</xdr:colOff>
      <xdr:row>62</xdr:row>
      <xdr:rowOff>144932</xdr:rowOff>
    </xdr:to>
    <xdr:cxnSp macro="">
      <xdr:nvCxnSpPr>
        <xdr:cNvPr id="148" name="直線コネクタ 147">
          <a:extLst>
            <a:ext uri="{FF2B5EF4-FFF2-40B4-BE49-F238E27FC236}">
              <a16:creationId xmlns:a16="http://schemas.microsoft.com/office/drawing/2014/main" id="{5719C254-5623-45A8-9A0F-86EE9A25C16A}"/>
            </a:ext>
          </a:extLst>
        </xdr:cNvPr>
        <xdr:cNvCxnSpPr/>
      </xdr:nvCxnSpPr>
      <xdr:spPr>
        <a:xfrm flipV="1">
          <a:off x="7861300" y="1077071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149" name="n_1aveValue【体育館・プール】&#10;一人当たり面積">
          <a:extLst>
            <a:ext uri="{FF2B5EF4-FFF2-40B4-BE49-F238E27FC236}">
              <a16:creationId xmlns:a16="http://schemas.microsoft.com/office/drawing/2014/main" id="{44857612-8182-4EDE-ADE5-EC489A43DD0D}"/>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150" name="n_2aveValue【体育館・プール】&#10;一人当たり面積">
          <a:extLst>
            <a:ext uri="{FF2B5EF4-FFF2-40B4-BE49-F238E27FC236}">
              <a16:creationId xmlns:a16="http://schemas.microsoft.com/office/drawing/2014/main" id="{56674356-D70A-4E4D-8B6C-77B71CEAAA9A}"/>
            </a:ext>
          </a:extLst>
        </xdr:cNvPr>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151" name="n_3aveValue【体育館・プール】&#10;一人当たり面積">
          <a:extLst>
            <a:ext uri="{FF2B5EF4-FFF2-40B4-BE49-F238E27FC236}">
              <a16:creationId xmlns:a16="http://schemas.microsoft.com/office/drawing/2014/main" id="{61D2C055-E562-46F8-BFE5-ABFDFD86DA34}"/>
            </a:ext>
          </a:extLst>
        </xdr:cNvPr>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152" name="n_4aveValue【体育館・プール】&#10;一人当たり面積">
          <a:extLst>
            <a:ext uri="{FF2B5EF4-FFF2-40B4-BE49-F238E27FC236}">
              <a16:creationId xmlns:a16="http://schemas.microsoft.com/office/drawing/2014/main" id="{7A83C79C-BB39-4652-B592-B1624DECD3BC}"/>
            </a:ext>
          </a:extLst>
        </xdr:cNvPr>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91102</xdr:rowOff>
    </xdr:from>
    <xdr:ext cx="469744" cy="259045"/>
    <xdr:sp macro="" textlink="">
      <xdr:nvSpPr>
        <xdr:cNvPr id="153" name="n_1mainValue【体育館・プール】&#10;一人当たり面積">
          <a:extLst>
            <a:ext uri="{FF2B5EF4-FFF2-40B4-BE49-F238E27FC236}">
              <a16:creationId xmlns:a16="http://schemas.microsoft.com/office/drawing/2014/main" id="{767C1334-77C5-4786-BB6E-52EC2994EBB6}"/>
            </a:ext>
          </a:extLst>
        </xdr:cNvPr>
        <xdr:cNvSpPr txBox="1"/>
      </xdr:nvSpPr>
      <xdr:spPr>
        <a:xfrm>
          <a:off x="9391727" y="103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11295</xdr:rowOff>
    </xdr:from>
    <xdr:ext cx="469744" cy="259045"/>
    <xdr:sp macro="" textlink="">
      <xdr:nvSpPr>
        <xdr:cNvPr id="154" name="n_2mainValue【体育館・プール】&#10;一人当たり面積">
          <a:extLst>
            <a:ext uri="{FF2B5EF4-FFF2-40B4-BE49-F238E27FC236}">
              <a16:creationId xmlns:a16="http://schemas.microsoft.com/office/drawing/2014/main" id="{49BE0AE1-7163-4FF9-9481-3F203F4684CF}"/>
            </a:ext>
          </a:extLst>
        </xdr:cNvPr>
        <xdr:cNvSpPr txBox="1"/>
      </xdr:nvSpPr>
      <xdr:spPr>
        <a:xfrm>
          <a:off x="8515427" y="1081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15409</xdr:rowOff>
    </xdr:from>
    <xdr:ext cx="469744" cy="259045"/>
    <xdr:sp macro="" textlink="">
      <xdr:nvSpPr>
        <xdr:cNvPr id="155" name="n_3mainValue【体育館・プール】&#10;一人当たり面積">
          <a:extLst>
            <a:ext uri="{FF2B5EF4-FFF2-40B4-BE49-F238E27FC236}">
              <a16:creationId xmlns:a16="http://schemas.microsoft.com/office/drawing/2014/main" id="{2BE6A25A-18B9-4108-B27D-2BB8D2CFCA57}"/>
            </a:ext>
          </a:extLst>
        </xdr:cNvPr>
        <xdr:cNvSpPr txBox="1"/>
      </xdr:nvSpPr>
      <xdr:spPr>
        <a:xfrm>
          <a:off x="7626427" y="1081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6" name="正方形/長方形 155">
          <a:extLst>
            <a:ext uri="{FF2B5EF4-FFF2-40B4-BE49-F238E27FC236}">
              <a16:creationId xmlns:a16="http://schemas.microsoft.com/office/drawing/2014/main" id="{878F9DDB-E8D7-40C2-B7BD-9557C2A4C64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7" name="正方形/長方形 156">
          <a:extLst>
            <a:ext uri="{FF2B5EF4-FFF2-40B4-BE49-F238E27FC236}">
              <a16:creationId xmlns:a16="http://schemas.microsoft.com/office/drawing/2014/main" id="{5A503952-019F-4983-943A-2B573EA363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8" name="正方形/長方形 157">
          <a:extLst>
            <a:ext uri="{FF2B5EF4-FFF2-40B4-BE49-F238E27FC236}">
              <a16:creationId xmlns:a16="http://schemas.microsoft.com/office/drawing/2014/main" id="{68CD3690-47CA-4C55-B5E5-F67206C25F7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9" name="正方形/長方形 158">
          <a:extLst>
            <a:ext uri="{FF2B5EF4-FFF2-40B4-BE49-F238E27FC236}">
              <a16:creationId xmlns:a16="http://schemas.microsoft.com/office/drawing/2014/main" id="{CF9BC16B-C434-4B7E-ACFA-D8F1DB1DFA0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0" name="正方形/長方形 159">
          <a:extLst>
            <a:ext uri="{FF2B5EF4-FFF2-40B4-BE49-F238E27FC236}">
              <a16:creationId xmlns:a16="http://schemas.microsoft.com/office/drawing/2014/main" id="{CC98630F-442D-449A-A879-33DC07CEE03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1" name="正方形/長方形 160">
          <a:extLst>
            <a:ext uri="{FF2B5EF4-FFF2-40B4-BE49-F238E27FC236}">
              <a16:creationId xmlns:a16="http://schemas.microsoft.com/office/drawing/2014/main" id="{713B10B5-45AD-40B3-A371-831D12551D5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2" name="正方形/長方形 161">
          <a:extLst>
            <a:ext uri="{FF2B5EF4-FFF2-40B4-BE49-F238E27FC236}">
              <a16:creationId xmlns:a16="http://schemas.microsoft.com/office/drawing/2014/main" id="{35CDF1DB-A63D-4DDA-91E2-A97D53832E6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3" name="正方形/長方形 162">
          <a:extLst>
            <a:ext uri="{FF2B5EF4-FFF2-40B4-BE49-F238E27FC236}">
              <a16:creationId xmlns:a16="http://schemas.microsoft.com/office/drawing/2014/main" id="{19B35D05-5573-4AE1-8724-E7378477D1B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4" name="テキスト ボックス 163">
          <a:extLst>
            <a:ext uri="{FF2B5EF4-FFF2-40B4-BE49-F238E27FC236}">
              <a16:creationId xmlns:a16="http://schemas.microsoft.com/office/drawing/2014/main" id="{231255F7-0B6B-4241-BA75-14A6A65AC36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5" name="直線コネクタ 164">
          <a:extLst>
            <a:ext uri="{FF2B5EF4-FFF2-40B4-BE49-F238E27FC236}">
              <a16:creationId xmlns:a16="http://schemas.microsoft.com/office/drawing/2014/main" id="{EB78A16E-93B7-4298-AF27-77D88FF29B8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6" name="テキスト ボックス 165">
          <a:extLst>
            <a:ext uri="{FF2B5EF4-FFF2-40B4-BE49-F238E27FC236}">
              <a16:creationId xmlns:a16="http://schemas.microsoft.com/office/drawing/2014/main" id="{7FF40BC1-888D-44D7-8AFB-385705A0412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7" name="直線コネクタ 166">
          <a:extLst>
            <a:ext uri="{FF2B5EF4-FFF2-40B4-BE49-F238E27FC236}">
              <a16:creationId xmlns:a16="http://schemas.microsoft.com/office/drawing/2014/main" id="{CBF4365F-144A-4024-AE36-E1F3090F820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8" name="テキスト ボックス 167">
          <a:extLst>
            <a:ext uri="{FF2B5EF4-FFF2-40B4-BE49-F238E27FC236}">
              <a16:creationId xmlns:a16="http://schemas.microsoft.com/office/drawing/2014/main" id="{1F50C31F-AAF5-409E-B9EB-6EF9470244D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9" name="直線コネクタ 168">
          <a:extLst>
            <a:ext uri="{FF2B5EF4-FFF2-40B4-BE49-F238E27FC236}">
              <a16:creationId xmlns:a16="http://schemas.microsoft.com/office/drawing/2014/main" id="{0E8B87ED-A229-4C03-A871-452D7B6264D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0" name="テキスト ボックス 169">
          <a:extLst>
            <a:ext uri="{FF2B5EF4-FFF2-40B4-BE49-F238E27FC236}">
              <a16:creationId xmlns:a16="http://schemas.microsoft.com/office/drawing/2014/main" id="{F6046DFC-CB86-47CA-974B-239DB7F7D9C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1" name="直線コネクタ 170">
          <a:extLst>
            <a:ext uri="{FF2B5EF4-FFF2-40B4-BE49-F238E27FC236}">
              <a16:creationId xmlns:a16="http://schemas.microsoft.com/office/drawing/2014/main" id="{EB53F4BD-BDCB-4BF2-B6CA-5EDBCC593BF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2" name="テキスト ボックス 171">
          <a:extLst>
            <a:ext uri="{FF2B5EF4-FFF2-40B4-BE49-F238E27FC236}">
              <a16:creationId xmlns:a16="http://schemas.microsoft.com/office/drawing/2014/main" id="{05519F55-1F4F-435B-B7BE-D4C08193E8F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3" name="直線コネクタ 172">
          <a:extLst>
            <a:ext uri="{FF2B5EF4-FFF2-40B4-BE49-F238E27FC236}">
              <a16:creationId xmlns:a16="http://schemas.microsoft.com/office/drawing/2014/main" id="{864425BF-B79F-41B1-8A52-3EEAE8100BD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4" name="テキスト ボックス 173">
          <a:extLst>
            <a:ext uri="{FF2B5EF4-FFF2-40B4-BE49-F238E27FC236}">
              <a16:creationId xmlns:a16="http://schemas.microsoft.com/office/drawing/2014/main" id="{639685AD-E5B0-4BE3-878E-61EB94181D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5" name="直線コネクタ 174">
          <a:extLst>
            <a:ext uri="{FF2B5EF4-FFF2-40B4-BE49-F238E27FC236}">
              <a16:creationId xmlns:a16="http://schemas.microsoft.com/office/drawing/2014/main" id="{09301E17-9DA3-48B6-8669-18DAC5EC9A3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6" name="テキスト ボックス 175">
          <a:extLst>
            <a:ext uri="{FF2B5EF4-FFF2-40B4-BE49-F238E27FC236}">
              <a16:creationId xmlns:a16="http://schemas.microsoft.com/office/drawing/2014/main" id="{67690BC1-2D18-416E-B235-56AFEB63CA6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7" name="直線コネクタ 176">
          <a:extLst>
            <a:ext uri="{FF2B5EF4-FFF2-40B4-BE49-F238E27FC236}">
              <a16:creationId xmlns:a16="http://schemas.microsoft.com/office/drawing/2014/main" id="{5D83BBAA-1A55-40EF-B393-50AF2A525EE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8" name="テキスト ボックス 177">
          <a:extLst>
            <a:ext uri="{FF2B5EF4-FFF2-40B4-BE49-F238E27FC236}">
              <a16:creationId xmlns:a16="http://schemas.microsoft.com/office/drawing/2014/main" id="{05CF9254-5F1A-48C0-97BB-96929DD54AE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9" name="【福祉施設】&#10;有形固定資産減価償却率グラフ枠">
          <a:extLst>
            <a:ext uri="{FF2B5EF4-FFF2-40B4-BE49-F238E27FC236}">
              <a16:creationId xmlns:a16="http://schemas.microsoft.com/office/drawing/2014/main" id="{11B820E8-5A93-4B76-851F-03923C4979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180" name="直線コネクタ 179">
          <a:extLst>
            <a:ext uri="{FF2B5EF4-FFF2-40B4-BE49-F238E27FC236}">
              <a16:creationId xmlns:a16="http://schemas.microsoft.com/office/drawing/2014/main" id="{534CB4B2-087F-46DE-9ED1-32FE6C3AE08B}"/>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1" name="【福祉施設】&#10;有形固定資産減価償却率最小値テキスト">
          <a:extLst>
            <a:ext uri="{FF2B5EF4-FFF2-40B4-BE49-F238E27FC236}">
              <a16:creationId xmlns:a16="http://schemas.microsoft.com/office/drawing/2014/main" id="{42553C68-DB70-46F0-8061-238D2CA006C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2" name="直線コネクタ 181">
          <a:extLst>
            <a:ext uri="{FF2B5EF4-FFF2-40B4-BE49-F238E27FC236}">
              <a16:creationId xmlns:a16="http://schemas.microsoft.com/office/drawing/2014/main" id="{A4C34480-9B9E-47DB-B6E7-490E36CFFFE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183" name="【福祉施設】&#10;有形固定資産減価償却率最大値テキスト">
          <a:extLst>
            <a:ext uri="{FF2B5EF4-FFF2-40B4-BE49-F238E27FC236}">
              <a16:creationId xmlns:a16="http://schemas.microsoft.com/office/drawing/2014/main" id="{F4320E27-7FCF-48B8-A87B-DADAB1AEE1CE}"/>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184" name="直線コネクタ 183">
          <a:extLst>
            <a:ext uri="{FF2B5EF4-FFF2-40B4-BE49-F238E27FC236}">
              <a16:creationId xmlns:a16="http://schemas.microsoft.com/office/drawing/2014/main" id="{C114929A-888C-4864-B99C-0D59719481A7}"/>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185" name="【福祉施設】&#10;有形固定資産減価償却率平均値テキスト">
          <a:extLst>
            <a:ext uri="{FF2B5EF4-FFF2-40B4-BE49-F238E27FC236}">
              <a16:creationId xmlns:a16="http://schemas.microsoft.com/office/drawing/2014/main" id="{36F65CA8-2744-4C50-8C74-A2D966DD0FF7}"/>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186" name="フローチャート: 判断 185">
          <a:extLst>
            <a:ext uri="{FF2B5EF4-FFF2-40B4-BE49-F238E27FC236}">
              <a16:creationId xmlns:a16="http://schemas.microsoft.com/office/drawing/2014/main" id="{D008E544-2F12-4D6F-A679-73C4496599C9}"/>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187" name="フローチャート: 判断 186">
          <a:extLst>
            <a:ext uri="{FF2B5EF4-FFF2-40B4-BE49-F238E27FC236}">
              <a16:creationId xmlns:a16="http://schemas.microsoft.com/office/drawing/2014/main" id="{7F9DFCD7-C9E4-49D5-8BD7-08D3B0B1ABA3}"/>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188" name="フローチャート: 判断 187">
          <a:extLst>
            <a:ext uri="{FF2B5EF4-FFF2-40B4-BE49-F238E27FC236}">
              <a16:creationId xmlns:a16="http://schemas.microsoft.com/office/drawing/2014/main" id="{E34EA12D-7B28-4288-9465-71CFA9A11C2B}"/>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189" name="フローチャート: 判断 188">
          <a:extLst>
            <a:ext uri="{FF2B5EF4-FFF2-40B4-BE49-F238E27FC236}">
              <a16:creationId xmlns:a16="http://schemas.microsoft.com/office/drawing/2014/main" id="{236EA710-CF84-4D88-8D34-2AD3C9688236}"/>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190" name="フローチャート: 判断 189">
          <a:extLst>
            <a:ext uri="{FF2B5EF4-FFF2-40B4-BE49-F238E27FC236}">
              <a16:creationId xmlns:a16="http://schemas.microsoft.com/office/drawing/2014/main" id="{2211B20B-146D-4A05-AD16-F235FE1A2A73}"/>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D4209B14-058E-45E3-874B-8C7C71D8D4F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87DABBCE-1402-46DC-9397-106BA5E87E7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89FDFB43-77D6-48F7-9F7F-3E8F418F566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11C0C31-2738-49CC-8722-08B8AEE0BA9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B3B20669-A957-40C0-BF53-47608755368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153036</xdr:rowOff>
    </xdr:from>
    <xdr:to>
      <xdr:col>24</xdr:col>
      <xdr:colOff>114300</xdr:colOff>
      <xdr:row>80</xdr:row>
      <xdr:rowOff>83186</xdr:rowOff>
    </xdr:to>
    <xdr:sp macro="" textlink="">
      <xdr:nvSpPr>
        <xdr:cNvPr id="196" name="楕円 195">
          <a:extLst>
            <a:ext uri="{FF2B5EF4-FFF2-40B4-BE49-F238E27FC236}">
              <a16:creationId xmlns:a16="http://schemas.microsoft.com/office/drawing/2014/main" id="{D82AFA1B-8F30-4330-8668-CFEADB41F3AD}"/>
            </a:ext>
          </a:extLst>
        </xdr:cNvPr>
        <xdr:cNvSpPr/>
      </xdr:nvSpPr>
      <xdr:spPr>
        <a:xfrm>
          <a:off x="4584700" y="1369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4463</xdr:rowOff>
    </xdr:from>
    <xdr:ext cx="405111" cy="259045"/>
    <xdr:sp macro="" textlink="">
      <xdr:nvSpPr>
        <xdr:cNvPr id="197" name="【福祉施設】&#10;有形固定資産減価償却率該当値テキスト">
          <a:extLst>
            <a:ext uri="{FF2B5EF4-FFF2-40B4-BE49-F238E27FC236}">
              <a16:creationId xmlns:a16="http://schemas.microsoft.com/office/drawing/2014/main" id="{2D1E2A73-7DE8-4E90-AF1D-5C4CF54C38D9}"/>
            </a:ext>
          </a:extLst>
        </xdr:cNvPr>
        <xdr:cNvSpPr txBox="1"/>
      </xdr:nvSpPr>
      <xdr:spPr>
        <a:xfrm>
          <a:off x="4673600"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71120</xdr:rowOff>
    </xdr:from>
    <xdr:to>
      <xdr:col>20</xdr:col>
      <xdr:colOff>38100</xdr:colOff>
      <xdr:row>80</xdr:row>
      <xdr:rowOff>1270</xdr:rowOff>
    </xdr:to>
    <xdr:sp macro="" textlink="">
      <xdr:nvSpPr>
        <xdr:cNvPr id="198" name="楕円 197">
          <a:extLst>
            <a:ext uri="{FF2B5EF4-FFF2-40B4-BE49-F238E27FC236}">
              <a16:creationId xmlns:a16="http://schemas.microsoft.com/office/drawing/2014/main" id="{C483776B-8F67-41E4-8D01-625125558F78}"/>
            </a:ext>
          </a:extLst>
        </xdr:cNvPr>
        <xdr:cNvSpPr/>
      </xdr:nvSpPr>
      <xdr:spPr>
        <a:xfrm>
          <a:off x="3746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121920</xdr:rowOff>
    </xdr:from>
    <xdr:to>
      <xdr:col>24</xdr:col>
      <xdr:colOff>63500</xdr:colOff>
      <xdr:row>80</xdr:row>
      <xdr:rowOff>32386</xdr:rowOff>
    </xdr:to>
    <xdr:cxnSp macro="">
      <xdr:nvCxnSpPr>
        <xdr:cNvPr id="199" name="直線コネクタ 198">
          <a:extLst>
            <a:ext uri="{FF2B5EF4-FFF2-40B4-BE49-F238E27FC236}">
              <a16:creationId xmlns:a16="http://schemas.microsoft.com/office/drawing/2014/main" id="{F8CB7840-3EDC-4077-8865-746C200CA53D}"/>
            </a:ext>
          </a:extLst>
        </xdr:cNvPr>
        <xdr:cNvCxnSpPr/>
      </xdr:nvCxnSpPr>
      <xdr:spPr>
        <a:xfrm>
          <a:off x="3797300" y="13666470"/>
          <a:ext cx="8382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95886</xdr:rowOff>
    </xdr:from>
    <xdr:to>
      <xdr:col>15</xdr:col>
      <xdr:colOff>101600</xdr:colOff>
      <xdr:row>79</xdr:row>
      <xdr:rowOff>26036</xdr:rowOff>
    </xdr:to>
    <xdr:sp macro="" textlink="">
      <xdr:nvSpPr>
        <xdr:cNvPr id="200" name="楕円 199">
          <a:extLst>
            <a:ext uri="{FF2B5EF4-FFF2-40B4-BE49-F238E27FC236}">
              <a16:creationId xmlns:a16="http://schemas.microsoft.com/office/drawing/2014/main" id="{6ED7B3DA-5513-4011-9E82-C6455010273A}"/>
            </a:ext>
          </a:extLst>
        </xdr:cNvPr>
        <xdr:cNvSpPr/>
      </xdr:nvSpPr>
      <xdr:spPr>
        <a:xfrm>
          <a:off x="2857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146686</xdr:rowOff>
    </xdr:from>
    <xdr:to>
      <xdr:col>19</xdr:col>
      <xdr:colOff>177800</xdr:colOff>
      <xdr:row>79</xdr:row>
      <xdr:rowOff>121920</xdr:rowOff>
    </xdr:to>
    <xdr:cxnSp macro="">
      <xdr:nvCxnSpPr>
        <xdr:cNvPr id="201" name="直線コネクタ 200">
          <a:extLst>
            <a:ext uri="{FF2B5EF4-FFF2-40B4-BE49-F238E27FC236}">
              <a16:creationId xmlns:a16="http://schemas.microsoft.com/office/drawing/2014/main" id="{34CCD4BB-070F-49E5-8A75-4558E6EC22ED}"/>
            </a:ext>
          </a:extLst>
        </xdr:cNvPr>
        <xdr:cNvCxnSpPr/>
      </xdr:nvCxnSpPr>
      <xdr:spPr>
        <a:xfrm>
          <a:off x="2908300" y="13519786"/>
          <a:ext cx="8890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10161</xdr:rowOff>
    </xdr:from>
    <xdr:to>
      <xdr:col>10</xdr:col>
      <xdr:colOff>165100</xdr:colOff>
      <xdr:row>78</xdr:row>
      <xdr:rowOff>111761</xdr:rowOff>
    </xdr:to>
    <xdr:sp macro="" textlink="">
      <xdr:nvSpPr>
        <xdr:cNvPr id="202" name="楕円 201">
          <a:extLst>
            <a:ext uri="{FF2B5EF4-FFF2-40B4-BE49-F238E27FC236}">
              <a16:creationId xmlns:a16="http://schemas.microsoft.com/office/drawing/2014/main" id="{22AEE1ED-0FD1-4BD4-BFFE-DBF3454376DE}"/>
            </a:ext>
          </a:extLst>
        </xdr:cNvPr>
        <xdr:cNvSpPr/>
      </xdr:nvSpPr>
      <xdr:spPr>
        <a:xfrm>
          <a:off x="1968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60961</xdr:rowOff>
    </xdr:from>
    <xdr:to>
      <xdr:col>15</xdr:col>
      <xdr:colOff>50800</xdr:colOff>
      <xdr:row>78</xdr:row>
      <xdr:rowOff>146686</xdr:rowOff>
    </xdr:to>
    <xdr:cxnSp macro="">
      <xdr:nvCxnSpPr>
        <xdr:cNvPr id="203" name="直線コネクタ 202">
          <a:extLst>
            <a:ext uri="{FF2B5EF4-FFF2-40B4-BE49-F238E27FC236}">
              <a16:creationId xmlns:a16="http://schemas.microsoft.com/office/drawing/2014/main" id="{ED54D700-4061-4893-9A14-25C9EC955573}"/>
            </a:ext>
          </a:extLst>
        </xdr:cNvPr>
        <xdr:cNvCxnSpPr/>
      </xdr:nvCxnSpPr>
      <xdr:spPr>
        <a:xfrm>
          <a:off x="2019300" y="13434061"/>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137177</xdr:rowOff>
    </xdr:from>
    <xdr:ext cx="405111" cy="259045"/>
    <xdr:sp macro="" textlink="">
      <xdr:nvSpPr>
        <xdr:cNvPr id="204" name="n_1aveValue【福祉施設】&#10;有形固定資産減価償却率">
          <a:extLst>
            <a:ext uri="{FF2B5EF4-FFF2-40B4-BE49-F238E27FC236}">
              <a16:creationId xmlns:a16="http://schemas.microsoft.com/office/drawing/2014/main" id="{CB89251F-9B59-43DD-AD63-3BDF7414941F}"/>
            </a:ext>
          </a:extLst>
        </xdr:cNvPr>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17163</xdr:rowOff>
    </xdr:from>
    <xdr:ext cx="405111" cy="259045"/>
    <xdr:sp macro="" textlink="">
      <xdr:nvSpPr>
        <xdr:cNvPr id="205" name="n_2aveValue【福祉施設】&#10;有形固定資産減価償却率">
          <a:extLst>
            <a:ext uri="{FF2B5EF4-FFF2-40B4-BE49-F238E27FC236}">
              <a16:creationId xmlns:a16="http://schemas.microsoft.com/office/drawing/2014/main" id="{68EBBEB7-BB98-4C36-B0B3-D21E5069E4BE}"/>
            </a:ext>
          </a:extLst>
        </xdr:cNvPr>
        <xdr:cNvSpPr txBox="1"/>
      </xdr:nvSpPr>
      <xdr:spPr>
        <a:xfrm>
          <a:off x="2705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59072</xdr:rowOff>
    </xdr:from>
    <xdr:ext cx="405111" cy="259045"/>
    <xdr:sp macro="" textlink="">
      <xdr:nvSpPr>
        <xdr:cNvPr id="206" name="n_3aveValue【福祉施設】&#10;有形固定資産減価償却率">
          <a:extLst>
            <a:ext uri="{FF2B5EF4-FFF2-40B4-BE49-F238E27FC236}">
              <a16:creationId xmlns:a16="http://schemas.microsoft.com/office/drawing/2014/main" id="{F3199D4A-767B-4AFA-BCB1-B367575391C4}"/>
            </a:ext>
          </a:extLst>
        </xdr:cNvPr>
        <xdr:cNvSpPr txBox="1"/>
      </xdr:nvSpPr>
      <xdr:spPr>
        <a:xfrm>
          <a:off x="1816744"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07" name="n_4aveValue【福祉施設】&#10;有形固定資産減価償却率">
          <a:extLst>
            <a:ext uri="{FF2B5EF4-FFF2-40B4-BE49-F238E27FC236}">
              <a16:creationId xmlns:a16="http://schemas.microsoft.com/office/drawing/2014/main" id="{B486739E-1E01-4B6B-9459-3586E7C6021F}"/>
            </a:ext>
          </a:extLst>
        </xdr:cNvPr>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17797</xdr:rowOff>
    </xdr:from>
    <xdr:ext cx="405111" cy="259045"/>
    <xdr:sp macro="" textlink="">
      <xdr:nvSpPr>
        <xdr:cNvPr id="208" name="n_1mainValue【福祉施設】&#10;有形固定資産減価償却率">
          <a:extLst>
            <a:ext uri="{FF2B5EF4-FFF2-40B4-BE49-F238E27FC236}">
              <a16:creationId xmlns:a16="http://schemas.microsoft.com/office/drawing/2014/main" id="{8FB194B7-5AE2-4A0E-A4E8-D2A90F62C939}"/>
            </a:ext>
          </a:extLst>
        </xdr:cNvPr>
        <xdr:cNvSpPr txBox="1"/>
      </xdr:nvSpPr>
      <xdr:spPr>
        <a:xfrm>
          <a:off x="35820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42563</xdr:rowOff>
    </xdr:from>
    <xdr:ext cx="405111" cy="259045"/>
    <xdr:sp macro="" textlink="">
      <xdr:nvSpPr>
        <xdr:cNvPr id="209" name="n_2mainValue【福祉施設】&#10;有形固定資産減価償却率">
          <a:extLst>
            <a:ext uri="{FF2B5EF4-FFF2-40B4-BE49-F238E27FC236}">
              <a16:creationId xmlns:a16="http://schemas.microsoft.com/office/drawing/2014/main" id="{5E273A41-3613-4235-AC4D-58F97BA72566}"/>
            </a:ext>
          </a:extLst>
        </xdr:cNvPr>
        <xdr:cNvSpPr txBox="1"/>
      </xdr:nvSpPr>
      <xdr:spPr>
        <a:xfrm>
          <a:off x="2705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128288</xdr:rowOff>
    </xdr:from>
    <xdr:ext cx="405111" cy="259045"/>
    <xdr:sp macro="" textlink="">
      <xdr:nvSpPr>
        <xdr:cNvPr id="210" name="n_3mainValue【福祉施設】&#10;有形固定資産減価償却率">
          <a:extLst>
            <a:ext uri="{FF2B5EF4-FFF2-40B4-BE49-F238E27FC236}">
              <a16:creationId xmlns:a16="http://schemas.microsoft.com/office/drawing/2014/main" id="{B41450C2-44F2-4BFB-A713-2C2BF5236CFA}"/>
            </a:ext>
          </a:extLst>
        </xdr:cNvPr>
        <xdr:cNvSpPr txBox="1"/>
      </xdr:nvSpPr>
      <xdr:spPr>
        <a:xfrm>
          <a:off x="1816744" y="1315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1F4A9867-F326-47AF-BE76-C7E77970D1C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0B4AEF1E-17EE-4EC2-B117-D9B1FFF668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DB7DF67F-48ED-48E3-A84E-D01DD42C502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F7D6C4C6-C765-4A76-964D-09EE1E1011E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A93764F3-41EB-4403-8707-E8C69D063A1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05464CB2-C2D6-4FA8-90C9-276011267E3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BB536DAE-F2E6-4EA6-AF66-419997B78E2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E06215FD-09E0-4374-A6F5-D2E38A05E0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56C2EC3C-F75A-4BD6-942B-44EE75B11D2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0E11DC27-6B64-4941-AC3A-83A61AB3FEF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a:extLst>
            <a:ext uri="{FF2B5EF4-FFF2-40B4-BE49-F238E27FC236}">
              <a16:creationId xmlns:a16="http://schemas.microsoft.com/office/drawing/2014/main" id="{669C9BA2-B9A3-45DC-B465-DFE9DC57484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a:extLst>
            <a:ext uri="{FF2B5EF4-FFF2-40B4-BE49-F238E27FC236}">
              <a16:creationId xmlns:a16="http://schemas.microsoft.com/office/drawing/2014/main" id="{2D2AC0E1-03FF-4E32-91CB-3B3C7284A72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a:extLst>
            <a:ext uri="{FF2B5EF4-FFF2-40B4-BE49-F238E27FC236}">
              <a16:creationId xmlns:a16="http://schemas.microsoft.com/office/drawing/2014/main" id="{9BD8F155-5C5F-4230-A0E6-FC02DA0113C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a:extLst>
            <a:ext uri="{FF2B5EF4-FFF2-40B4-BE49-F238E27FC236}">
              <a16:creationId xmlns:a16="http://schemas.microsoft.com/office/drawing/2014/main" id="{AD851CC4-1D5C-4138-8B2E-94C7F7FF93A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a:extLst>
            <a:ext uri="{FF2B5EF4-FFF2-40B4-BE49-F238E27FC236}">
              <a16:creationId xmlns:a16="http://schemas.microsoft.com/office/drawing/2014/main" id="{32405725-F20B-4F28-A024-F4695B5B53F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a:extLst>
            <a:ext uri="{FF2B5EF4-FFF2-40B4-BE49-F238E27FC236}">
              <a16:creationId xmlns:a16="http://schemas.microsoft.com/office/drawing/2014/main" id="{D2888946-5650-4A21-B90A-670A2ECA0F6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a:extLst>
            <a:ext uri="{FF2B5EF4-FFF2-40B4-BE49-F238E27FC236}">
              <a16:creationId xmlns:a16="http://schemas.microsoft.com/office/drawing/2014/main" id="{85DAC10C-822A-4651-BF9D-2E2D169B4A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a:extLst>
            <a:ext uri="{FF2B5EF4-FFF2-40B4-BE49-F238E27FC236}">
              <a16:creationId xmlns:a16="http://schemas.microsoft.com/office/drawing/2014/main" id="{F10DF5B8-D4EA-49C8-8F31-45F00DB99DC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a:extLst>
            <a:ext uri="{FF2B5EF4-FFF2-40B4-BE49-F238E27FC236}">
              <a16:creationId xmlns:a16="http://schemas.microsoft.com/office/drawing/2014/main" id="{EB4F6A45-9160-4D52-95C3-06E61279E5F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0" name="テキスト ボックス 229">
          <a:extLst>
            <a:ext uri="{FF2B5EF4-FFF2-40B4-BE49-F238E27FC236}">
              <a16:creationId xmlns:a16="http://schemas.microsoft.com/office/drawing/2014/main" id="{8DB9FF04-69FC-4973-B5A4-CA1F5C283D5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EF212C29-4243-4C34-9101-D6ACA2B87AE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193D758D-56EE-478B-9D1D-550D60FD113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6491E2FD-01DA-4F32-863A-DD86D8D251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234" name="直線コネクタ 233">
          <a:extLst>
            <a:ext uri="{FF2B5EF4-FFF2-40B4-BE49-F238E27FC236}">
              <a16:creationId xmlns:a16="http://schemas.microsoft.com/office/drawing/2014/main" id="{04ACDE5D-6624-47AB-942D-6B29A3C651DF}"/>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235" name="【福祉施設】&#10;一人当たり面積最小値テキスト">
          <a:extLst>
            <a:ext uri="{FF2B5EF4-FFF2-40B4-BE49-F238E27FC236}">
              <a16:creationId xmlns:a16="http://schemas.microsoft.com/office/drawing/2014/main" id="{45ADDA64-CA0B-4296-9BFD-03D91EF26875}"/>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236" name="直線コネクタ 235">
          <a:extLst>
            <a:ext uri="{FF2B5EF4-FFF2-40B4-BE49-F238E27FC236}">
              <a16:creationId xmlns:a16="http://schemas.microsoft.com/office/drawing/2014/main" id="{CFC7B273-C95B-4358-A893-3058CFDC2C8C}"/>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237" name="【福祉施設】&#10;一人当たり面積最大値テキスト">
          <a:extLst>
            <a:ext uri="{FF2B5EF4-FFF2-40B4-BE49-F238E27FC236}">
              <a16:creationId xmlns:a16="http://schemas.microsoft.com/office/drawing/2014/main" id="{C067E626-F322-4FE2-954C-E72CD3B3AD19}"/>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238" name="直線コネクタ 237">
          <a:extLst>
            <a:ext uri="{FF2B5EF4-FFF2-40B4-BE49-F238E27FC236}">
              <a16:creationId xmlns:a16="http://schemas.microsoft.com/office/drawing/2014/main" id="{BDB83B0E-7F8A-451B-A1E2-B202BB47C0AB}"/>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239" name="【福祉施設】&#10;一人当たり面積平均値テキスト">
          <a:extLst>
            <a:ext uri="{FF2B5EF4-FFF2-40B4-BE49-F238E27FC236}">
              <a16:creationId xmlns:a16="http://schemas.microsoft.com/office/drawing/2014/main" id="{104E0EED-133B-42F4-B421-82145DB17E4B}"/>
            </a:ext>
          </a:extLst>
        </xdr:cNvPr>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240" name="フローチャート: 判断 239">
          <a:extLst>
            <a:ext uri="{FF2B5EF4-FFF2-40B4-BE49-F238E27FC236}">
              <a16:creationId xmlns:a16="http://schemas.microsoft.com/office/drawing/2014/main" id="{62B91751-3FB6-4323-B689-35E659F817B1}"/>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41" name="フローチャート: 判断 240">
          <a:extLst>
            <a:ext uri="{FF2B5EF4-FFF2-40B4-BE49-F238E27FC236}">
              <a16:creationId xmlns:a16="http://schemas.microsoft.com/office/drawing/2014/main" id="{5DD3E584-783C-4045-AC6F-3CFA0460D769}"/>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242" name="フローチャート: 判断 241">
          <a:extLst>
            <a:ext uri="{FF2B5EF4-FFF2-40B4-BE49-F238E27FC236}">
              <a16:creationId xmlns:a16="http://schemas.microsoft.com/office/drawing/2014/main" id="{5C659535-8AFB-485D-BD6F-6D62DDAF9A52}"/>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243" name="フローチャート: 判断 242">
          <a:extLst>
            <a:ext uri="{FF2B5EF4-FFF2-40B4-BE49-F238E27FC236}">
              <a16:creationId xmlns:a16="http://schemas.microsoft.com/office/drawing/2014/main" id="{B3B41685-453D-49AE-871C-262FA161CDAA}"/>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244" name="フローチャート: 判断 243">
          <a:extLst>
            <a:ext uri="{FF2B5EF4-FFF2-40B4-BE49-F238E27FC236}">
              <a16:creationId xmlns:a16="http://schemas.microsoft.com/office/drawing/2014/main" id="{FDA7623B-A0F3-4A65-B14E-E052CBA836B6}"/>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C447B71-6611-4573-B310-BC0BB67FFD8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2B03D44-441D-4225-ABFF-43C8BA8396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35BFBDA9-D874-481F-9C99-3D30A2E5C40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E7C7162A-340B-4E2D-8E20-15874420AD2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4A224B46-0096-4751-AA56-8E4907E801A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91694</xdr:rowOff>
    </xdr:from>
    <xdr:to>
      <xdr:col>55</xdr:col>
      <xdr:colOff>50800</xdr:colOff>
      <xdr:row>86</xdr:row>
      <xdr:rowOff>21844</xdr:rowOff>
    </xdr:to>
    <xdr:sp macro="" textlink="">
      <xdr:nvSpPr>
        <xdr:cNvPr id="250" name="楕円 249">
          <a:extLst>
            <a:ext uri="{FF2B5EF4-FFF2-40B4-BE49-F238E27FC236}">
              <a16:creationId xmlns:a16="http://schemas.microsoft.com/office/drawing/2014/main" id="{AAFB9CF5-4DF5-42CF-9659-A0ECF4F8A93D}"/>
            </a:ext>
          </a:extLst>
        </xdr:cNvPr>
        <xdr:cNvSpPr/>
      </xdr:nvSpPr>
      <xdr:spPr>
        <a:xfrm>
          <a:off x="10426700" y="1466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6621</xdr:rowOff>
    </xdr:from>
    <xdr:ext cx="469744" cy="259045"/>
    <xdr:sp macro="" textlink="">
      <xdr:nvSpPr>
        <xdr:cNvPr id="251" name="【福祉施設】&#10;一人当たり面積該当値テキスト">
          <a:extLst>
            <a:ext uri="{FF2B5EF4-FFF2-40B4-BE49-F238E27FC236}">
              <a16:creationId xmlns:a16="http://schemas.microsoft.com/office/drawing/2014/main" id="{C56CC687-5D31-4E7C-817E-03382E061B16}"/>
            </a:ext>
          </a:extLst>
        </xdr:cNvPr>
        <xdr:cNvSpPr txBox="1"/>
      </xdr:nvSpPr>
      <xdr:spPr>
        <a:xfrm>
          <a:off x="10515600" y="145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93218</xdr:rowOff>
    </xdr:from>
    <xdr:to>
      <xdr:col>50</xdr:col>
      <xdr:colOff>165100</xdr:colOff>
      <xdr:row>86</xdr:row>
      <xdr:rowOff>23368</xdr:rowOff>
    </xdr:to>
    <xdr:sp macro="" textlink="">
      <xdr:nvSpPr>
        <xdr:cNvPr id="252" name="楕円 251">
          <a:extLst>
            <a:ext uri="{FF2B5EF4-FFF2-40B4-BE49-F238E27FC236}">
              <a16:creationId xmlns:a16="http://schemas.microsoft.com/office/drawing/2014/main" id="{C120209C-A727-4F07-92DF-18AAE995ABB5}"/>
            </a:ext>
          </a:extLst>
        </xdr:cNvPr>
        <xdr:cNvSpPr/>
      </xdr:nvSpPr>
      <xdr:spPr>
        <a:xfrm>
          <a:off x="9588500" y="1466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142494</xdr:rowOff>
    </xdr:from>
    <xdr:to>
      <xdr:col>55</xdr:col>
      <xdr:colOff>0</xdr:colOff>
      <xdr:row>85</xdr:row>
      <xdr:rowOff>144018</xdr:rowOff>
    </xdr:to>
    <xdr:cxnSp macro="">
      <xdr:nvCxnSpPr>
        <xdr:cNvPr id="253" name="直線コネクタ 252">
          <a:extLst>
            <a:ext uri="{FF2B5EF4-FFF2-40B4-BE49-F238E27FC236}">
              <a16:creationId xmlns:a16="http://schemas.microsoft.com/office/drawing/2014/main" id="{05934AD9-D551-4A33-A04A-00A00D8F0425}"/>
            </a:ext>
          </a:extLst>
        </xdr:cNvPr>
        <xdr:cNvCxnSpPr/>
      </xdr:nvCxnSpPr>
      <xdr:spPr>
        <a:xfrm flipV="1">
          <a:off x="9639300" y="1471574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129794</xdr:rowOff>
    </xdr:from>
    <xdr:to>
      <xdr:col>46</xdr:col>
      <xdr:colOff>38100</xdr:colOff>
      <xdr:row>86</xdr:row>
      <xdr:rowOff>59944</xdr:rowOff>
    </xdr:to>
    <xdr:sp macro="" textlink="">
      <xdr:nvSpPr>
        <xdr:cNvPr id="254" name="楕円 253">
          <a:extLst>
            <a:ext uri="{FF2B5EF4-FFF2-40B4-BE49-F238E27FC236}">
              <a16:creationId xmlns:a16="http://schemas.microsoft.com/office/drawing/2014/main" id="{053E32E8-5435-4118-942B-3894213394C5}"/>
            </a:ext>
          </a:extLst>
        </xdr:cNvPr>
        <xdr:cNvSpPr/>
      </xdr:nvSpPr>
      <xdr:spPr>
        <a:xfrm>
          <a:off x="8699500" y="1470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144018</xdr:rowOff>
    </xdr:from>
    <xdr:to>
      <xdr:col>50</xdr:col>
      <xdr:colOff>114300</xdr:colOff>
      <xdr:row>86</xdr:row>
      <xdr:rowOff>9144</xdr:rowOff>
    </xdr:to>
    <xdr:cxnSp macro="">
      <xdr:nvCxnSpPr>
        <xdr:cNvPr id="255" name="直線コネクタ 254">
          <a:extLst>
            <a:ext uri="{FF2B5EF4-FFF2-40B4-BE49-F238E27FC236}">
              <a16:creationId xmlns:a16="http://schemas.microsoft.com/office/drawing/2014/main" id="{C0E45029-6021-40E0-94EE-8677F8B40E02}"/>
            </a:ext>
          </a:extLst>
        </xdr:cNvPr>
        <xdr:cNvCxnSpPr/>
      </xdr:nvCxnSpPr>
      <xdr:spPr>
        <a:xfrm flipV="1">
          <a:off x="8750300" y="147172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256" name="楕円 255">
          <a:extLst>
            <a:ext uri="{FF2B5EF4-FFF2-40B4-BE49-F238E27FC236}">
              <a16:creationId xmlns:a16="http://schemas.microsoft.com/office/drawing/2014/main" id="{B64DA6B8-26F4-4A31-AA1D-A451F417B64E}"/>
            </a:ext>
          </a:extLst>
        </xdr:cNvPr>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9144</xdr:rowOff>
    </xdr:from>
    <xdr:to>
      <xdr:col>45</xdr:col>
      <xdr:colOff>177800</xdr:colOff>
      <xdr:row>86</xdr:row>
      <xdr:rowOff>10668</xdr:rowOff>
    </xdr:to>
    <xdr:cxnSp macro="">
      <xdr:nvCxnSpPr>
        <xdr:cNvPr id="257" name="直線コネクタ 256">
          <a:extLst>
            <a:ext uri="{FF2B5EF4-FFF2-40B4-BE49-F238E27FC236}">
              <a16:creationId xmlns:a16="http://schemas.microsoft.com/office/drawing/2014/main" id="{4A3EF3B6-5B24-4288-8935-5288AF2CB786}"/>
            </a:ext>
          </a:extLst>
        </xdr:cNvPr>
        <xdr:cNvCxnSpPr/>
      </xdr:nvCxnSpPr>
      <xdr:spPr>
        <a:xfrm flipV="1">
          <a:off x="7861300" y="1475384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258" name="n_1aveValue【福祉施設】&#10;一人当たり面積">
          <a:extLst>
            <a:ext uri="{FF2B5EF4-FFF2-40B4-BE49-F238E27FC236}">
              <a16:creationId xmlns:a16="http://schemas.microsoft.com/office/drawing/2014/main" id="{1FCA8579-C959-43B1-88F9-8BF622FD0941}"/>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259" name="n_2aveValue【福祉施設】&#10;一人当たり面積">
          <a:extLst>
            <a:ext uri="{FF2B5EF4-FFF2-40B4-BE49-F238E27FC236}">
              <a16:creationId xmlns:a16="http://schemas.microsoft.com/office/drawing/2014/main" id="{386AB67C-8C02-47DE-B31D-BBFD9385AA1F}"/>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260" name="n_3aveValue【福祉施設】&#10;一人当たり面積">
          <a:extLst>
            <a:ext uri="{FF2B5EF4-FFF2-40B4-BE49-F238E27FC236}">
              <a16:creationId xmlns:a16="http://schemas.microsoft.com/office/drawing/2014/main" id="{100466AD-7BBB-422C-9336-F5C324476F23}"/>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261" name="n_4aveValue【福祉施設】&#10;一人当たり面積">
          <a:extLst>
            <a:ext uri="{FF2B5EF4-FFF2-40B4-BE49-F238E27FC236}">
              <a16:creationId xmlns:a16="http://schemas.microsoft.com/office/drawing/2014/main" id="{6454AF76-5930-47E5-9094-33983101FFA1}"/>
            </a:ext>
          </a:extLst>
        </xdr:cNvPr>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14495</xdr:rowOff>
    </xdr:from>
    <xdr:ext cx="469744" cy="259045"/>
    <xdr:sp macro="" textlink="">
      <xdr:nvSpPr>
        <xdr:cNvPr id="262" name="n_1mainValue【福祉施設】&#10;一人当たり面積">
          <a:extLst>
            <a:ext uri="{FF2B5EF4-FFF2-40B4-BE49-F238E27FC236}">
              <a16:creationId xmlns:a16="http://schemas.microsoft.com/office/drawing/2014/main" id="{F16CAD0D-A314-4F89-BA7C-6754FFE8954E}"/>
            </a:ext>
          </a:extLst>
        </xdr:cNvPr>
        <xdr:cNvSpPr txBox="1"/>
      </xdr:nvSpPr>
      <xdr:spPr>
        <a:xfrm>
          <a:off x="9391727"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51071</xdr:rowOff>
    </xdr:from>
    <xdr:ext cx="469744" cy="259045"/>
    <xdr:sp macro="" textlink="">
      <xdr:nvSpPr>
        <xdr:cNvPr id="263" name="n_2mainValue【福祉施設】&#10;一人当たり面積">
          <a:extLst>
            <a:ext uri="{FF2B5EF4-FFF2-40B4-BE49-F238E27FC236}">
              <a16:creationId xmlns:a16="http://schemas.microsoft.com/office/drawing/2014/main" id="{21276136-0C39-41D8-881D-F322256D6AAA}"/>
            </a:ext>
          </a:extLst>
        </xdr:cNvPr>
        <xdr:cNvSpPr txBox="1"/>
      </xdr:nvSpPr>
      <xdr:spPr>
        <a:xfrm>
          <a:off x="8515427" y="1479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264" name="n_3mainValue【福祉施設】&#10;一人当たり面積">
          <a:extLst>
            <a:ext uri="{FF2B5EF4-FFF2-40B4-BE49-F238E27FC236}">
              <a16:creationId xmlns:a16="http://schemas.microsoft.com/office/drawing/2014/main" id="{6D5026DA-0D63-4F31-81F4-AFFF76C48539}"/>
            </a:ext>
          </a:extLst>
        </xdr:cNvPr>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8F92B8FB-C143-4AA4-A5D8-9228B24942B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6D715F3F-9D24-4CA8-AFD9-AA249B6B36F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A6CBBD6E-3017-4835-8EBC-4055BE83D77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844C8BC4-21B1-4FA3-B435-4ED94023A9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CEB4AFD6-23B3-43B4-8B60-2E0C750DB35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F5A315CD-394B-481F-A298-0EC6D1D6A26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546177AC-36B2-4F7C-AC00-5096A94A8B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BCF3D23B-616E-48CF-A53E-E93509A06D9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3" name="テキスト ボックス 272">
          <a:extLst>
            <a:ext uri="{FF2B5EF4-FFF2-40B4-BE49-F238E27FC236}">
              <a16:creationId xmlns:a16="http://schemas.microsoft.com/office/drawing/2014/main" id="{E00A074C-FABF-4636-B30E-EC66BCE3C0C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4" name="直線コネクタ 273">
          <a:extLst>
            <a:ext uri="{FF2B5EF4-FFF2-40B4-BE49-F238E27FC236}">
              <a16:creationId xmlns:a16="http://schemas.microsoft.com/office/drawing/2014/main" id="{D9576A15-3606-4938-9663-7A482CF2897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5" name="テキスト ボックス 274">
          <a:extLst>
            <a:ext uri="{FF2B5EF4-FFF2-40B4-BE49-F238E27FC236}">
              <a16:creationId xmlns:a16="http://schemas.microsoft.com/office/drawing/2014/main" id="{A30F65A5-D272-42FB-A3E1-BA3DC93B84D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6" name="直線コネクタ 275">
          <a:extLst>
            <a:ext uri="{FF2B5EF4-FFF2-40B4-BE49-F238E27FC236}">
              <a16:creationId xmlns:a16="http://schemas.microsoft.com/office/drawing/2014/main" id="{13E3CFB7-8E79-4094-826A-4069BA31AEC6}"/>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77" name="テキスト ボックス 276">
          <a:extLst>
            <a:ext uri="{FF2B5EF4-FFF2-40B4-BE49-F238E27FC236}">
              <a16:creationId xmlns:a16="http://schemas.microsoft.com/office/drawing/2014/main" id="{778ADB04-7BA2-4A12-8A1F-B9022C14DC0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8" name="直線コネクタ 277">
          <a:extLst>
            <a:ext uri="{FF2B5EF4-FFF2-40B4-BE49-F238E27FC236}">
              <a16:creationId xmlns:a16="http://schemas.microsoft.com/office/drawing/2014/main" id="{E6002F1A-0CB5-4640-A28F-0F9E2FB8893B}"/>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9" name="テキスト ボックス 278">
          <a:extLst>
            <a:ext uri="{FF2B5EF4-FFF2-40B4-BE49-F238E27FC236}">
              <a16:creationId xmlns:a16="http://schemas.microsoft.com/office/drawing/2014/main" id="{0FB11675-AF56-43E3-B0A0-4665675570C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0" name="直線コネクタ 279">
          <a:extLst>
            <a:ext uri="{FF2B5EF4-FFF2-40B4-BE49-F238E27FC236}">
              <a16:creationId xmlns:a16="http://schemas.microsoft.com/office/drawing/2014/main" id="{81F07AA7-184C-4EB9-BA0F-E00A60C3F18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1" name="テキスト ボックス 280">
          <a:extLst>
            <a:ext uri="{FF2B5EF4-FFF2-40B4-BE49-F238E27FC236}">
              <a16:creationId xmlns:a16="http://schemas.microsoft.com/office/drawing/2014/main" id="{B24BE1A1-A737-48DA-8FB9-AD05ED27A488}"/>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2" name="直線コネクタ 281">
          <a:extLst>
            <a:ext uri="{FF2B5EF4-FFF2-40B4-BE49-F238E27FC236}">
              <a16:creationId xmlns:a16="http://schemas.microsoft.com/office/drawing/2014/main" id="{3112500A-2B33-4775-861E-DD6E24538A9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3" name="テキスト ボックス 282">
          <a:extLst>
            <a:ext uri="{FF2B5EF4-FFF2-40B4-BE49-F238E27FC236}">
              <a16:creationId xmlns:a16="http://schemas.microsoft.com/office/drawing/2014/main" id="{CAD9639F-C8CF-4DB7-8C46-6171ED0AB15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84" name="直線コネクタ 283">
          <a:extLst>
            <a:ext uri="{FF2B5EF4-FFF2-40B4-BE49-F238E27FC236}">
              <a16:creationId xmlns:a16="http://schemas.microsoft.com/office/drawing/2014/main" id="{89C7DA8A-8A0B-4005-B6D4-D24284152E3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85" name="テキスト ボックス 284">
          <a:extLst>
            <a:ext uri="{FF2B5EF4-FFF2-40B4-BE49-F238E27FC236}">
              <a16:creationId xmlns:a16="http://schemas.microsoft.com/office/drawing/2014/main" id="{94F55A06-6F1E-4E6D-A697-6DCD168EB73C}"/>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6" name="直線コネクタ 285">
          <a:extLst>
            <a:ext uri="{FF2B5EF4-FFF2-40B4-BE49-F238E27FC236}">
              <a16:creationId xmlns:a16="http://schemas.microsoft.com/office/drawing/2014/main" id="{0F3E36C8-41FD-4154-97B0-22BF6720C4F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87" name="テキスト ボックス 286">
          <a:extLst>
            <a:ext uri="{FF2B5EF4-FFF2-40B4-BE49-F238E27FC236}">
              <a16:creationId xmlns:a16="http://schemas.microsoft.com/office/drawing/2014/main" id="{52993ABE-79E3-4D54-880D-58715EE92B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8" name="【市民会館】&#10;有形固定資産減価償却率グラフ枠">
          <a:extLst>
            <a:ext uri="{FF2B5EF4-FFF2-40B4-BE49-F238E27FC236}">
              <a16:creationId xmlns:a16="http://schemas.microsoft.com/office/drawing/2014/main" id="{D7B4EADD-BD46-4B0F-9717-3720175E7AC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289" name="直線コネクタ 288">
          <a:extLst>
            <a:ext uri="{FF2B5EF4-FFF2-40B4-BE49-F238E27FC236}">
              <a16:creationId xmlns:a16="http://schemas.microsoft.com/office/drawing/2014/main" id="{F0CFCC07-561E-47DC-A600-1966A1CEE8A3}"/>
            </a:ext>
          </a:extLst>
        </xdr:cNvPr>
        <xdr:cNvCxnSpPr/>
      </xdr:nvCxnSpPr>
      <xdr:spPr>
        <a:xfrm flipV="1">
          <a:off x="4634865" y="1704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0" name="【市民会館】&#10;有形固定資産減価償却率最小値テキスト">
          <a:extLst>
            <a:ext uri="{FF2B5EF4-FFF2-40B4-BE49-F238E27FC236}">
              <a16:creationId xmlns:a16="http://schemas.microsoft.com/office/drawing/2014/main" id="{E45E8ABC-A37C-4E2E-8128-8EFBE2BF73B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91" name="直線コネクタ 290">
          <a:extLst>
            <a:ext uri="{FF2B5EF4-FFF2-40B4-BE49-F238E27FC236}">
              <a16:creationId xmlns:a16="http://schemas.microsoft.com/office/drawing/2014/main" id="{255D7617-68B7-4A58-85D1-85BEBD196BE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292" name="【市民会館】&#10;有形固定資産減価償却率最大値テキスト">
          <a:extLst>
            <a:ext uri="{FF2B5EF4-FFF2-40B4-BE49-F238E27FC236}">
              <a16:creationId xmlns:a16="http://schemas.microsoft.com/office/drawing/2014/main" id="{808CB6B4-464E-415F-91D1-2BC0F6FECE95}"/>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93" name="直線コネクタ 292">
          <a:extLst>
            <a:ext uri="{FF2B5EF4-FFF2-40B4-BE49-F238E27FC236}">
              <a16:creationId xmlns:a16="http://schemas.microsoft.com/office/drawing/2014/main" id="{96AED400-D2F1-418A-8BB5-21597D756662}"/>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59072</xdr:rowOff>
    </xdr:from>
    <xdr:ext cx="405111" cy="259045"/>
    <xdr:sp macro="" textlink="">
      <xdr:nvSpPr>
        <xdr:cNvPr id="294" name="【市民会館】&#10;有形固定資産減価償却率平均値テキスト">
          <a:extLst>
            <a:ext uri="{FF2B5EF4-FFF2-40B4-BE49-F238E27FC236}">
              <a16:creationId xmlns:a16="http://schemas.microsoft.com/office/drawing/2014/main" id="{9E252387-87EC-46C0-90EE-AD87F97903DE}"/>
            </a:ext>
          </a:extLst>
        </xdr:cNvPr>
        <xdr:cNvSpPr txBox="1"/>
      </xdr:nvSpPr>
      <xdr:spPr>
        <a:xfrm>
          <a:off x="4673600" y="1771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295" name="フローチャート: 判断 294">
          <a:extLst>
            <a:ext uri="{FF2B5EF4-FFF2-40B4-BE49-F238E27FC236}">
              <a16:creationId xmlns:a16="http://schemas.microsoft.com/office/drawing/2014/main" id="{5C8F3E57-F005-491F-B950-A8A539511CE8}"/>
            </a:ext>
          </a:extLst>
        </xdr:cNvPr>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296" name="フローチャート: 判断 295">
          <a:extLst>
            <a:ext uri="{FF2B5EF4-FFF2-40B4-BE49-F238E27FC236}">
              <a16:creationId xmlns:a16="http://schemas.microsoft.com/office/drawing/2014/main" id="{C007CED7-4ECD-4EE5-8744-B3D4D3FCD064}"/>
            </a:ext>
          </a:extLst>
        </xdr:cNvPr>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10161</xdr:rowOff>
    </xdr:from>
    <xdr:to>
      <xdr:col>15</xdr:col>
      <xdr:colOff>101600</xdr:colOff>
      <xdr:row>103</xdr:row>
      <xdr:rowOff>111761</xdr:rowOff>
    </xdr:to>
    <xdr:sp macro="" textlink="">
      <xdr:nvSpPr>
        <xdr:cNvPr id="297" name="フローチャート: 判断 296">
          <a:extLst>
            <a:ext uri="{FF2B5EF4-FFF2-40B4-BE49-F238E27FC236}">
              <a16:creationId xmlns:a16="http://schemas.microsoft.com/office/drawing/2014/main" id="{12A887A7-89A5-4E20-8AF1-71AB224E9ECB}"/>
            </a:ext>
          </a:extLst>
        </xdr:cNvPr>
        <xdr:cNvSpPr/>
      </xdr:nvSpPr>
      <xdr:spPr>
        <a:xfrm>
          <a:off x="2857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38736</xdr:rowOff>
    </xdr:from>
    <xdr:to>
      <xdr:col>10</xdr:col>
      <xdr:colOff>165100</xdr:colOff>
      <xdr:row>103</xdr:row>
      <xdr:rowOff>140336</xdr:rowOff>
    </xdr:to>
    <xdr:sp macro="" textlink="">
      <xdr:nvSpPr>
        <xdr:cNvPr id="298" name="フローチャート: 判断 297">
          <a:extLst>
            <a:ext uri="{FF2B5EF4-FFF2-40B4-BE49-F238E27FC236}">
              <a16:creationId xmlns:a16="http://schemas.microsoft.com/office/drawing/2014/main" id="{228BD51B-FFF8-41B1-8D43-E7D92A1AE195}"/>
            </a:ext>
          </a:extLst>
        </xdr:cNvPr>
        <xdr:cNvSpPr/>
      </xdr:nvSpPr>
      <xdr:spPr>
        <a:xfrm>
          <a:off x="1968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31114</xdr:rowOff>
    </xdr:from>
    <xdr:to>
      <xdr:col>6</xdr:col>
      <xdr:colOff>38100</xdr:colOff>
      <xdr:row>102</xdr:row>
      <xdr:rowOff>132714</xdr:rowOff>
    </xdr:to>
    <xdr:sp macro="" textlink="">
      <xdr:nvSpPr>
        <xdr:cNvPr id="299" name="フローチャート: 判断 298">
          <a:extLst>
            <a:ext uri="{FF2B5EF4-FFF2-40B4-BE49-F238E27FC236}">
              <a16:creationId xmlns:a16="http://schemas.microsoft.com/office/drawing/2014/main" id="{23E7AFD2-3898-4BB4-A81C-B343D728181F}"/>
            </a:ext>
          </a:extLst>
        </xdr:cNvPr>
        <xdr:cNvSpPr/>
      </xdr:nvSpPr>
      <xdr:spPr>
        <a:xfrm>
          <a:off x="1079500" y="1751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0" name="テキスト ボックス 299">
          <a:extLst>
            <a:ext uri="{FF2B5EF4-FFF2-40B4-BE49-F238E27FC236}">
              <a16:creationId xmlns:a16="http://schemas.microsoft.com/office/drawing/2014/main" id="{1E5AC295-330A-452D-8786-DFA65A174FD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1" name="テキスト ボックス 300">
          <a:extLst>
            <a:ext uri="{FF2B5EF4-FFF2-40B4-BE49-F238E27FC236}">
              <a16:creationId xmlns:a16="http://schemas.microsoft.com/office/drawing/2014/main" id="{674AC710-C376-492A-92BB-DB506A627B5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id="{77557505-5A67-4A42-B4BE-75D03EBA4BE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id="{B2E2A108-1724-48BF-8353-F2C7EB6354B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id="{564FD872-1624-4238-8F41-D6616050E4C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25400</xdr:rowOff>
    </xdr:from>
    <xdr:to>
      <xdr:col>24</xdr:col>
      <xdr:colOff>114300</xdr:colOff>
      <xdr:row>101</xdr:row>
      <xdr:rowOff>127000</xdr:rowOff>
    </xdr:to>
    <xdr:sp macro="" textlink="">
      <xdr:nvSpPr>
        <xdr:cNvPr id="305" name="楕円 304">
          <a:extLst>
            <a:ext uri="{FF2B5EF4-FFF2-40B4-BE49-F238E27FC236}">
              <a16:creationId xmlns:a16="http://schemas.microsoft.com/office/drawing/2014/main" id="{60B58164-B1A7-49DC-BB74-C2EAE7239DC0}"/>
            </a:ext>
          </a:extLst>
        </xdr:cNvPr>
        <xdr:cNvSpPr/>
      </xdr:nvSpPr>
      <xdr:spPr>
        <a:xfrm>
          <a:off x="45847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48277</xdr:rowOff>
    </xdr:from>
    <xdr:ext cx="405111" cy="259045"/>
    <xdr:sp macro="" textlink="">
      <xdr:nvSpPr>
        <xdr:cNvPr id="306" name="【市民会館】&#10;有形固定資産減価償却率該当値テキスト">
          <a:extLst>
            <a:ext uri="{FF2B5EF4-FFF2-40B4-BE49-F238E27FC236}">
              <a16:creationId xmlns:a16="http://schemas.microsoft.com/office/drawing/2014/main" id="{196EB2BD-A01A-4C95-B5E4-83B6BDB06F47}"/>
            </a:ext>
          </a:extLst>
        </xdr:cNvPr>
        <xdr:cNvSpPr txBox="1"/>
      </xdr:nvSpPr>
      <xdr:spPr>
        <a:xfrm>
          <a:off x="4673600" y="1719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154939</xdr:rowOff>
    </xdr:from>
    <xdr:to>
      <xdr:col>20</xdr:col>
      <xdr:colOff>38100</xdr:colOff>
      <xdr:row>101</xdr:row>
      <xdr:rowOff>85089</xdr:rowOff>
    </xdr:to>
    <xdr:sp macro="" textlink="">
      <xdr:nvSpPr>
        <xdr:cNvPr id="307" name="楕円 306">
          <a:extLst>
            <a:ext uri="{FF2B5EF4-FFF2-40B4-BE49-F238E27FC236}">
              <a16:creationId xmlns:a16="http://schemas.microsoft.com/office/drawing/2014/main" id="{FA05E475-6D0D-427A-A4C4-B7971FDFCDB5}"/>
            </a:ext>
          </a:extLst>
        </xdr:cNvPr>
        <xdr:cNvSpPr/>
      </xdr:nvSpPr>
      <xdr:spPr>
        <a:xfrm>
          <a:off x="3746500" y="1729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34289</xdr:rowOff>
    </xdr:from>
    <xdr:to>
      <xdr:col>24</xdr:col>
      <xdr:colOff>63500</xdr:colOff>
      <xdr:row>101</xdr:row>
      <xdr:rowOff>76200</xdr:rowOff>
    </xdr:to>
    <xdr:cxnSp macro="">
      <xdr:nvCxnSpPr>
        <xdr:cNvPr id="308" name="直線コネクタ 307">
          <a:extLst>
            <a:ext uri="{FF2B5EF4-FFF2-40B4-BE49-F238E27FC236}">
              <a16:creationId xmlns:a16="http://schemas.microsoft.com/office/drawing/2014/main" id="{19E53017-43E4-434A-B034-887028890EA5}"/>
            </a:ext>
          </a:extLst>
        </xdr:cNvPr>
        <xdr:cNvCxnSpPr/>
      </xdr:nvCxnSpPr>
      <xdr:spPr>
        <a:xfrm>
          <a:off x="3797300" y="173507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309" name="n_1aveValue【市民会館】&#10;有形固定資産減価償却率">
          <a:extLst>
            <a:ext uri="{FF2B5EF4-FFF2-40B4-BE49-F238E27FC236}">
              <a16:creationId xmlns:a16="http://schemas.microsoft.com/office/drawing/2014/main" id="{0B3E5358-DFA4-4FE0-9B9A-5BA73FF9A4B2}"/>
            </a:ext>
          </a:extLst>
        </xdr:cNvPr>
        <xdr:cNvSpPr txBox="1"/>
      </xdr:nvSpPr>
      <xdr:spPr>
        <a:xfrm>
          <a:off x="35820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128288</xdr:rowOff>
    </xdr:from>
    <xdr:ext cx="405111" cy="259045"/>
    <xdr:sp macro="" textlink="">
      <xdr:nvSpPr>
        <xdr:cNvPr id="310" name="n_2aveValue【市民会館】&#10;有形固定資産減価償却率">
          <a:extLst>
            <a:ext uri="{FF2B5EF4-FFF2-40B4-BE49-F238E27FC236}">
              <a16:creationId xmlns:a16="http://schemas.microsoft.com/office/drawing/2014/main" id="{E084D549-E503-4EAA-91D4-AF31BB7F9D34}"/>
            </a:ext>
          </a:extLst>
        </xdr:cNvPr>
        <xdr:cNvSpPr txBox="1"/>
      </xdr:nvSpPr>
      <xdr:spPr>
        <a:xfrm>
          <a:off x="2705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156863</xdr:rowOff>
    </xdr:from>
    <xdr:ext cx="405111" cy="259045"/>
    <xdr:sp macro="" textlink="">
      <xdr:nvSpPr>
        <xdr:cNvPr id="311" name="n_3aveValue【市民会館】&#10;有形固定資産減価償却率">
          <a:extLst>
            <a:ext uri="{FF2B5EF4-FFF2-40B4-BE49-F238E27FC236}">
              <a16:creationId xmlns:a16="http://schemas.microsoft.com/office/drawing/2014/main" id="{5B39DB98-5F53-40B0-94C1-5D82A2E2AB1B}"/>
            </a:ext>
          </a:extLst>
        </xdr:cNvPr>
        <xdr:cNvSpPr txBox="1"/>
      </xdr:nvSpPr>
      <xdr:spPr>
        <a:xfrm>
          <a:off x="1816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149241</xdr:rowOff>
    </xdr:from>
    <xdr:ext cx="405111" cy="259045"/>
    <xdr:sp macro="" textlink="">
      <xdr:nvSpPr>
        <xdr:cNvPr id="312" name="n_4aveValue【市民会館】&#10;有形固定資産減価償却率">
          <a:extLst>
            <a:ext uri="{FF2B5EF4-FFF2-40B4-BE49-F238E27FC236}">
              <a16:creationId xmlns:a16="http://schemas.microsoft.com/office/drawing/2014/main" id="{A42D2C23-AA27-4F04-91D5-F065A7BD9A20}"/>
            </a:ext>
          </a:extLst>
        </xdr:cNvPr>
        <xdr:cNvSpPr txBox="1"/>
      </xdr:nvSpPr>
      <xdr:spPr>
        <a:xfrm>
          <a:off x="927744" y="172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101616</xdr:rowOff>
    </xdr:from>
    <xdr:ext cx="405111" cy="259045"/>
    <xdr:sp macro="" textlink="">
      <xdr:nvSpPr>
        <xdr:cNvPr id="313" name="n_1mainValue【市民会館】&#10;有形固定資産減価償却率">
          <a:extLst>
            <a:ext uri="{FF2B5EF4-FFF2-40B4-BE49-F238E27FC236}">
              <a16:creationId xmlns:a16="http://schemas.microsoft.com/office/drawing/2014/main" id="{50EE72D8-594A-4640-ADA3-73BEE54DA8C7}"/>
            </a:ext>
          </a:extLst>
        </xdr:cNvPr>
        <xdr:cNvSpPr txBox="1"/>
      </xdr:nvSpPr>
      <xdr:spPr>
        <a:xfrm>
          <a:off x="3582044" y="1707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a:extLst>
            <a:ext uri="{FF2B5EF4-FFF2-40B4-BE49-F238E27FC236}">
              <a16:creationId xmlns:a16="http://schemas.microsoft.com/office/drawing/2014/main" id="{0D004637-A11E-40C9-943F-837E06310CC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a:extLst>
            <a:ext uri="{FF2B5EF4-FFF2-40B4-BE49-F238E27FC236}">
              <a16:creationId xmlns:a16="http://schemas.microsoft.com/office/drawing/2014/main" id="{526BC99C-1283-4712-9724-394B21ECBB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a:extLst>
            <a:ext uri="{FF2B5EF4-FFF2-40B4-BE49-F238E27FC236}">
              <a16:creationId xmlns:a16="http://schemas.microsoft.com/office/drawing/2014/main" id="{E563EED0-31C4-4B26-955E-98AA943C90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a:extLst>
            <a:ext uri="{FF2B5EF4-FFF2-40B4-BE49-F238E27FC236}">
              <a16:creationId xmlns:a16="http://schemas.microsoft.com/office/drawing/2014/main" id="{2F781DE0-B870-4688-B962-F9F876E0686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a:extLst>
            <a:ext uri="{FF2B5EF4-FFF2-40B4-BE49-F238E27FC236}">
              <a16:creationId xmlns:a16="http://schemas.microsoft.com/office/drawing/2014/main" id="{0D1DC8BD-485B-4BD0-BDFB-5CAE0B1DCCE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a:extLst>
            <a:ext uri="{FF2B5EF4-FFF2-40B4-BE49-F238E27FC236}">
              <a16:creationId xmlns:a16="http://schemas.microsoft.com/office/drawing/2014/main" id="{F27F9B73-8A23-48DB-8600-DB9E9DA6A8A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a:extLst>
            <a:ext uri="{FF2B5EF4-FFF2-40B4-BE49-F238E27FC236}">
              <a16:creationId xmlns:a16="http://schemas.microsoft.com/office/drawing/2014/main" id="{F8866C44-3212-49AE-AFFB-D00B3F6F053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a:extLst>
            <a:ext uri="{FF2B5EF4-FFF2-40B4-BE49-F238E27FC236}">
              <a16:creationId xmlns:a16="http://schemas.microsoft.com/office/drawing/2014/main" id="{728ACA88-7AC7-4BA1-9BE4-E6EEE695295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a:extLst>
            <a:ext uri="{FF2B5EF4-FFF2-40B4-BE49-F238E27FC236}">
              <a16:creationId xmlns:a16="http://schemas.microsoft.com/office/drawing/2014/main" id="{EEE08F37-DE49-432E-9E90-A74628FDC64C}"/>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a:extLst>
            <a:ext uri="{FF2B5EF4-FFF2-40B4-BE49-F238E27FC236}">
              <a16:creationId xmlns:a16="http://schemas.microsoft.com/office/drawing/2014/main" id="{7DDEDCE4-54D9-4289-BABF-823C1B49F34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a:extLst>
            <a:ext uri="{FF2B5EF4-FFF2-40B4-BE49-F238E27FC236}">
              <a16:creationId xmlns:a16="http://schemas.microsoft.com/office/drawing/2014/main" id="{4D7AEE1B-1C00-45E8-87B0-DEC7FF7FAA9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a:extLst>
            <a:ext uri="{FF2B5EF4-FFF2-40B4-BE49-F238E27FC236}">
              <a16:creationId xmlns:a16="http://schemas.microsoft.com/office/drawing/2014/main" id="{8066BE6D-61DC-42A9-A3DE-52834CA477F6}"/>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a:extLst>
            <a:ext uri="{FF2B5EF4-FFF2-40B4-BE49-F238E27FC236}">
              <a16:creationId xmlns:a16="http://schemas.microsoft.com/office/drawing/2014/main" id="{C84CB8CD-B174-4891-BAFB-DBFF64D0A3C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a:extLst>
            <a:ext uri="{FF2B5EF4-FFF2-40B4-BE49-F238E27FC236}">
              <a16:creationId xmlns:a16="http://schemas.microsoft.com/office/drawing/2014/main" id="{46F33DD4-E2C2-4F54-81C3-6D77910E40C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a:extLst>
            <a:ext uri="{FF2B5EF4-FFF2-40B4-BE49-F238E27FC236}">
              <a16:creationId xmlns:a16="http://schemas.microsoft.com/office/drawing/2014/main" id="{6A044164-9DA9-4C78-8811-A96C6266505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a:extLst>
            <a:ext uri="{FF2B5EF4-FFF2-40B4-BE49-F238E27FC236}">
              <a16:creationId xmlns:a16="http://schemas.microsoft.com/office/drawing/2014/main" id="{070A48F1-0B03-4E58-95CD-7AB673E02CF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a:extLst>
            <a:ext uri="{FF2B5EF4-FFF2-40B4-BE49-F238E27FC236}">
              <a16:creationId xmlns:a16="http://schemas.microsoft.com/office/drawing/2014/main" id="{8EF9C123-29E5-4A8A-9F11-23663A61350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a:extLst>
            <a:ext uri="{FF2B5EF4-FFF2-40B4-BE49-F238E27FC236}">
              <a16:creationId xmlns:a16="http://schemas.microsoft.com/office/drawing/2014/main" id="{8AB122DB-A4AD-4B45-B4A2-6380CD7A54F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a:extLst>
            <a:ext uri="{FF2B5EF4-FFF2-40B4-BE49-F238E27FC236}">
              <a16:creationId xmlns:a16="http://schemas.microsoft.com/office/drawing/2014/main" id="{DB613941-12FF-4451-B117-61F66A9CC8F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a:extLst>
            <a:ext uri="{FF2B5EF4-FFF2-40B4-BE49-F238E27FC236}">
              <a16:creationId xmlns:a16="http://schemas.microsoft.com/office/drawing/2014/main" id="{D2280D2D-8405-4250-97F9-B83C3421863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a:extLst>
            <a:ext uri="{FF2B5EF4-FFF2-40B4-BE49-F238E27FC236}">
              <a16:creationId xmlns:a16="http://schemas.microsoft.com/office/drawing/2014/main" id="{9A378932-9429-4284-B64F-F43DB366726B}"/>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a:extLst>
            <a:ext uri="{FF2B5EF4-FFF2-40B4-BE49-F238E27FC236}">
              <a16:creationId xmlns:a16="http://schemas.microsoft.com/office/drawing/2014/main" id="{063640A9-FC1E-43ED-B677-7F547FD37AE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a:extLst>
            <a:ext uri="{FF2B5EF4-FFF2-40B4-BE49-F238E27FC236}">
              <a16:creationId xmlns:a16="http://schemas.microsoft.com/office/drawing/2014/main" id="{05CF6F7F-1921-463C-83FB-E160E51ED80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101346</xdr:rowOff>
    </xdr:from>
    <xdr:to>
      <xdr:col>54</xdr:col>
      <xdr:colOff>189865</xdr:colOff>
      <xdr:row>108</xdr:row>
      <xdr:rowOff>119635</xdr:rowOff>
    </xdr:to>
    <xdr:cxnSp macro="">
      <xdr:nvCxnSpPr>
        <xdr:cNvPr id="337" name="直線コネクタ 336">
          <a:extLst>
            <a:ext uri="{FF2B5EF4-FFF2-40B4-BE49-F238E27FC236}">
              <a16:creationId xmlns:a16="http://schemas.microsoft.com/office/drawing/2014/main" id="{615F8FF9-C5BA-46A6-93EF-95B9AF7D0383}"/>
            </a:ext>
          </a:extLst>
        </xdr:cNvPr>
        <xdr:cNvCxnSpPr/>
      </xdr:nvCxnSpPr>
      <xdr:spPr>
        <a:xfrm flipV="1">
          <a:off x="10476865" y="17246346"/>
          <a:ext cx="0" cy="138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123462</xdr:rowOff>
    </xdr:from>
    <xdr:ext cx="469744" cy="259045"/>
    <xdr:sp macro="" textlink="">
      <xdr:nvSpPr>
        <xdr:cNvPr id="338" name="【市民会館】&#10;一人当たり面積最小値テキスト">
          <a:extLst>
            <a:ext uri="{FF2B5EF4-FFF2-40B4-BE49-F238E27FC236}">
              <a16:creationId xmlns:a16="http://schemas.microsoft.com/office/drawing/2014/main" id="{A6E7B22D-BA07-4AC9-BFCB-BDFD76EAD68A}"/>
            </a:ext>
          </a:extLst>
        </xdr:cNvPr>
        <xdr:cNvSpPr txBox="1"/>
      </xdr:nvSpPr>
      <xdr:spPr>
        <a:xfrm>
          <a:off x="10515600" y="1864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119635</xdr:rowOff>
    </xdr:from>
    <xdr:to>
      <xdr:col>55</xdr:col>
      <xdr:colOff>88900</xdr:colOff>
      <xdr:row>108</xdr:row>
      <xdr:rowOff>119635</xdr:rowOff>
    </xdr:to>
    <xdr:cxnSp macro="">
      <xdr:nvCxnSpPr>
        <xdr:cNvPr id="339" name="直線コネクタ 338">
          <a:extLst>
            <a:ext uri="{FF2B5EF4-FFF2-40B4-BE49-F238E27FC236}">
              <a16:creationId xmlns:a16="http://schemas.microsoft.com/office/drawing/2014/main" id="{7E1EFEF0-17D6-4C02-8F30-6D9A1D17833A}"/>
            </a:ext>
          </a:extLst>
        </xdr:cNvPr>
        <xdr:cNvCxnSpPr/>
      </xdr:nvCxnSpPr>
      <xdr:spPr>
        <a:xfrm>
          <a:off x="10388600" y="18636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48023</xdr:rowOff>
    </xdr:from>
    <xdr:ext cx="469744" cy="259045"/>
    <xdr:sp macro="" textlink="">
      <xdr:nvSpPr>
        <xdr:cNvPr id="340" name="【市民会館】&#10;一人当たり面積最大値テキスト">
          <a:extLst>
            <a:ext uri="{FF2B5EF4-FFF2-40B4-BE49-F238E27FC236}">
              <a16:creationId xmlns:a16="http://schemas.microsoft.com/office/drawing/2014/main" id="{25CA21C6-24B6-4593-9BCB-2E0E8A10CD00}"/>
            </a:ext>
          </a:extLst>
        </xdr:cNvPr>
        <xdr:cNvSpPr txBox="1"/>
      </xdr:nvSpPr>
      <xdr:spPr>
        <a:xfrm>
          <a:off x="10515600" y="1702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101346</xdr:rowOff>
    </xdr:from>
    <xdr:to>
      <xdr:col>55</xdr:col>
      <xdr:colOff>88900</xdr:colOff>
      <xdr:row>100</xdr:row>
      <xdr:rowOff>101346</xdr:rowOff>
    </xdr:to>
    <xdr:cxnSp macro="">
      <xdr:nvCxnSpPr>
        <xdr:cNvPr id="341" name="直線コネクタ 340">
          <a:extLst>
            <a:ext uri="{FF2B5EF4-FFF2-40B4-BE49-F238E27FC236}">
              <a16:creationId xmlns:a16="http://schemas.microsoft.com/office/drawing/2014/main" id="{C458E9DA-1FB6-401E-8667-F8A7409BAA1C}"/>
            </a:ext>
          </a:extLst>
        </xdr:cNvPr>
        <xdr:cNvCxnSpPr/>
      </xdr:nvCxnSpPr>
      <xdr:spPr>
        <a:xfrm>
          <a:off x="10388600" y="1724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128033</xdr:rowOff>
    </xdr:from>
    <xdr:ext cx="469744" cy="259045"/>
    <xdr:sp macro="" textlink="">
      <xdr:nvSpPr>
        <xdr:cNvPr id="342" name="【市民会館】&#10;一人当たり面積平均値テキスト">
          <a:extLst>
            <a:ext uri="{FF2B5EF4-FFF2-40B4-BE49-F238E27FC236}">
              <a16:creationId xmlns:a16="http://schemas.microsoft.com/office/drawing/2014/main" id="{626AEB47-C110-4AA3-B70E-D5026C663A58}"/>
            </a:ext>
          </a:extLst>
        </xdr:cNvPr>
        <xdr:cNvSpPr txBox="1"/>
      </xdr:nvSpPr>
      <xdr:spPr>
        <a:xfrm>
          <a:off x="10515600" y="1830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149606</xdr:rowOff>
    </xdr:from>
    <xdr:to>
      <xdr:col>55</xdr:col>
      <xdr:colOff>50800</xdr:colOff>
      <xdr:row>107</xdr:row>
      <xdr:rowOff>79756</xdr:rowOff>
    </xdr:to>
    <xdr:sp macro="" textlink="">
      <xdr:nvSpPr>
        <xdr:cNvPr id="343" name="フローチャート: 判断 342">
          <a:extLst>
            <a:ext uri="{FF2B5EF4-FFF2-40B4-BE49-F238E27FC236}">
              <a16:creationId xmlns:a16="http://schemas.microsoft.com/office/drawing/2014/main" id="{50D3297F-5C82-4D1A-B850-D36091354420}"/>
            </a:ext>
          </a:extLst>
        </xdr:cNvPr>
        <xdr:cNvSpPr/>
      </xdr:nvSpPr>
      <xdr:spPr>
        <a:xfrm>
          <a:off x="10426700" y="183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161037</xdr:rowOff>
    </xdr:from>
    <xdr:to>
      <xdr:col>50</xdr:col>
      <xdr:colOff>165100</xdr:colOff>
      <xdr:row>107</xdr:row>
      <xdr:rowOff>91187</xdr:rowOff>
    </xdr:to>
    <xdr:sp macro="" textlink="">
      <xdr:nvSpPr>
        <xdr:cNvPr id="344" name="フローチャート: 判断 343">
          <a:extLst>
            <a:ext uri="{FF2B5EF4-FFF2-40B4-BE49-F238E27FC236}">
              <a16:creationId xmlns:a16="http://schemas.microsoft.com/office/drawing/2014/main" id="{806D3A33-3F7C-4D90-A641-AA2F48900F7F}"/>
            </a:ext>
          </a:extLst>
        </xdr:cNvPr>
        <xdr:cNvSpPr/>
      </xdr:nvSpPr>
      <xdr:spPr>
        <a:xfrm>
          <a:off x="9588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109982</xdr:rowOff>
    </xdr:from>
    <xdr:to>
      <xdr:col>46</xdr:col>
      <xdr:colOff>38100</xdr:colOff>
      <xdr:row>107</xdr:row>
      <xdr:rowOff>40132</xdr:rowOff>
    </xdr:to>
    <xdr:sp macro="" textlink="">
      <xdr:nvSpPr>
        <xdr:cNvPr id="345" name="フローチャート: 判断 344">
          <a:extLst>
            <a:ext uri="{FF2B5EF4-FFF2-40B4-BE49-F238E27FC236}">
              <a16:creationId xmlns:a16="http://schemas.microsoft.com/office/drawing/2014/main" id="{B5F9D33D-B76F-41D0-B114-B01A2632AF9D}"/>
            </a:ext>
          </a:extLst>
        </xdr:cNvPr>
        <xdr:cNvSpPr/>
      </xdr:nvSpPr>
      <xdr:spPr>
        <a:xfrm>
          <a:off x="8699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98552</xdr:rowOff>
    </xdr:from>
    <xdr:to>
      <xdr:col>41</xdr:col>
      <xdr:colOff>101600</xdr:colOff>
      <xdr:row>107</xdr:row>
      <xdr:rowOff>28702</xdr:rowOff>
    </xdr:to>
    <xdr:sp macro="" textlink="">
      <xdr:nvSpPr>
        <xdr:cNvPr id="346" name="フローチャート: 判断 345">
          <a:extLst>
            <a:ext uri="{FF2B5EF4-FFF2-40B4-BE49-F238E27FC236}">
              <a16:creationId xmlns:a16="http://schemas.microsoft.com/office/drawing/2014/main" id="{E3E3E22F-7C19-41E2-9732-2ED45363DDFA}"/>
            </a:ext>
          </a:extLst>
        </xdr:cNvPr>
        <xdr:cNvSpPr/>
      </xdr:nvSpPr>
      <xdr:spPr>
        <a:xfrm>
          <a:off x="7810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148082</xdr:rowOff>
    </xdr:from>
    <xdr:to>
      <xdr:col>36</xdr:col>
      <xdr:colOff>165100</xdr:colOff>
      <xdr:row>107</xdr:row>
      <xdr:rowOff>78232</xdr:rowOff>
    </xdr:to>
    <xdr:sp macro="" textlink="">
      <xdr:nvSpPr>
        <xdr:cNvPr id="347" name="フローチャート: 判断 346">
          <a:extLst>
            <a:ext uri="{FF2B5EF4-FFF2-40B4-BE49-F238E27FC236}">
              <a16:creationId xmlns:a16="http://schemas.microsoft.com/office/drawing/2014/main" id="{0EE70E05-BD2C-4DBF-A071-719AF49A4F96}"/>
            </a:ext>
          </a:extLst>
        </xdr:cNvPr>
        <xdr:cNvSpPr/>
      </xdr:nvSpPr>
      <xdr:spPr>
        <a:xfrm>
          <a:off x="6921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E70FFCA0-FB72-4105-B214-1BE5B21A687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F2DDB2C3-C30A-4B15-AAEE-D3F03B065B5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7B2EB8A2-018D-4A8D-98E1-78C106C97E71}"/>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6AC74FB6-22AB-4EE0-96D2-905A9DBF083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86221027-3B05-4045-BBDB-0B9E423B023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112268</xdr:rowOff>
    </xdr:from>
    <xdr:to>
      <xdr:col>55</xdr:col>
      <xdr:colOff>50800</xdr:colOff>
      <xdr:row>105</xdr:row>
      <xdr:rowOff>42418</xdr:rowOff>
    </xdr:to>
    <xdr:sp macro="" textlink="">
      <xdr:nvSpPr>
        <xdr:cNvPr id="353" name="楕円 352">
          <a:extLst>
            <a:ext uri="{FF2B5EF4-FFF2-40B4-BE49-F238E27FC236}">
              <a16:creationId xmlns:a16="http://schemas.microsoft.com/office/drawing/2014/main" id="{0B9C4322-2B66-4EC9-8482-3F6DB4FBEE0C}"/>
            </a:ext>
          </a:extLst>
        </xdr:cNvPr>
        <xdr:cNvSpPr/>
      </xdr:nvSpPr>
      <xdr:spPr>
        <a:xfrm>
          <a:off x="10426700" y="1794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135145</xdr:rowOff>
    </xdr:from>
    <xdr:ext cx="469744" cy="259045"/>
    <xdr:sp macro="" textlink="">
      <xdr:nvSpPr>
        <xdr:cNvPr id="354" name="【市民会館】&#10;一人当たり面積該当値テキスト">
          <a:extLst>
            <a:ext uri="{FF2B5EF4-FFF2-40B4-BE49-F238E27FC236}">
              <a16:creationId xmlns:a16="http://schemas.microsoft.com/office/drawing/2014/main" id="{5D617971-00C9-4447-A61C-EEB30A94209E}"/>
            </a:ext>
          </a:extLst>
        </xdr:cNvPr>
        <xdr:cNvSpPr txBox="1"/>
      </xdr:nvSpPr>
      <xdr:spPr>
        <a:xfrm>
          <a:off x="10515600" y="177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121413</xdr:rowOff>
    </xdr:from>
    <xdr:to>
      <xdr:col>50</xdr:col>
      <xdr:colOff>165100</xdr:colOff>
      <xdr:row>105</xdr:row>
      <xdr:rowOff>51563</xdr:rowOff>
    </xdr:to>
    <xdr:sp macro="" textlink="">
      <xdr:nvSpPr>
        <xdr:cNvPr id="355" name="楕円 354">
          <a:extLst>
            <a:ext uri="{FF2B5EF4-FFF2-40B4-BE49-F238E27FC236}">
              <a16:creationId xmlns:a16="http://schemas.microsoft.com/office/drawing/2014/main" id="{0425E3CD-B46B-4BCF-B96A-7E4E6EDF7028}"/>
            </a:ext>
          </a:extLst>
        </xdr:cNvPr>
        <xdr:cNvSpPr/>
      </xdr:nvSpPr>
      <xdr:spPr>
        <a:xfrm>
          <a:off x="9588500" y="17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163068</xdr:rowOff>
    </xdr:from>
    <xdr:to>
      <xdr:col>55</xdr:col>
      <xdr:colOff>0</xdr:colOff>
      <xdr:row>105</xdr:row>
      <xdr:rowOff>763</xdr:rowOff>
    </xdr:to>
    <xdr:cxnSp macro="">
      <xdr:nvCxnSpPr>
        <xdr:cNvPr id="356" name="直線コネクタ 355">
          <a:extLst>
            <a:ext uri="{FF2B5EF4-FFF2-40B4-BE49-F238E27FC236}">
              <a16:creationId xmlns:a16="http://schemas.microsoft.com/office/drawing/2014/main" id="{8DD4161F-EF26-4D1E-83FC-CE362620EB7E}"/>
            </a:ext>
          </a:extLst>
        </xdr:cNvPr>
        <xdr:cNvCxnSpPr/>
      </xdr:nvCxnSpPr>
      <xdr:spPr>
        <a:xfrm flipV="1">
          <a:off x="9639300" y="179938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82314</xdr:rowOff>
    </xdr:from>
    <xdr:ext cx="469744" cy="259045"/>
    <xdr:sp macro="" textlink="">
      <xdr:nvSpPr>
        <xdr:cNvPr id="357" name="n_1aveValue【市民会館】&#10;一人当たり面積">
          <a:extLst>
            <a:ext uri="{FF2B5EF4-FFF2-40B4-BE49-F238E27FC236}">
              <a16:creationId xmlns:a16="http://schemas.microsoft.com/office/drawing/2014/main" id="{02DCF862-50C3-40CA-BB75-7C779540FAA6}"/>
            </a:ext>
          </a:extLst>
        </xdr:cNvPr>
        <xdr:cNvSpPr txBox="1"/>
      </xdr:nvSpPr>
      <xdr:spPr>
        <a:xfrm>
          <a:off x="93917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56659</xdr:rowOff>
    </xdr:from>
    <xdr:ext cx="469744" cy="259045"/>
    <xdr:sp macro="" textlink="">
      <xdr:nvSpPr>
        <xdr:cNvPr id="358" name="n_2aveValue【市民会館】&#10;一人当たり面積">
          <a:extLst>
            <a:ext uri="{FF2B5EF4-FFF2-40B4-BE49-F238E27FC236}">
              <a16:creationId xmlns:a16="http://schemas.microsoft.com/office/drawing/2014/main" id="{BE684243-7153-4008-9E9A-59E9C74823EB}"/>
            </a:ext>
          </a:extLst>
        </xdr:cNvPr>
        <xdr:cNvSpPr txBox="1"/>
      </xdr:nvSpPr>
      <xdr:spPr>
        <a:xfrm>
          <a:off x="8515427" y="1805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45229</xdr:rowOff>
    </xdr:from>
    <xdr:ext cx="469744" cy="259045"/>
    <xdr:sp macro="" textlink="">
      <xdr:nvSpPr>
        <xdr:cNvPr id="359" name="n_3aveValue【市民会館】&#10;一人当たり面積">
          <a:extLst>
            <a:ext uri="{FF2B5EF4-FFF2-40B4-BE49-F238E27FC236}">
              <a16:creationId xmlns:a16="http://schemas.microsoft.com/office/drawing/2014/main" id="{DB9B6C43-5AFD-49B0-9CE4-196F3FE8E942}"/>
            </a:ext>
          </a:extLst>
        </xdr:cNvPr>
        <xdr:cNvSpPr txBox="1"/>
      </xdr:nvSpPr>
      <xdr:spPr>
        <a:xfrm>
          <a:off x="7626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94759</xdr:rowOff>
    </xdr:from>
    <xdr:ext cx="469744" cy="259045"/>
    <xdr:sp macro="" textlink="">
      <xdr:nvSpPr>
        <xdr:cNvPr id="360" name="n_4aveValue【市民会館】&#10;一人当たり面積">
          <a:extLst>
            <a:ext uri="{FF2B5EF4-FFF2-40B4-BE49-F238E27FC236}">
              <a16:creationId xmlns:a16="http://schemas.microsoft.com/office/drawing/2014/main" id="{ACC02B96-8E44-4C3C-8630-3931F643A118}"/>
            </a:ext>
          </a:extLst>
        </xdr:cNvPr>
        <xdr:cNvSpPr txBox="1"/>
      </xdr:nvSpPr>
      <xdr:spPr>
        <a:xfrm>
          <a:off x="6737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68090</xdr:rowOff>
    </xdr:from>
    <xdr:ext cx="469744" cy="259045"/>
    <xdr:sp macro="" textlink="">
      <xdr:nvSpPr>
        <xdr:cNvPr id="361" name="n_1mainValue【市民会館】&#10;一人当たり面積">
          <a:extLst>
            <a:ext uri="{FF2B5EF4-FFF2-40B4-BE49-F238E27FC236}">
              <a16:creationId xmlns:a16="http://schemas.microsoft.com/office/drawing/2014/main" id="{E0575655-9A54-4415-8503-8AB1A8F1D548}"/>
            </a:ext>
          </a:extLst>
        </xdr:cNvPr>
        <xdr:cNvSpPr txBox="1"/>
      </xdr:nvSpPr>
      <xdr:spPr>
        <a:xfrm>
          <a:off x="93917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A4AA6E81-5E2A-44A7-AD82-2F29C8F877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B11A47E6-B74A-4304-B3A8-8D82DB79D5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54937374-D00B-451B-8827-E0C1A25F802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1785A793-3923-49F1-95F0-45E9DA03BBB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9AC9BABD-7649-48E1-9384-7A95D160748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D6FAC6A9-DF7E-458B-83E5-1A2E3942B42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AB4A9193-773D-4CA1-85BA-6B730A2F40A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0619F746-4D84-4769-8DED-EEFFAA3B0F5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6CCB27EA-CDDA-45C8-B8F8-E9AFCAE0068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DE2A18D1-7075-4F1F-8059-FA0F263D1E0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2" name="テキスト ボックス 371">
          <a:extLst>
            <a:ext uri="{FF2B5EF4-FFF2-40B4-BE49-F238E27FC236}">
              <a16:creationId xmlns:a16="http://schemas.microsoft.com/office/drawing/2014/main" id="{F42A6B28-FCE8-426A-A43E-49444DFF224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id="{582A6AFA-3EE6-4A7C-9E69-7824747F15A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4" name="テキスト ボックス 373">
          <a:extLst>
            <a:ext uri="{FF2B5EF4-FFF2-40B4-BE49-F238E27FC236}">
              <a16:creationId xmlns:a16="http://schemas.microsoft.com/office/drawing/2014/main" id="{D24C15DC-2FDB-4463-871F-BB186C799E7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id="{C730F2EB-D3E7-485F-A1E1-6B7C408C89C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id="{747156D3-2A3A-403A-9900-CA38C2A50A7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id="{A68A046E-C200-47AB-9299-85E4CCA21CE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id="{5F64D4BD-C64E-42E5-85DA-51CB6976B78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id="{377D1D1C-A79C-4204-98B9-57920D28CFC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id="{DEB89313-7627-4E18-8644-E0A49AD0AA3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id="{C62743AB-E5AD-49A1-8FBA-4EFD13CBA9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id="{EC8118A3-78CA-4C18-BEDB-BD5C8EDF5D2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id="{71FEF80D-7CD1-48EA-BA2C-7C945250B40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4" name="テキスト ボックス 383">
          <a:extLst>
            <a:ext uri="{FF2B5EF4-FFF2-40B4-BE49-F238E27FC236}">
              <a16:creationId xmlns:a16="http://schemas.microsoft.com/office/drawing/2014/main" id="{FD786819-C494-488A-B50E-92229CFADD5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id="{14D3469D-374A-4ED4-9904-5376A0655EA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a:extLst>
            <a:ext uri="{FF2B5EF4-FFF2-40B4-BE49-F238E27FC236}">
              <a16:creationId xmlns:a16="http://schemas.microsoft.com/office/drawing/2014/main" id="{18685CD7-BCD5-4F56-80BE-E6499522B5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87" name="直線コネクタ 386">
          <a:extLst>
            <a:ext uri="{FF2B5EF4-FFF2-40B4-BE49-F238E27FC236}">
              <a16:creationId xmlns:a16="http://schemas.microsoft.com/office/drawing/2014/main" id="{EC458867-CEDD-481D-952E-823D26DA6F07}"/>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8" name="【一般廃棄物処理施設】&#10;有形固定資産減価償却率最小値テキスト">
          <a:extLst>
            <a:ext uri="{FF2B5EF4-FFF2-40B4-BE49-F238E27FC236}">
              <a16:creationId xmlns:a16="http://schemas.microsoft.com/office/drawing/2014/main" id="{C7EBBE6D-CB97-46F0-A37B-41F4BF1E25F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9" name="直線コネクタ 388">
          <a:extLst>
            <a:ext uri="{FF2B5EF4-FFF2-40B4-BE49-F238E27FC236}">
              <a16:creationId xmlns:a16="http://schemas.microsoft.com/office/drawing/2014/main" id="{C1FF81FE-6A9C-49B7-B5AE-6254628503CB}"/>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90" name="【一般廃棄物処理施設】&#10;有形固定資産減価償却率最大値テキスト">
          <a:extLst>
            <a:ext uri="{FF2B5EF4-FFF2-40B4-BE49-F238E27FC236}">
              <a16:creationId xmlns:a16="http://schemas.microsoft.com/office/drawing/2014/main" id="{CB8A848B-6F68-4ECE-8972-267E2F3EBDD1}"/>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91" name="直線コネクタ 390">
          <a:extLst>
            <a:ext uri="{FF2B5EF4-FFF2-40B4-BE49-F238E27FC236}">
              <a16:creationId xmlns:a16="http://schemas.microsoft.com/office/drawing/2014/main" id="{D10C5E3C-F467-4D3D-B2DF-407431FC4CB2}"/>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52812</xdr:rowOff>
    </xdr:from>
    <xdr:ext cx="405111" cy="259045"/>
    <xdr:sp macro="" textlink="">
      <xdr:nvSpPr>
        <xdr:cNvPr id="392" name="【一般廃棄物処理施設】&#10;有形固定資産減価償却率平均値テキスト">
          <a:extLst>
            <a:ext uri="{FF2B5EF4-FFF2-40B4-BE49-F238E27FC236}">
              <a16:creationId xmlns:a16="http://schemas.microsoft.com/office/drawing/2014/main" id="{247AE91F-4C8F-4F5B-A39E-A7737D8E468D}"/>
            </a:ext>
          </a:extLst>
        </xdr:cNvPr>
        <xdr:cNvSpPr txBox="1"/>
      </xdr:nvSpPr>
      <xdr:spPr>
        <a:xfrm>
          <a:off x="163576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93" name="フローチャート: 判断 392">
          <a:extLst>
            <a:ext uri="{FF2B5EF4-FFF2-40B4-BE49-F238E27FC236}">
              <a16:creationId xmlns:a16="http://schemas.microsoft.com/office/drawing/2014/main" id="{6838D616-C73E-4C7C-B51B-E8DD3D40F182}"/>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94" name="フローチャート: 判断 393">
          <a:extLst>
            <a:ext uri="{FF2B5EF4-FFF2-40B4-BE49-F238E27FC236}">
              <a16:creationId xmlns:a16="http://schemas.microsoft.com/office/drawing/2014/main" id="{FA778402-86D8-433F-90A6-FEE1A193D986}"/>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95" name="フローチャート: 判断 394">
          <a:extLst>
            <a:ext uri="{FF2B5EF4-FFF2-40B4-BE49-F238E27FC236}">
              <a16:creationId xmlns:a16="http://schemas.microsoft.com/office/drawing/2014/main" id="{1CD30E77-6C70-4B07-94E4-2AB8683D429F}"/>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96" name="フローチャート: 判断 395">
          <a:extLst>
            <a:ext uri="{FF2B5EF4-FFF2-40B4-BE49-F238E27FC236}">
              <a16:creationId xmlns:a16="http://schemas.microsoft.com/office/drawing/2014/main" id="{9F7B32EE-C47B-45E2-9234-34E86A245F3D}"/>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97" name="フローチャート: 判断 396">
          <a:extLst>
            <a:ext uri="{FF2B5EF4-FFF2-40B4-BE49-F238E27FC236}">
              <a16:creationId xmlns:a16="http://schemas.microsoft.com/office/drawing/2014/main" id="{2DCA388F-78B1-4229-8192-CB899764CE1D}"/>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CAE85C4E-92D1-455A-8636-50A0956F6C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80CFB7F2-D66E-4FF8-BE1B-D06DFD9BD6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0745261-7FF4-4A0A-96D6-A193D55BE8B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3789CACD-1006-4EEA-8E40-2B9989A5CF4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23F48F20-ED7D-49ED-93BA-E4535A3D8E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160927</xdr:rowOff>
    </xdr:from>
    <xdr:to>
      <xdr:col>85</xdr:col>
      <xdr:colOff>177800</xdr:colOff>
      <xdr:row>37</xdr:row>
      <xdr:rowOff>91077</xdr:rowOff>
    </xdr:to>
    <xdr:sp macro="" textlink="">
      <xdr:nvSpPr>
        <xdr:cNvPr id="403" name="楕円 402">
          <a:extLst>
            <a:ext uri="{FF2B5EF4-FFF2-40B4-BE49-F238E27FC236}">
              <a16:creationId xmlns:a16="http://schemas.microsoft.com/office/drawing/2014/main" id="{326D783F-4870-418D-9D19-AADD83DE95F0}"/>
            </a:ext>
          </a:extLst>
        </xdr:cNvPr>
        <xdr:cNvSpPr/>
      </xdr:nvSpPr>
      <xdr:spPr>
        <a:xfrm>
          <a:off x="16268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12354</xdr:rowOff>
    </xdr:from>
    <xdr:ext cx="405111" cy="259045"/>
    <xdr:sp macro="" textlink="">
      <xdr:nvSpPr>
        <xdr:cNvPr id="404" name="【一般廃棄物処理施設】&#10;有形固定資産減価償却率該当値テキスト">
          <a:extLst>
            <a:ext uri="{FF2B5EF4-FFF2-40B4-BE49-F238E27FC236}">
              <a16:creationId xmlns:a16="http://schemas.microsoft.com/office/drawing/2014/main" id="{588FE5B4-2CD0-4BBF-958F-2C55A9FED34A}"/>
            </a:ext>
          </a:extLst>
        </xdr:cNvPr>
        <xdr:cNvSpPr txBox="1"/>
      </xdr:nvSpPr>
      <xdr:spPr>
        <a:xfrm>
          <a:off x="16357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125004</xdr:rowOff>
    </xdr:from>
    <xdr:to>
      <xdr:col>81</xdr:col>
      <xdr:colOff>101600</xdr:colOff>
      <xdr:row>37</xdr:row>
      <xdr:rowOff>55154</xdr:rowOff>
    </xdr:to>
    <xdr:sp macro="" textlink="">
      <xdr:nvSpPr>
        <xdr:cNvPr id="405" name="楕円 404">
          <a:extLst>
            <a:ext uri="{FF2B5EF4-FFF2-40B4-BE49-F238E27FC236}">
              <a16:creationId xmlns:a16="http://schemas.microsoft.com/office/drawing/2014/main" id="{389BCCA7-D581-4582-AD50-4D5F6491A160}"/>
            </a:ext>
          </a:extLst>
        </xdr:cNvPr>
        <xdr:cNvSpPr/>
      </xdr:nvSpPr>
      <xdr:spPr>
        <a:xfrm>
          <a:off x="15430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xdr:rowOff>
    </xdr:from>
    <xdr:to>
      <xdr:col>85</xdr:col>
      <xdr:colOff>127000</xdr:colOff>
      <xdr:row>37</xdr:row>
      <xdr:rowOff>40277</xdr:rowOff>
    </xdr:to>
    <xdr:cxnSp macro="">
      <xdr:nvCxnSpPr>
        <xdr:cNvPr id="406" name="直線コネクタ 405">
          <a:extLst>
            <a:ext uri="{FF2B5EF4-FFF2-40B4-BE49-F238E27FC236}">
              <a16:creationId xmlns:a16="http://schemas.microsoft.com/office/drawing/2014/main" id="{40AE3CD1-70C7-4C4B-8701-9FA4258B1040}"/>
            </a:ext>
          </a:extLst>
        </xdr:cNvPr>
        <xdr:cNvCxnSpPr/>
      </xdr:nvCxnSpPr>
      <xdr:spPr>
        <a:xfrm>
          <a:off x="15481300" y="634800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4173</xdr:rowOff>
    </xdr:from>
    <xdr:to>
      <xdr:col>76</xdr:col>
      <xdr:colOff>165100</xdr:colOff>
      <xdr:row>36</xdr:row>
      <xdr:rowOff>105773</xdr:rowOff>
    </xdr:to>
    <xdr:sp macro="" textlink="">
      <xdr:nvSpPr>
        <xdr:cNvPr id="407" name="楕円 406">
          <a:extLst>
            <a:ext uri="{FF2B5EF4-FFF2-40B4-BE49-F238E27FC236}">
              <a16:creationId xmlns:a16="http://schemas.microsoft.com/office/drawing/2014/main" id="{4B7CBEB0-5A20-4DCA-A048-A1F4333D49ED}"/>
            </a:ext>
          </a:extLst>
        </xdr:cNvPr>
        <xdr:cNvSpPr/>
      </xdr:nvSpPr>
      <xdr:spPr>
        <a:xfrm>
          <a:off x="14541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54973</xdr:rowOff>
    </xdr:from>
    <xdr:to>
      <xdr:col>81</xdr:col>
      <xdr:colOff>50800</xdr:colOff>
      <xdr:row>37</xdr:row>
      <xdr:rowOff>4354</xdr:rowOff>
    </xdr:to>
    <xdr:cxnSp macro="">
      <xdr:nvCxnSpPr>
        <xdr:cNvPr id="408" name="直線コネクタ 407">
          <a:extLst>
            <a:ext uri="{FF2B5EF4-FFF2-40B4-BE49-F238E27FC236}">
              <a16:creationId xmlns:a16="http://schemas.microsoft.com/office/drawing/2014/main" id="{25BCEFD0-A6E1-410D-AFC2-51C9AF55E9B7}"/>
            </a:ext>
          </a:extLst>
        </xdr:cNvPr>
        <xdr:cNvCxnSpPr/>
      </xdr:nvCxnSpPr>
      <xdr:spPr>
        <a:xfrm>
          <a:off x="14592300" y="6227173"/>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136434</xdr:rowOff>
    </xdr:from>
    <xdr:to>
      <xdr:col>72</xdr:col>
      <xdr:colOff>38100</xdr:colOff>
      <xdr:row>36</xdr:row>
      <xdr:rowOff>66584</xdr:rowOff>
    </xdr:to>
    <xdr:sp macro="" textlink="">
      <xdr:nvSpPr>
        <xdr:cNvPr id="409" name="楕円 408">
          <a:extLst>
            <a:ext uri="{FF2B5EF4-FFF2-40B4-BE49-F238E27FC236}">
              <a16:creationId xmlns:a16="http://schemas.microsoft.com/office/drawing/2014/main" id="{29EBE4A6-FD6D-4C18-BD00-F8C212F64035}"/>
            </a:ext>
          </a:extLst>
        </xdr:cNvPr>
        <xdr:cNvSpPr/>
      </xdr:nvSpPr>
      <xdr:spPr>
        <a:xfrm>
          <a:off x="13652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15784</xdr:rowOff>
    </xdr:from>
    <xdr:to>
      <xdr:col>76</xdr:col>
      <xdr:colOff>114300</xdr:colOff>
      <xdr:row>36</xdr:row>
      <xdr:rowOff>54973</xdr:rowOff>
    </xdr:to>
    <xdr:cxnSp macro="">
      <xdr:nvCxnSpPr>
        <xdr:cNvPr id="410" name="直線コネクタ 409">
          <a:extLst>
            <a:ext uri="{FF2B5EF4-FFF2-40B4-BE49-F238E27FC236}">
              <a16:creationId xmlns:a16="http://schemas.microsoft.com/office/drawing/2014/main" id="{9239F168-A451-4349-AD71-F416F2D90618}"/>
            </a:ext>
          </a:extLst>
        </xdr:cNvPr>
        <xdr:cNvCxnSpPr/>
      </xdr:nvCxnSpPr>
      <xdr:spPr>
        <a:xfrm>
          <a:off x="13703300" y="61879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11992</xdr:rowOff>
    </xdr:from>
    <xdr:ext cx="405111" cy="259045"/>
    <xdr:sp macro="" textlink="">
      <xdr:nvSpPr>
        <xdr:cNvPr id="411" name="n_1aveValue【一般廃棄物処理施設】&#10;有形固定資産減価償却率">
          <a:extLst>
            <a:ext uri="{FF2B5EF4-FFF2-40B4-BE49-F238E27FC236}">
              <a16:creationId xmlns:a16="http://schemas.microsoft.com/office/drawing/2014/main" id="{F53FF840-52AC-43D3-B4DE-C61A15C5D43B}"/>
            </a:ext>
          </a:extLst>
        </xdr:cNvPr>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98533</xdr:rowOff>
    </xdr:from>
    <xdr:ext cx="405111" cy="259045"/>
    <xdr:sp macro="" textlink="">
      <xdr:nvSpPr>
        <xdr:cNvPr id="412" name="n_2aveValue【一般廃棄物処理施設】&#10;有形固定資産減価償却率">
          <a:extLst>
            <a:ext uri="{FF2B5EF4-FFF2-40B4-BE49-F238E27FC236}">
              <a16:creationId xmlns:a16="http://schemas.microsoft.com/office/drawing/2014/main" id="{974AAEFD-BE5D-4466-8665-BF13BA841D46}"/>
            </a:ext>
          </a:extLst>
        </xdr:cNvPr>
        <xdr:cNvSpPr txBox="1"/>
      </xdr:nvSpPr>
      <xdr:spPr>
        <a:xfrm>
          <a:off x="14389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96900</xdr:rowOff>
    </xdr:from>
    <xdr:ext cx="405111" cy="259045"/>
    <xdr:sp macro="" textlink="">
      <xdr:nvSpPr>
        <xdr:cNvPr id="413" name="n_3aveValue【一般廃棄物処理施設】&#10;有形固定資産減価償却率">
          <a:extLst>
            <a:ext uri="{FF2B5EF4-FFF2-40B4-BE49-F238E27FC236}">
              <a16:creationId xmlns:a16="http://schemas.microsoft.com/office/drawing/2014/main" id="{76ABB5B4-E06A-4205-A81A-FC6AC3E0E6C6}"/>
            </a:ext>
          </a:extLst>
        </xdr:cNvPr>
        <xdr:cNvSpPr txBox="1"/>
      </xdr:nvSpPr>
      <xdr:spPr>
        <a:xfrm>
          <a:off x="13500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14" name="n_4aveValue【一般廃棄物処理施設】&#10;有形固定資産減価償却率">
          <a:extLst>
            <a:ext uri="{FF2B5EF4-FFF2-40B4-BE49-F238E27FC236}">
              <a16:creationId xmlns:a16="http://schemas.microsoft.com/office/drawing/2014/main" id="{2D72C172-98BB-47C6-B525-379061F1F65B}"/>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71681</xdr:rowOff>
    </xdr:from>
    <xdr:ext cx="405111" cy="259045"/>
    <xdr:sp macro="" textlink="">
      <xdr:nvSpPr>
        <xdr:cNvPr id="415" name="n_1mainValue【一般廃棄物処理施設】&#10;有形固定資産減価償却率">
          <a:extLst>
            <a:ext uri="{FF2B5EF4-FFF2-40B4-BE49-F238E27FC236}">
              <a16:creationId xmlns:a16="http://schemas.microsoft.com/office/drawing/2014/main" id="{1A116878-ECF1-4E65-A1AE-0D812280CCFB}"/>
            </a:ext>
          </a:extLst>
        </xdr:cNvPr>
        <xdr:cNvSpPr txBox="1"/>
      </xdr:nvSpPr>
      <xdr:spPr>
        <a:xfrm>
          <a:off x="15266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122300</xdr:rowOff>
    </xdr:from>
    <xdr:ext cx="405111" cy="259045"/>
    <xdr:sp macro="" textlink="">
      <xdr:nvSpPr>
        <xdr:cNvPr id="416" name="n_2mainValue【一般廃棄物処理施設】&#10;有形固定資産減価償却率">
          <a:extLst>
            <a:ext uri="{FF2B5EF4-FFF2-40B4-BE49-F238E27FC236}">
              <a16:creationId xmlns:a16="http://schemas.microsoft.com/office/drawing/2014/main" id="{866685D8-6770-4ED7-991B-40AA63FB0BDC}"/>
            </a:ext>
          </a:extLst>
        </xdr:cNvPr>
        <xdr:cNvSpPr txBox="1"/>
      </xdr:nvSpPr>
      <xdr:spPr>
        <a:xfrm>
          <a:off x="143897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83111</xdr:rowOff>
    </xdr:from>
    <xdr:ext cx="405111" cy="259045"/>
    <xdr:sp macro="" textlink="">
      <xdr:nvSpPr>
        <xdr:cNvPr id="417" name="n_3mainValue【一般廃棄物処理施設】&#10;有形固定資産減価償却率">
          <a:extLst>
            <a:ext uri="{FF2B5EF4-FFF2-40B4-BE49-F238E27FC236}">
              <a16:creationId xmlns:a16="http://schemas.microsoft.com/office/drawing/2014/main" id="{10C3755D-08DE-4ADE-B386-21F143B681C7}"/>
            </a:ext>
          </a:extLst>
        </xdr:cNvPr>
        <xdr:cNvSpPr txBox="1"/>
      </xdr:nvSpPr>
      <xdr:spPr>
        <a:xfrm>
          <a:off x="13500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81393DBB-AB9C-441E-B530-B4FE59B3868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2022F405-682A-4FD5-BC1F-A5ED068C6C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9980B437-97A1-40F4-B45A-A717917DED5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E50910AD-596B-4786-90D9-7D0E85F39A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EEFF848B-7192-4D6B-8168-4CBECD93FC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A0798D99-FEDC-4B08-B67E-3C10817CFDE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2EF4EB23-D89C-4CB5-91E8-B3298CD5E09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4FF36D94-689E-4139-AE70-FC684A8BA2B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a:extLst>
            <a:ext uri="{FF2B5EF4-FFF2-40B4-BE49-F238E27FC236}">
              <a16:creationId xmlns:a16="http://schemas.microsoft.com/office/drawing/2014/main" id="{E57E1F54-C95A-4DB2-AEC7-9DF475D3695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5C42FE80-95E8-4261-AC4E-AC8D2AD363A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C38B53CE-C947-46FB-8E57-A5A6E1D5BB96}"/>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9" name="テキスト ボックス 428">
          <a:extLst>
            <a:ext uri="{FF2B5EF4-FFF2-40B4-BE49-F238E27FC236}">
              <a16:creationId xmlns:a16="http://schemas.microsoft.com/office/drawing/2014/main" id="{94F1043A-9F47-4F13-B859-EE544BD3F2E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2CAF6EBA-9F74-490A-B296-49DB9881ADF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1" name="テキスト ボックス 430">
          <a:extLst>
            <a:ext uri="{FF2B5EF4-FFF2-40B4-BE49-F238E27FC236}">
              <a16:creationId xmlns:a16="http://schemas.microsoft.com/office/drawing/2014/main" id="{4A16281F-9943-451A-93F5-C55AB8C44B1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263E09B3-9B36-47E5-A2BD-1EEA4C1B419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3" name="テキスト ボックス 432">
          <a:extLst>
            <a:ext uri="{FF2B5EF4-FFF2-40B4-BE49-F238E27FC236}">
              <a16:creationId xmlns:a16="http://schemas.microsoft.com/office/drawing/2014/main" id="{E4771364-5FD8-422D-A845-5EF0A307A90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71731C8A-D0A3-47CB-B920-6D683051D06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5" name="テキスト ボックス 434">
          <a:extLst>
            <a:ext uri="{FF2B5EF4-FFF2-40B4-BE49-F238E27FC236}">
              <a16:creationId xmlns:a16="http://schemas.microsoft.com/office/drawing/2014/main" id="{2B6C08AC-3823-40C7-A6AD-7D2C3961025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5FD2E3D-92E1-416D-A3B0-E140733E24B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a:extLst>
            <a:ext uri="{FF2B5EF4-FFF2-40B4-BE49-F238E27FC236}">
              <a16:creationId xmlns:a16="http://schemas.microsoft.com/office/drawing/2014/main" id="{84748096-F270-484B-897E-037C7AA82B5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1F54EAB7-97E4-4E45-BE8B-E152B4F699E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39" name="直線コネクタ 438">
          <a:extLst>
            <a:ext uri="{FF2B5EF4-FFF2-40B4-BE49-F238E27FC236}">
              <a16:creationId xmlns:a16="http://schemas.microsoft.com/office/drawing/2014/main" id="{0EFDBF67-1F45-4891-B68A-B0044C948F7D}"/>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40" name="【一般廃棄物処理施設】&#10;一人当たり有形固定資産（償却資産）額最小値テキスト">
          <a:extLst>
            <a:ext uri="{FF2B5EF4-FFF2-40B4-BE49-F238E27FC236}">
              <a16:creationId xmlns:a16="http://schemas.microsoft.com/office/drawing/2014/main" id="{D3370C7A-83A2-4CDF-A728-2B9FD4329715}"/>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41" name="直線コネクタ 440">
          <a:extLst>
            <a:ext uri="{FF2B5EF4-FFF2-40B4-BE49-F238E27FC236}">
              <a16:creationId xmlns:a16="http://schemas.microsoft.com/office/drawing/2014/main" id="{1788E69F-0D92-49C7-A744-7A933A88EF16}"/>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42" name="【一般廃棄物処理施設】&#10;一人当たり有形固定資産（償却資産）額最大値テキスト">
          <a:extLst>
            <a:ext uri="{FF2B5EF4-FFF2-40B4-BE49-F238E27FC236}">
              <a16:creationId xmlns:a16="http://schemas.microsoft.com/office/drawing/2014/main" id="{585916D7-6FB8-4138-BD41-42BAC3F91E46}"/>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43" name="直線コネクタ 442">
          <a:extLst>
            <a:ext uri="{FF2B5EF4-FFF2-40B4-BE49-F238E27FC236}">
              <a16:creationId xmlns:a16="http://schemas.microsoft.com/office/drawing/2014/main" id="{7C39C24A-F66D-4295-A50B-9A65EACD5AB0}"/>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136824</xdr:rowOff>
    </xdr:from>
    <xdr:ext cx="599010" cy="259045"/>
    <xdr:sp macro="" textlink="">
      <xdr:nvSpPr>
        <xdr:cNvPr id="444" name="【一般廃棄物処理施設】&#10;一人当たり有形固定資産（償却資産）額平均値テキスト">
          <a:extLst>
            <a:ext uri="{FF2B5EF4-FFF2-40B4-BE49-F238E27FC236}">
              <a16:creationId xmlns:a16="http://schemas.microsoft.com/office/drawing/2014/main" id="{22B73A9A-DCFB-4361-B63F-655AFBBF5491}"/>
            </a:ext>
          </a:extLst>
        </xdr:cNvPr>
        <xdr:cNvSpPr txBox="1"/>
      </xdr:nvSpPr>
      <xdr:spPr>
        <a:xfrm>
          <a:off x="22199600" y="6823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45" name="フローチャート: 判断 444">
          <a:extLst>
            <a:ext uri="{FF2B5EF4-FFF2-40B4-BE49-F238E27FC236}">
              <a16:creationId xmlns:a16="http://schemas.microsoft.com/office/drawing/2014/main" id="{8C338674-25A4-49B6-ACB3-454AA97EF997}"/>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46" name="フローチャート: 判断 445">
          <a:extLst>
            <a:ext uri="{FF2B5EF4-FFF2-40B4-BE49-F238E27FC236}">
              <a16:creationId xmlns:a16="http://schemas.microsoft.com/office/drawing/2014/main" id="{C18A9AA2-C75B-49A3-8630-F656E267D60F}"/>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47" name="フローチャート: 判断 446">
          <a:extLst>
            <a:ext uri="{FF2B5EF4-FFF2-40B4-BE49-F238E27FC236}">
              <a16:creationId xmlns:a16="http://schemas.microsoft.com/office/drawing/2014/main" id="{51CF8939-67A9-499E-872A-4678D1091BBA}"/>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48" name="フローチャート: 判断 447">
          <a:extLst>
            <a:ext uri="{FF2B5EF4-FFF2-40B4-BE49-F238E27FC236}">
              <a16:creationId xmlns:a16="http://schemas.microsoft.com/office/drawing/2014/main" id="{2F98C82A-DBAC-4C4B-829A-68AB4EBD943E}"/>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49" name="フローチャート: 判断 448">
          <a:extLst>
            <a:ext uri="{FF2B5EF4-FFF2-40B4-BE49-F238E27FC236}">
              <a16:creationId xmlns:a16="http://schemas.microsoft.com/office/drawing/2014/main" id="{676BF83B-0078-4EFF-8500-C78262578913}"/>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67D93358-8FD7-480B-BF12-50FDBD81438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B6A3D97D-8752-4338-9E61-2C91E074761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F9D7AE53-8229-4734-9101-468A726CEDF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8B7148A3-D48D-4D31-B603-AB33CB617B1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2BAF8685-B59B-4C36-8489-A79F79B93F7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31614</xdr:rowOff>
    </xdr:from>
    <xdr:to>
      <xdr:col>116</xdr:col>
      <xdr:colOff>114300</xdr:colOff>
      <xdr:row>39</xdr:row>
      <xdr:rowOff>133214</xdr:rowOff>
    </xdr:to>
    <xdr:sp macro="" textlink="">
      <xdr:nvSpPr>
        <xdr:cNvPr id="455" name="楕円 454">
          <a:extLst>
            <a:ext uri="{FF2B5EF4-FFF2-40B4-BE49-F238E27FC236}">
              <a16:creationId xmlns:a16="http://schemas.microsoft.com/office/drawing/2014/main" id="{103A7F54-5AF5-4D58-82EA-084D3F00D5FE}"/>
            </a:ext>
          </a:extLst>
        </xdr:cNvPr>
        <xdr:cNvSpPr/>
      </xdr:nvSpPr>
      <xdr:spPr>
        <a:xfrm>
          <a:off x="22110700" y="671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54491</xdr:rowOff>
    </xdr:from>
    <xdr:ext cx="599010" cy="259045"/>
    <xdr:sp macro="" textlink="">
      <xdr:nvSpPr>
        <xdr:cNvPr id="456" name="【一般廃棄物処理施設】&#10;一人当たり有形固定資産（償却資産）額該当値テキスト">
          <a:extLst>
            <a:ext uri="{FF2B5EF4-FFF2-40B4-BE49-F238E27FC236}">
              <a16:creationId xmlns:a16="http://schemas.microsoft.com/office/drawing/2014/main" id="{60BE7EFB-306D-4153-9C36-14758F9FBA65}"/>
            </a:ext>
          </a:extLst>
        </xdr:cNvPr>
        <xdr:cNvSpPr txBox="1"/>
      </xdr:nvSpPr>
      <xdr:spPr>
        <a:xfrm>
          <a:off x="22199600" y="656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71671</xdr:rowOff>
    </xdr:from>
    <xdr:to>
      <xdr:col>112</xdr:col>
      <xdr:colOff>38100</xdr:colOff>
      <xdr:row>40</xdr:row>
      <xdr:rowOff>1821</xdr:rowOff>
    </xdr:to>
    <xdr:sp macro="" textlink="">
      <xdr:nvSpPr>
        <xdr:cNvPr id="457" name="楕円 456">
          <a:extLst>
            <a:ext uri="{FF2B5EF4-FFF2-40B4-BE49-F238E27FC236}">
              <a16:creationId xmlns:a16="http://schemas.microsoft.com/office/drawing/2014/main" id="{8B2D2DB6-1DD7-4552-A04B-E249510F570D}"/>
            </a:ext>
          </a:extLst>
        </xdr:cNvPr>
        <xdr:cNvSpPr/>
      </xdr:nvSpPr>
      <xdr:spPr>
        <a:xfrm>
          <a:off x="21272500" y="675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82414</xdr:rowOff>
    </xdr:from>
    <xdr:to>
      <xdr:col>116</xdr:col>
      <xdr:colOff>63500</xdr:colOff>
      <xdr:row>39</xdr:row>
      <xdr:rowOff>122471</xdr:rowOff>
    </xdr:to>
    <xdr:cxnSp macro="">
      <xdr:nvCxnSpPr>
        <xdr:cNvPr id="458" name="直線コネクタ 457">
          <a:extLst>
            <a:ext uri="{FF2B5EF4-FFF2-40B4-BE49-F238E27FC236}">
              <a16:creationId xmlns:a16="http://schemas.microsoft.com/office/drawing/2014/main" id="{1E3EBD33-7CA0-4851-8A51-A09073300089}"/>
            </a:ext>
          </a:extLst>
        </xdr:cNvPr>
        <xdr:cNvCxnSpPr/>
      </xdr:nvCxnSpPr>
      <xdr:spPr>
        <a:xfrm flipV="1">
          <a:off x="21323300" y="6768964"/>
          <a:ext cx="838200" cy="4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71287</xdr:rowOff>
    </xdr:from>
    <xdr:to>
      <xdr:col>107</xdr:col>
      <xdr:colOff>101600</xdr:colOff>
      <xdr:row>40</xdr:row>
      <xdr:rowOff>1437</xdr:rowOff>
    </xdr:to>
    <xdr:sp macro="" textlink="">
      <xdr:nvSpPr>
        <xdr:cNvPr id="459" name="楕円 458">
          <a:extLst>
            <a:ext uri="{FF2B5EF4-FFF2-40B4-BE49-F238E27FC236}">
              <a16:creationId xmlns:a16="http://schemas.microsoft.com/office/drawing/2014/main" id="{44605DF8-1C17-427A-B757-1F124D092FA9}"/>
            </a:ext>
          </a:extLst>
        </xdr:cNvPr>
        <xdr:cNvSpPr/>
      </xdr:nvSpPr>
      <xdr:spPr>
        <a:xfrm>
          <a:off x="20383500" y="67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122087</xdr:rowOff>
    </xdr:from>
    <xdr:to>
      <xdr:col>111</xdr:col>
      <xdr:colOff>177800</xdr:colOff>
      <xdr:row>39</xdr:row>
      <xdr:rowOff>122471</xdr:rowOff>
    </xdr:to>
    <xdr:cxnSp macro="">
      <xdr:nvCxnSpPr>
        <xdr:cNvPr id="460" name="直線コネクタ 459">
          <a:extLst>
            <a:ext uri="{FF2B5EF4-FFF2-40B4-BE49-F238E27FC236}">
              <a16:creationId xmlns:a16="http://schemas.microsoft.com/office/drawing/2014/main" id="{6A0F567C-49FE-4146-88CB-F56A6B6C727C}"/>
            </a:ext>
          </a:extLst>
        </xdr:cNvPr>
        <xdr:cNvCxnSpPr/>
      </xdr:nvCxnSpPr>
      <xdr:spPr>
        <a:xfrm>
          <a:off x="20434300" y="6808637"/>
          <a:ext cx="889000" cy="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116424</xdr:rowOff>
    </xdr:from>
    <xdr:to>
      <xdr:col>102</xdr:col>
      <xdr:colOff>165100</xdr:colOff>
      <xdr:row>40</xdr:row>
      <xdr:rowOff>46574</xdr:rowOff>
    </xdr:to>
    <xdr:sp macro="" textlink="">
      <xdr:nvSpPr>
        <xdr:cNvPr id="461" name="楕円 460">
          <a:extLst>
            <a:ext uri="{FF2B5EF4-FFF2-40B4-BE49-F238E27FC236}">
              <a16:creationId xmlns:a16="http://schemas.microsoft.com/office/drawing/2014/main" id="{1A5B17D1-7CBD-4D6A-96A4-01F925719A58}"/>
            </a:ext>
          </a:extLst>
        </xdr:cNvPr>
        <xdr:cNvSpPr/>
      </xdr:nvSpPr>
      <xdr:spPr>
        <a:xfrm>
          <a:off x="19494500" y="680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122087</xdr:rowOff>
    </xdr:from>
    <xdr:to>
      <xdr:col>107</xdr:col>
      <xdr:colOff>50800</xdr:colOff>
      <xdr:row>39</xdr:row>
      <xdr:rowOff>167224</xdr:rowOff>
    </xdr:to>
    <xdr:cxnSp macro="">
      <xdr:nvCxnSpPr>
        <xdr:cNvPr id="462" name="直線コネクタ 461">
          <a:extLst>
            <a:ext uri="{FF2B5EF4-FFF2-40B4-BE49-F238E27FC236}">
              <a16:creationId xmlns:a16="http://schemas.microsoft.com/office/drawing/2014/main" id="{7463FEF6-DC13-4AFF-87BD-D4FB2971E745}"/>
            </a:ext>
          </a:extLst>
        </xdr:cNvPr>
        <xdr:cNvCxnSpPr/>
      </xdr:nvCxnSpPr>
      <xdr:spPr>
        <a:xfrm flipV="1">
          <a:off x="19545300" y="6808637"/>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57347</xdr:rowOff>
    </xdr:from>
    <xdr:ext cx="599010" cy="259045"/>
    <xdr:sp macro="" textlink="">
      <xdr:nvSpPr>
        <xdr:cNvPr id="463" name="n_1aveValue【一般廃棄物処理施設】&#10;一人当たり有形固定資産（償却資産）額">
          <a:extLst>
            <a:ext uri="{FF2B5EF4-FFF2-40B4-BE49-F238E27FC236}">
              <a16:creationId xmlns:a16="http://schemas.microsoft.com/office/drawing/2014/main" id="{BC8EC11B-DBCD-46AE-887F-9F524C146625}"/>
            </a:ext>
          </a:extLst>
        </xdr:cNvPr>
        <xdr:cNvSpPr txBox="1"/>
      </xdr:nvSpPr>
      <xdr:spPr>
        <a:xfrm>
          <a:off x="21011095" y="691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37409</xdr:rowOff>
    </xdr:from>
    <xdr:ext cx="599010" cy="259045"/>
    <xdr:sp macro="" textlink="">
      <xdr:nvSpPr>
        <xdr:cNvPr id="464" name="n_2aveValue【一般廃棄物処理施設】&#10;一人当たり有形固定資産（償却資産）額">
          <a:extLst>
            <a:ext uri="{FF2B5EF4-FFF2-40B4-BE49-F238E27FC236}">
              <a16:creationId xmlns:a16="http://schemas.microsoft.com/office/drawing/2014/main" id="{A8E776D3-16D7-402F-A018-46A0B635EF24}"/>
            </a:ext>
          </a:extLst>
        </xdr:cNvPr>
        <xdr:cNvSpPr txBox="1"/>
      </xdr:nvSpPr>
      <xdr:spPr>
        <a:xfrm>
          <a:off x="20134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84109</xdr:rowOff>
    </xdr:from>
    <xdr:ext cx="599010" cy="259045"/>
    <xdr:sp macro="" textlink="">
      <xdr:nvSpPr>
        <xdr:cNvPr id="465" name="n_3aveValue【一般廃棄物処理施設】&#10;一人当たり有形固定資産（償却資産）額">
          <a:extLst>
            <a:ext uri="{FF2B5EF4-FFF2-40B4-BE49-F238E27FC236}">
              <a16:creationId xmlns:a16="http://schemas.microsoft.com/office/drawing/2014/main" id="{521BAF55-9CE2-4886-A72B-B94657B369AD}"/>
            </a:ext>
          </a:extLst>
        </xdr:cNvPr>
        <xdr:cNvSpPr txBox="1"/>
      </xdr:nvSpPr>
      <xdr:spPr>
        <a:xfrm>
          <a:off x="19245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66" name="n_4aveValue【一般廃棄物処理施設】&#10;一人当たり有形固定資産（償却資産）額">
          <a:extLst>
            <a:ext uri="{FF2B5EF4-FFF2-40B4-BE49-F238E27FC236}">
              <a16:creationId xmlns:a16="http://schemas.microsoft.com/office/drawing/2014/main" id="{1741FA1A-94C1-47C9-86E8-6E12E6F9A961}"/>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18348</xdr:rowOff>
    </xdr:from>
    <xdr:ext cx="599010" cy="259045"/>
    <xdr:sp macro="" textlink="">
      <xdr:nvSpPr>
        <xdr:cNvPr id="467" name="n_1mainValue【一般廃棄物処理施設】&#10;一人当たり有形固定資産（償却資産）額">
          <a:extLst>
            <a:ext uri="{FF2B5EF4-FFF2-40B4-BE49-F238E27FC236}">
              <a16:creationId xmlns:a16="http://schemas.microsoft.com/office/drawing/2014/main" id="{8A522A92-9D91-46B2-AEC6-5F293F218040}"/>
            </a:ext>
          </a:extLst>
        </xdr:cNvPr>
        <xdr:cNvSpPr txBox="1"/>
      </xdr:nvSpPr>
      <xdr:spPr>
        <a:xfrm>
          <a:off x="21011095" y="653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17964</xdr:rowOff>
    </xdr:from>
    <xdr:ext cx="599010" cy="259045"/>
    <xdr:sp macro="" textlink="">
      <xdr:nvSpPr>
        <xdr:cNvPr id="468" name="n_2mainValue【一般廃棄物処理施設】&#10;一人当たり有形固定資産（償却資産）額">
          <a:extLst>
            <a:ext uri="{FF2B5EF4-FFF2-40B4-BE49-F238E27FC236}">
              <a16:creationId xmlns:a16="http://schemas.microsoft.com/office/drawing/2014/main" id="{41EFE7FA-B843-496A-B7AC-681EF9F1EB1C}"/>
            </a:ext>
          </a:extLst>
        </xdr:cNvPr>
        <xdr:cNvSpPr txBox="1"/>
      </xdr:nvSpPr>
      <xdr:spPr>
        <a:xfrm>
          <a:off x="20134795" y="653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63101</xdr:rowOff>
    </xdr:from>
    <xdr:ext cx="599010" cy="259045"/>
    <xdr:sp macro="" textlink="">
      <xdr:nvSpPr>
        <xdr:cNvPr id="469" name="n_3mainValue【一般廃棄物処理施設】&#10;一人当たり有形固定資産（償却資産）額">
          <a:extLst>
            <a:ext uri="{FF2B5EF4-FFF2-40B4-BE49-F238E27FC236}">
              <a16:creationId xmlns:a16="http://schemas.microsoft.com/office/drawing/2014/main" id="{058C108A-5D02-445E-A755-9AC668BB6773}"/>
            </a:ext>
          </a:extLst>
        </xdr:cNvPr>
        <xdr:cNvSpPr txBox="1"/>
      </xdr:nvSpPr>
      <xdr:spPr>
        <a:xfrm>
          <a:off x="19245795" y="657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5CEE2B44-437B-48B2-A1B2-10C82523D4E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45B70C43-3584-4E77-B405-1D5CF9AF84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F6F53D05-C138-425A-8B65-3E09E8874AF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D6532880-5FF5-4965-AFB3-AEF71F8412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F8ACF88E-5E83-4EF9-912B-5B31E924B51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A3F0DCA0-7763-4175-B466-1EB1F3BE18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831C2986-E6AF-48F5-A6BE-8B6777D042E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5AB67183-D690-4BFF-87D5-6B4F39F1613A}"/>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a:extLst>
            <a:ext uri="{FF2B5EF4-FFF2-40B4-BE49-F238E27FC236}">
              <a16:creationId xmlns:a16="http://schemas.microsoft.com/office/drawing/2014/main" id="{4782A737-6CB2-424B-BC76-1E6F2D7F42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a:extLst>
            <a:ext uri="{FF2B5EF4-FFF2-40B4-BE49-F238E27FC236}">
              <a16:creationId xmlns:a16="http://schemas.microsoft.com/office/drawing/2014/main" id="{764C73FA-197C-4BF3-93FA-B2975838169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a:extLst>
            <a:ext uri="{FF2B5EF4-FFF2-40B4-BE49-F238E27FC236}">
              <a16:creationId xmlns:a16="http://schemas.microsoft.com/office/drawing/2014/main" id="{EFA90EE8-9E1C-4B32-A8E4-18C74C1335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a:extLst>
            <a:ext uri="{FF2B5EF4-FFF2-40B4-BE49-F238E27FC236}">
              <a16:creationId xmlns:a16="http://schemas.microsoft.com/office/drawing/2014/main" id="{B9591444-3252-45A6-92AE-CD969D1ECAD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a:extLst>
            <a:ext uri="{FF2B5EF4-FFF2-40B4-BE49-F238E27FC236}">
              <a16:creationId xmlns:a16="http://schemas.microsoft.com/office/drawing/2014/main" id="{9BD24340-BE0B-4890-A24F-47CFE4524C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a:extLst>
            <a:ext uri="{FF2B5EF4-FFF2-40B4-BE49-F238E27FC236}">
              <a16:creationId xmlns:a16="http://schemas.microsoft.com/office/drawing/2014/main" id="{E36BB38A-843A-40B7-86BE-29CCBAAC48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a:extLst>
            <a:ext uri="{FF2B5EF4-FFF2-40B4-BE49-F238E27FC236}">
              <a16:creationId xmlns:a16="http://schemas.microsoft.com/office/drawing/2014/main" id="{0AC56518-7206-40D2-88E4-57582478E00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a:extLst>
            <a:ext uri="{FF2B5EF4-FFF2-40B4-BE49-F238E27FC236}">
              <a16:creationId xmlns:a16="http://schemas.microsoft.com/office/drawing/2014/main" id="{E40F3FE2-8729-4548-BA95-7BFED90FDC5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690AC73A-3A98-4EF4-AA32-079787A43E1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80C0FDE3-CF6C-4176-9079-D1BB60FEB58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8DDA13E0-6D41-4399-A54E-7088F410783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DCB6FBDC-91FC-44CA-8B1D-EC4240AF44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040FFB0F-D2FC-45D0-B6AE-5EFB02D9CB2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269460D3-AB44-463E-8BE2-5EDD62B1290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AF8FC9DC-D8AF-44E1-A0B6-614AC412F7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5D9717F5-0804-46AA-9C7C-FFD08B06F82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2FA9C628-4C37-4762-BBD7-75E9511B79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7F5EC68B-A0CA-4A88-809F-FAA1E7D2319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6" name="テキスト ボックス 495">
          <a:extLst>
            <a:ext uri="{FF2B5EF4-FFF2-40B4-BE49-F238E27FC236}">
              <a16:creationId xmlns:a16="http://schemas.microsoft.com/office/drawing/2014/main" id="{D4ED6C39-164D-4F4A-8F2B-80DE9DDBF582}"/>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a:extLst>
            <a:ext uri="{FF2B5EF4-FFF2-40B4-BE49-F238E27FC236}">
              <a16:creationId xmlns:a16="http://schemas.microsoft.com/office/drawing/2014/main" id="{AF3A413F-C2EF-4616-A9C1-3D6A265BD99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8" name="テキスト ボックス 497">
          <a:extLst>
            <a:ext uri="{FF2B5EF4-FFF2-40B4-BE49-F238E27FC236}">
              <a16:creationId xmlns:a16="http://schemas.microsoft.com/office/drawing/2014/main" id="{B40EDE60-1CAA-41BE-B29B-4F2CC40421F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a:extLst>
            <a:ext uri="{FF2B5EF4-FFF2-40B4-BE49-F238E27FC236}">
              <a16:creationId xmlns:a16="http://schemas.microsoft.com/office/drawing/2014/main" id="{46087CEC-3741-4710-85D3-B73BE99A18E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a:extLst>
            <a:ext uri="{FF2B5EF4-FFF2-40B4-BE49-F238E27FC236}">
              <a16:creationId xmlns:a16="http://schemas.microsoft.com/office/drawing/2014/main" id="{98BFF20B-654E-49C8-9DC1-2DA2AEABA2A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a:extLst>
            <a:ext uri="{FF2B5EF4-FFF2-40B4-BE49-F238E27FC236}">
              <a16:creationId xmlns:a16="http://schemas.microsoft.com/office/drawing/2014/main" id="{DFE2B58A-BA4D-4F16-B02C-A0F88FC730D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a:extLst>
            <a:ext uri="{FF2B5EF4-FFF2-40B4-BE49-F238E27FC236}">
              <a16:creationId xmlns:a16="http://schemas.microsoft.com/office/drawing/2014/main" id="{DEBDB08C-33A2-4F89-B189-F5F808FDD18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a:extLst>
            <a:ext uri="{FF2B5EF4-FFF2-40B4-BE49-F238E27FC236}">
              <a16:creationId xmlns:a16="http://schemas.microsoft.com/office/drawing/2014/main" id="{AEB26208-CCA2-4816-8DD6-7EA13DC20EE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a:extLst>
            <a:ext uri="{FF2B5EF4-FFF2-40B4-BE49-F238E27FC236}">
              <a16:creationId xmlns:a16="http://schemas.microsoft.com/office/drawing/2014/main" id="{91972429-A825-4F93-9B10-C787F6EC3E5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a:extLst>
            <a:ext uri="{FF2B5EF4-FFF2-40B4-BE49-F238E27FC236}">
              <a16:creationId xmlns:a16="http://schemas.microsoft.com/office/drawing/2014/main" id="{72CEAD22-3522-4684-9EBB-CEB19B0762F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a:extLst>
            <a:ext uri="{FF2B5EF4-FFF2-40B4-BE49-F238E27FC236}">
              <a16:creationId xmlns:a16="http://schemas.microsoft.com/office/drawing/2014/main" id="{E2615BB4-E46D-4FC0-83C9-D386814A0AE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a:extLst>
            <a:ext uri="{FF2B5EF4-FFF2-40B4-BE49-F238E27FC236}">
              <a16:creationId xmlns:a16="http://schemas.microsoft.com/office/drawing/2014/main" id="{8F6CDB31-1B81-4CA4-B266-4864F20E946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8" name="テキスト ボックス 507">
          <a:extLst>
            <a:ext uri="{FF2B5EF4-FFF2-40B4-BE49-F238E27FC236}">
              <a16:creationId xmlns:a16="http://schemas.microsoft.com/office/drawing/2014/main" id="{0D850D69-5A9B-4820-B08F-F9D7D296BF7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a:extLst>
            <a:ext uri="{FF2B5EF4-FFF2-40B4-BE49-F238E27FC236}">
              <a16:creationId xmlns:a16="http://schemas.microsoft.com/office/drawing/2014/main" id="{599F48F3-2CBE-4077-AB49-B3FFB1A4DE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a:extLst>
            <a:ext uri="{FF2B5EF4-FFF2-40B4-BE49-F238E27FC236}">
              <a16:creationId xmlns:a16="http://schemas.microsoft.com/office/drawing/2014/main" id="{DCA67A57-A940-45B4-BAFD-65612A181D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11" name="直線コネクタ 510">
          <a:extLst>
            <a:ext uri="{FF2B5EF4-FFF2-40B4-BE49-F238E27FC236}">
              <a16:creationId xmlns:a16="http://schemas.microsoft.com/office/drawing/2014/main" id="{1C5BA413-8116-46A4-ACC4-B1B5AEF4CAFF}"/>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12" name="【消防施設】&#10;有形固定資産減価償却率最小値テキスト">
          <a:extLst>
            <a:ext uri="{FF2B5EF4-FFF2-40B4-BE49-F238E27FC236}">
              <a16:creationId xmlns:a16="http://schemas.microsoft.com/office/drawing/2014/main" id="{C7ED344D-AC72-4B2B-AB75-8B8B21C1263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13" name="直線コネクタ 512">
          <a:extLst>
            <a:ext uri="{FF2B5EF4-FFF2-40B4-BE49-F238E27FC236}">
              <a16:creationId xmlns:a16="http://schemas.microsoft.com/office/drawing/2014/main" id="{32C0BF26-ACD7-44E0-88D1-C5B6006F24E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14" name="【消防施設】&#10;有形固定資産減価償却率最大値テキスト">
          <a:extLst>
            <a:ext uri="{FF2B5EF4-FFF2-40B4-BE49-F238E27FC236}">
              <a16:creationId xmlns:a16="http://schemas.microsoft.com/office/drawing/2014/main" id="{168EC36C-0765-4D6C-8DC8-57FEBC28D1CA}"/>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15" name="直線コネクタ 514">
          <a:extLst>
            <a:ext uri="{FF2B5EF4-FFF2-40B4-BE49-F238E27FC236}">
              <a16:creationId xmlns:a16="http://schemas.microsoft.com/office/drawing/2014/main" id="{73B4B2A3-684C-41A5-9695-5411B8CC1FA4}"/>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516" name="【消防施設】&#10;有形固定資産減価償却率平均値テキスト">
          <a:extLst>
            <a:ext uri="{FF2B5EF4-FFF2-40B4-BE49-F238E27FC236}">
              <a16:creationId xmlns:a16="http://schemas.microsoft.com/office/drawing/2014/main" id="{3A74F411-6275-4AF8-80F1-E6F88F2B63DD}"/>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17" name="フローチャート: 判断 516">
          <a:extLst>
            <a:ext uri="{FF2B5EF4-FFF2-40B4-BE49-F238E27FC236}">
              <a16:creationId xmlns:a16="http://schemas.microsoft.com/office/drawing/2014/main" id="{0325058C-FC13-4E7F-A098-2143B5888C9C}"/>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18" name="フローチャート: 判断 517">
          <a:extLst>
            <a:ext uri="{FF2B5EF4-FFF2-40B4-BE49-F238E27FC236}">
              <a16:creationId xmlns:a16="http://schemas.microsoft.com/office/drawing/2014/main" id="{112F9F8C-17A5-430D-B699-EAD98430AB25}"/>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19" name="フローチャート: 判断 518">
          <a:extLst>
            <a:ext uri="{FF2B5EF4-FFF2-40B4-BE49-F238E27FC236}">
              <a16:creationId xmlns:a16="http://schemas.microsoft.com/office/drawing/2014/main" id="{DE127BA9-0C50-4284-A849-77C7F6F6BE6B}"/>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20" name="フローチャート: 判断 519">
          <a:extLst>
            <a:ext uri="{FF2B5EF4-FFF2-40B4-BE49-F238E27FC236}">
              <a16:creationId xmlns:a16="http://schemas.microsoft.com/office/drawing/2014/main" id="{653D7546-326D-49B2-930B-110A8479967C}"/>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21" name="フローチャート: 判断 520">
          <a:extLst>
            <a:ext uri="{FF2B5EF4-FFF2-40B4-BE49-F238E27FC236}">
              <a16:creationId xmlns:a16="http://schemas.microsoft.com/office/drawing/2014/main" id="{12F746CC-5546-4503-B549-F006C2D83DB4}"/>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CBF64911-816F-4883-93F6-C3FDA7D164F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A4315593-8213-4C0A-995D-5B874251A0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3035D498-81B6-4EC8-AD50-7367170B238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B94F08F4-928A-428B-9719-A13A75490E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a:extLst>
            <a:ext uri="{FF2B5EF4-FFF2-40B4-BE49-F238E27FC236}">
              <a16:creationId xmlns:a16="http://schemas.microsoft.com/office/drawing/2014/main" id="{5E38ACCB-8B69-428A-9E2E-D0FDEC4980D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527" name="楕円 526">
          <a:extLst>
            <a:ext uri="{FF2B5EF4-FFF2-40B4-BE49-F238E27FC236}">
              <a16:creationId xmlns:a16="http://schemas.microsoft.com/office/drawing/2014/main" id="{FB7252CB-F760-4293-A420-51ED496E8CF7}"/>
            </a:ext>
          </a:extLst>
        </xdr:cNvPr>
        <xdr:cNvSpPr/>
      </xdr:nvSpPr>
      <xdr:spPr>
        <a:xfrm>
          <a:off x="16268700" y="138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155501</xdr:rowOff>
    </xdr:from>
    <xdr:ext cx="405111" cy="259045"/>
    <xdr:sp macro="" textlink="">
      <xdr:nvSpPr>
        <xdr:cNvPr id="528" name="【消防施設】&#10;有形固定資産減価償却率該当値テキスト">
          <a:extLst>
            <a:ext uri="{FF2B5EF4-FFF2-40B4-BE49-F238E27FC236}">
              <a16:creationId xmlns:a16="http://schemas.microsoft.com/office/drawing/2014/main" id="{661352DF-EA38-4347-8508-74ED401A8ABD}"/>
            </a:ext>
          </a:extLst>
        </xdr:cNvPr>
        <xdr:cNvSpPr txBox="1"/>
      </xdr:nvSpPr>
      <xdr:spPr>
        <a:xfrm>
          <a:off x="16357600" y="1370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529" name="楕円 528">
          <a:extLst>
            <a:ext uri="{FF2B5EF4-FFF2-40B4-BE49-F238E27FC236}">
              <a16:creationId xmlns:a16="http://schemas.microsoft.com/office/drawing/2014/main" id="{5E5B64BD-531B-4023-8044-E476DDF88559}"/>
            </a:ext>
          </a:extLst>
        </xdr:cNvPr>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11974</xdr:rowOff>
    </xdr:from>
    <xdr:to>
      <xdr:col>85</xdr:col>
      <xdr:colOff>127000</xdr:colOff>
      <xdr:row>82</xdr:row>
      <xdr:rowOff>105048</xdr:rowOff>
    </xdr:to>
    <xdr:cxnSp macro="">
      <xdr:nvCxnSpPr>
        <xdr:cNvPr id="530" name="直線コネクタ 529">
          <a:extLst>
            <a:ext uri="{FF2B5EF4-FFF2-40B4-BE49-F238E27FC236}">
              <a16:creationId xmlns:a16="http://schemas.microsoft.com/office/drawing/2014/main" id="{FCB502E3-25D6-452B-A9DD-84D780A2D6DC}"/>
            </a:ext>
          </a:extLst>
        </xdr:cNvPr>
        <xdr:cNvCxnSpPr/>
      </xdr:nvCxnSpPr>
      <xdr:spPr>
        <a:xfrm flipV="1">
          <a:off x="15481300" y="13899424"/>
          <a:ext cx="838200" cy="26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150586</xdr:rowOff>
    </xdr:from>
    <xdr:to>
      <xdr:col>76</xdr:col>
      <xdr:colOff>165100</xdr:colOff>
      <xdr:row>83</xdr:row>
      <xdr:rowOff>80736</xdr:rowOff>
    </xdr:to>
    <xdr:sp macro="" textlink="">
      <xdr:nvSpPr>
        <xdr:cNvPr id="531" name="楕円 530">
          <a:extLst>
            <a:ext uri="{FF2B5EF4-FFF2-40B4-BE49-F238E27FC236}">
              <a16:creationId xmlns:a16="http://schemas.microsoft.com/office/drawing/2014/main" id="{7FAEF50B-1125-46D3-8AE1-196075213127}"/>
            </a:ext>
          </a:extLst>
        </xdr:cNvPr>
        <xdr:cNvSpPr/>
      </xdr:nvSpPr>
      <xdr:spPr>
        <a:xfrm>
          <a:off x="145415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83</xdr:row>
      <xdr:rowOff>29936</xdr:rowOff>
    </xdr:to>
    <xdr:cxnSp macro="">
      <xdr:nvCxnSpPr>
        <xdr:cNvPr id="532" name="直線コネクタ 531">
          <a:extLst>
            <a:ext uri="{FF2B5EF4-FFF2-40B4-BE49-F238E27FC236}">
              <a16:creationId xmlns:a16="http://schemas.microsoft.com/office/drawing/2014/main" id="{E844763E-6A87-448D-A213-0B5B47103CFC}"/>
            </a:ext>
          </a:extLst>
        </xdr:cNvPr>
        <xdr:cNvCxnSpPr/>
      </xdr:nvCxnSpPr>
      <xdr:spPr>
        <a:xfrm flipV="1">
          <a:off x="14592300" y="14163948"/>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155484</xdr:rowOff>
    </xdr:from>
    <xdr:to>
      <xdr:col>72</xdr:col>
      <xdr:colOff>38100</xdr:colOff>
      <xdr:row>83</xdr:row>
      <xdr:rowOff>85634</xdr:rowOff>
    </xdr:to>
    <xdr:sp macro="" textlink="">
      <xdr:nvSpPr>
        <xdr:cNvPr id="533" name="楕円 532">
          <a:extLst>
            <a:ext uri="{FF2B5EF4-FFF2-40B4-BE49-F238E27FC236}">
              <a16:creationId xmlns:a16="http://schemas.microsoft.com/office/drawing/2014/main" id="{635B829A-DFF1-4E8E-B1AE-293D1094F531}"/>
            </a:ext>
          </a:extLst>
        </xdr:cNvPr>
        <xdr:cNvSpPr/>
      </xdr:nvSpPr>
      <xdr:spPr>
        <a:xfrm>
          <a:off x="13652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29936</xdr:rowOff>
    </xdr:from>
    <xdr:to>
      <xdr:col>76</xdr:col>
      <xdr:colOff>114300</xdr:colOff>
      <xdr:row>83</xdr:row>
      <xdr:rowOff>34834</xdr:rowOff>
    </xdr:to>
    <xdr:cxnSp macro="">
      <xdr:nvCxnSpPr>
        <xdr:cNvPr id="534" name="直線コネクタ 533">
          <a:extLst>
            <a:ext uri="{FF2B5EF4-FFF2-40B4-BE49-F238E27FC236}">
              <a16:creationId xmlns:a16="http://schemas.microsoft.com/office/drawing/2014/main" id="{5E100CBE-2179-4648-9EF6-29C14231378D}"/>
            </a:ext>
          </a:extLst>
        </xdr:cNvPr>
        <xdr:cNvCxnSpPr/>
      </xdr:nvCxnSpPr>
      <xdr:spPr>
        <a:xfrm flipV="1">
          <a:off x="13703300" y="142602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35" name="n_1aveValue【消防施設】&#10;有形固定資産減価償却率">
          <a:extLst>
            <a:ext uri="{FF2B5EF4-FFF2-40B4-BE49-F238E27FC236}">
              <a16:creationId xmlns:a16="http://schemas.microsoft.com/office/drawing/2014/main" id="{52151185-BC82-48B5-9C28-321B716E1E19}"/>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36" name="n_2aveValue【消防施設】&#10;有形固定資産減価償却率">
          <a:extLst>
            <a:ext uri="{FF2B5EF4-FFF2-40B4-BE49-F238E27FC236}">
              <a16:creationId xmlns:a16="http://schemas.microsoft.com/office/drawing/2014/main" id="{0AB1C907-A3EA-4513-A6CD-C248CB294DC8}"/>
            </a:ext>
          </a:extLst>
        </xdr:cNvPr>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37" name="n_3aveValue【消防施設】&#10;有形固定資産減価償却率">
          <a:extLst>
            <a:ext uri="{FF2B5EF4-FFF2-40B4-BE49-F238E27FC236}">
              <a16:creationId xmlns:a16="http://schemas.microsoft.com/office/drawing/2014/main" id="{B3039042-5504-412C-B3E4-A5CD4D17E8BB}"/>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38" name="n_4aveValue【消防施設】&#10;有形固定資産減価償却率">
          <a:extLst>
            <a:ext uri="{FF2B5EF4-FFF2-40B4-BE49-F238E27FC236}">
              <a16:creationId xmlns:a16="http://schemas.microsoft.com/office/drawing/2014/main" id="{14E3F0F5-4096-449D-8277-EA745EB7AE6B}"/>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539" name="n_1mainValue【消防施設】&#10;有形固定資産減価償却率">
          <a:extLst>
            <a:ext uri="{FF2B5EF4-FFF2-40B4-BE49-F238E27FC236}">
              <a16:creationId xmlns:a16="http://schemas.microsoft.com/office/drawing/2014/main" id="{55261701-C874-421F-8DB4-56753480692C}"/>
            </a:ext>
          </a:extLst>
        </xdr:cNvPr>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71863</xdr:rowOff>
    </xdr:from>
    <xdr:ext cx="405111" cy="259045"/>
    <xdr:sp macro="" textlink="">
      <xdr:nvSpPr>
        <xdr:cNvPr id="540" name="n_2mainValue【消防施設】&#10;有形固定資産減価償却率">
          <a:extLst>
            <a:ext uri="{FF2B5EF4-FFF2-40B4-BE49-F238E27FC236}">
              <a16:creationId xmlns:a16="http://schemas.microsoft.com/office/drawing/2014/main" id="{841EBA29-85A8-4BE7-80BB-67B89DA06232}"/>
            </a:ext>
          </a:extLst>
        </xdr:cNvPr>
        <xdr:cNvSpPr txBox="1"/>
      </xdr:nvSpPr>
      <xdr:spPr>
        <a:xfrm>
          <a:off x="14389744"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76761</xdr:rowOff>
    </xdr:from>
    <xdr:ext cx="405111" cy="259045"/>
    <xdr:sp macro="" textlink="">
      <xdr:nvSpPr>
        <xdr:cNvPr id="541" name="n_3mainValue【消防施設】&#10;有形固定資産減価償却率">
          <a:extLst>
            <a:ext uri="{FF2B5EF4-FFF2-40B4-BE49-F238E27FC236}">
              <a16:creationId xmlns:a16="http://schemas.microsoft.com/office/drawing/2014/main" id="{A3BEC70E-7C50-460C-BCE2-49B269711C5D}"/>
            </a:ext>
          </a:extLst>
        </xdr:cNvPr>
        <xdr:cNvSpPr txBox="1"/>
      </xdr:nvSpPr>
      <xdr:spPr>
        <a:xfrm>
          <a:off x="13500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2" name="正方形/長方形 541">
          <a:extLst>
            <a:ext uri="{FF2B5EF4-FFF2-40B4-BE49-F238E27FC236}">
              <a16:creationId xmlns:a16="http://schemas.microsoft.com/office/drawing/2014/main" id="{6086C229-C18D-4908-AB0D-E275E0667B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3" name="正方形/長方形 542">
          <a:extLst>
            <a:ext uri="{FF2B5EF4-FFF2-40B4-BE49-F238E27FC236}">
              <a16:creationId xmlns:a16="http://schemas.microsoft.com/office/drawing/2014/main" id="{F8B8BE6A-18DE-4259-996D-A7DFD0BE300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4" name="正方形/長方形 543">
          <a:extLst>
            <a:ext uri="{FF2B5EF4-FFF2-40B4-BE49-F238E27FC236}">
              <a16:creationId xmlns:a16="http://schemas.microsoft.com/office/drawing/2014/main" id="{A090793E-BC90-4B51-8697-EA3F40DB448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5" name="正方形/長方形 544">
          <a:extLst>
            <a:ext uri="{FF2B5EF4-FFF2-40B4-BE49-F238E27FC236}">
              <a16:creationId xmlns:a16="http://schemas.microsoft.com/office/drawing/2014/main" id="{4D937E9B-0A96-4339-910F-2A80565ED2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6" name="正方形/長方形 545">
          <a:extLst>
            <a:ext uri="{FF2B5EF4-FFF2-40B4-BE49-F238E27FC236}">
              <a16:creationId xmlns:a16="http://schemas.microsoft.com/office/drawing/2014/main" id="{B519A79F-3CF8-4E1D-B4EF-F71CADE13A9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7" name="正方形/長方形 546">
          <a:extLst>
            <a:ext uri="{FF2B5EF4-FFF2-40B4-BE49-F238E27FC236}">
              <a16:creationId xmlns:a16="http://schemas.microsoft.com/office/drawing/2014/main" id="{7E8CEADA-2B96-4482-B388-EB9BC1683B3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8" name="正方形/長方形 547">
          <a:extLst>
            <a:ext uri="{FF2B5EF4-FFF2-40B4-BE49-F238E27FC236}">
              <a16:creationId xmlns:a16="http://schemas.microsoft.com/office/drawing/2014/main" id="{5C321954-8949-4F36-A8D5-E7D6ACD0321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9" name="正方形/長方形 548">
          <a:extLst>
            <a:ext uri="{FF2B5EF4-FFF2-40B4-BE49-F238E27FC236}">
              <a16:creationId xmlns:a16="http://schemas.microsoft.com/office/drawing/2014/main" id="{A50FFA6E-901B-49BE-ACB0-633F7EB1FE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0" name="テキスト ボックス 549">
          <a:extLst>
            <a:ext uri="{FF2B5EF4-FFF2-40B4-BE49-F238E27FC236}">
              <a16:creationId xmlns:a16="http://schemas.microsoft.com/office/drawing/2014/main" id="{4C9F7F61-3208-49C9-8046-7B5F75111A5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1" name="直線コネクタ 550">
          <a:extLst>
            <a:ext uri="{FF2B5EF4-FFF2-40B4-BE49-F238E27FC236}">
              <a16:creationId xmlns:a16="http://schemas.microsoft.com/office/drawing/2014/main" id="{977BF630-EAD0-486A-82A4-3C3CA1A513A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52" name="直線コネクタ 551">
          <a:extLst>
            <a:ext uri="{FF2B5EF4-FFF2-40B4-BE49-F238E27FC236}">
              <a16:creationId xmlns:a16="http://schemas.microsoft.com/office/drawing/2014/main" id="{45055ECB-E414-40E8-AFAF-97F7065B1A8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53" name="テキスト ボックス 552">
          <a:extLst>
            <a:ext uri="{FF2B5EF4-FFF2-40B4-BE49-F238E27FC236}">
              <a16:creationId xmlns:a16="http://schemas.microsoft.com/office/drawing/2014/main" id="{91C88AAA-2BC8-43FD-8690-9FF65322C41F}"/>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54" name="直線コネクタ 553">
          <a:extLst>
            <a:ext uri="{FF2B5EF4-FFF2-40B4-BE49-F238E27FC236}">
              <a16:creationId xmlns:a16="http://schemas.microsoft.com/office/drawing/2014/main" id="{9579C588-39C7-41DF-AAE7-927E69F12BC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55" name="テキスト ボックス 554">
          <a:extLst>
            <a:ext uri="{FF2B5EF4-FFF2-40B4-BE49-F238E27FC236}">
              <a16:creationId xmlns:a16="http://schemas.microsoft.com/office/drawing/2014/main" id="{1704F843-8EB4-4E56-816A-220B10DE1E9A}"/>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56" name="直線コネクタ 555">
          <a:extLst>
            <a:ext uri="{FF2B5EF4-FFF2-40B4-BE49-F238E27FC236}">
              <a16:creationId xmlns:a16="http://schemas.microsoft.com/office/drawing/2014/main" id="{2C00C875-F9C9-4DD3-A682-EC3F9B900721}"/>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57" name="テキスト ボックス 556">
          <a:extLst>
            <a:ext uri="{FF2B5EF4-FFF2-40B4-BE49-F238E27FC236}">
              <a16:creationId xmlns:a16="http://schemas.microsoft.com/office/drawing/2014/main" id="{74015226-B48C-47C4-AE84-2794EAF1E7DC}"/>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58" name="直線コネクタ 557">
          <a:extLst>
            <a:ext uri="{FF2B5EF4-FFF2-40B4-BE49-F238E27FC236}">
              <a16:creationId xmlns:a16="http://schemas.microsoft.com/office/drawing/2014/main" id="{5CCE108F-1E53-4DE0-9745-A63D3B15D86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59" name="テキスト ボックス 558">
          <a:extLst>
            <a:ext uri="{FF2B5EF4-FFF2-40B4-BE49-F238E27FC236}">
              <a16:creationId xmlns:a16="http://schemas.microsoft.com/office/drawing/2014/main" id="{40092623-8D1A-475C-9DE7-AF83E72051D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60" name="直線コネクタ 559">
          <a:extLst>
            <a:ext uri="{FF2B5EF4-FFF2-40B4-BE49-F238E27FC236}">
              <a16:creationId xmlns:a16="http://schemas.microsoft.com/office/drawing/2014/main" id="{37344B10-8A9B-4E3D-BE65-B6BC3E5F54A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61" name="テキスト ボックス 560">
          <a:extLst>
            <a:ext uri="{FF2B5EF4-FFF2-40B4-BE49-F238E27FC236}">
              <a16:creationId xmlns:a16="http://schemas.microsoft.com/office/drawing/2014/main" id="{07FCA3DC-3F46-452B-B3B0-69B2899FF619}"/>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62" name="直線コネクタ 561">
          <a:extLst>
            <a:ext uri="{FF2B5EF4-FFF2-40B4-BE49-F238E27FC236}">
              <a16:creationId xmlns:a16="http://schemas.microsoft.com/office/drawing/2014/main" id="{EB47496E-ADA7-4AB5-A141-5A728A5F602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63" name="テキスト ボックス 562">
          <a:extLst>
            <a:ext uri="{FF2B5EF4-FFF2-40B4-BE49-F238E27FC236}">
              <a16:creationId xmlns:a16="http://schemas.microsoft.com/office/drawing/2014/main" id="{D6155DBC-F73C-4BAC-9259-EA3B80B1CE2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4" name="直線コネクタ 563">
          <a:extLst>
            <a:ext uri="{FF2B5EF4-FFF2-40B4-BE49-F238E27FC236}">
              <a16:creationId xmlns:a16="http://schemas.microsoft.com/office/drawing/2014/main" id="{238D73DD-29BC-4E66-8910-61796483188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5" name="テキスト ボックス 564">
          <a:extLst>
            <a:ext uri="{FF2B5EF4-FFF2-40B4-BE49-F238E27FC236}">
              <a16:creationId xmlns:a16="http://schemas.microsoft.com/office/drawing/2014/main" id="{44B57D83-76C6-4439-AAE3-A5032CE07AA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6" name="【消防施設】&#10;一人当たり面積グラフ枠">
          <a:extLst>
            <a:ext uri="{FF2B5EF4-FFF2-40B4-BE49-F238E27FC236}">
              <a16:creationId xmlns:a16="http://schemas.microsoft.com/office/drawing/2014/main" id="{E5146A0B-A121-4D56-9425-CDA69FBD49F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67" name="直線コネクタ 566">
          <a:extLst>
            <a:ext uri="{FF2B5EF4-FFF2-40B4-BE49-F238E27FC236}">
              <a16:creationId xmlns:a16="http://schemas.microsoft.com/office/drawing/2014/main" id="{32C42061-B7CC-40CE-8F3F-FEB63044958D}"/>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68" name="【消防施設】&#10;一人当たり面積最小値テキスト">
          <a:extLst>
            <a:ext uri="{FF2B5EF4-FFF2-40B4-BE49-F238E27FC236}">
              <a16:creationId xmlns:a16="http://schemas.microsoft.com/office/drawing/2014/main" id="{822DF970-44AC-42FD-B718-775DE54344DA}"/>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69" name="直線コネクタ 568">
          <a:extLst>
            <a:ext uri="{FF2B5EF4-FFF2-40B4-BE49-F238E27FC236}">
              <a16:creationId xmlns:a16="http://schemas.microsoft.com/office/drawing/2014/main" id="{FFEB8FF5-15E0-45D1-881B-07D837915F2F}"/>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70" name="【消防施設】&#10;一人当たり面積最大値テキスト">
          <a:extLst>
            <a:ext uri="{FF2B5EF4-FFF2-40B4-BE49-F238E27FC236}">
              <a16:creationId xmlns:a16="http://schemas.microsoft.com/office/drawing/2014/main" id="{2035853B-21FE-4FA0-B990-572DBF03A46C}"/>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71" name="直線コネクタ 570">
          <a:extLst>
            <a:ext uri="{FF2B5EF4-FFF2-40B4-BE49-F238E27FC236}">
              <a16:creationId xmlns:a16="http://schemas.microsoft.com/office/drawing/2014/main" id="{AB2DE2F0-AF94-436F-9BC5-2CA50559A257}"/>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72" name="【消防施設】&#10;一人当たり面積平均値テキスト">
          <a:extLst>
            <a:ext uri="{FF2B5EF4-FFF2-40B4-BE49-F238E27FC236}">
              <a16:creationId xmlns:a16="http://schemas.microsoft.com/office/drawing/2014/main" id="{D19D71F7-64D4-452B-88D5-9807D4DA2B9C}"/>
            </a:ext>
          </a:extLst>
        </xdr:cNvPr>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73" name="フローチャート: 判断 572">
          <a:extLst>
            <a:ext uri="{FF2B5EF4-FFF2-40B4-BE49-F238E27FC236}">
              <a16:creationId xmlns:a16="http://schemas.microsoft.com/office/drawing/2014/main" id="{D3972C53-5DAD-46E1-B410-750E66AAF67F}"/>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74" name="フローチャート: 判断 573">
          <a:extLst>
            <a:ext uri="{FF2B5EF4-FFF2-40B4-BE49-F238E27FC236}">
              <a16:creationId xmlns:a16="http://schemas.microsoft.com/office/drawing/2014/main" id="{9229A8FB-69A7-447C-B54F-3F48B378632D}"/>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75" name="フローチャート: 判断 574">
          <a:extLst>
            <a:ext uri="{FF2B5EF4-FFF2-40B4-BE49-F238E27FC236}">
              <a16:creationId xmlns:a16="http://schemas.microsoft.com/office/drawing/2014/main" id="{FC29FDC2-C08F-4F1D-8B06-F4186B5465CA}"/>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76" name="フローチャート: 判断 575">
          <a:extLst>
            <a:ext uri="{FF2B5EF4-FFF2-40B4-BE49-F238E27FC236}">
              <a16:creationId xmlns:a16="http://schemas.microsoft.com/office/drawing/2014/main" id="{AEF0C1EA-EAE1-4C6C-8A2B-691E48C5D629}"/>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77" name="フローチャート: 判断 576">
          <a:extLst>
            <a:ext uri="{FF2B5EF4-FFF2-40B4-BE49-F238E27FC236}">
              <a16:creationId xmlns:a16="http://schemas.microsoft.com/office/drawing/2014/main" id="{98F88915-FAF0-4096-AB46-97E11F99D306}"/>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AADCFCF6-98C7-4392-9CB3-13F665515F9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E571A0E3-6E77-471D-BC0A-D0D20F33B50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A23FC9D1-F8FB-4901-B81C-7E4C91FB0F5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70328771-289A-4B0D-918E-00BD70DE77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9D27AC6A-6FEC-4743-B1D7-79DAFBC7B61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583" name="楕円 582">
          <a:extLst>
            <a:ext uri="{FF2B5EF4-FFF2-40B4-BE49-F238E27FC236}">
              <a16:creationId xmlns:a16="http://schemas.microsoft.com/office/drawing/2014/main" id="{24D4FC48-FB96-4D6B-A0C0-D43984062AB5}"/>
            </a:ext>
          </a:extLst>
        </xdr:cNvPr>
        <xdr:cNvSpPr/>
      </xdr:nvSpPr>
      <xdr:spPr>
        <a:xfrm>
          <a:off x="221107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132641</xdr:rowOff>
    </xdr:from>
    <xdr:ext cx="469744" cy="259045"/>
    <xdr:sp macro="" textlink="">
      <xdr:nvSpPr>
        <xdr:cNvPr id="584" name="【消防施設】&#10;一人当たり面積該当値テキスト">
          <a:extLst>
            <a:ext uri="{FF2B5EF4-FFF2-40B4-BE49-F238E27FC236}">
              <a16:creationId xmlns:a16="http://schemas.microsoft.com/office/drawing/2014/main" id="{39B366E8-340A-4888-9816-742FF5F8BC70}"/>
            </a:ext>
          </a:extLst>
        </xdr:cNvPr>
        <xdr:cNvSpPr txBox="1"/>
      </xdr:nvSpPr>
      <xdr:spPr>
        <a:xfrm>
          <a:off x="22199600" y="1419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34652</xdr:rowOff>
    </xdr:from>
    <xdr:to>
      <xdr:col>112</xdr:col>
      <xdr:colOff>38100</xdr:colOff>
      <xdr:row>85</xdr:row>
      <xdr:rowOff>136252</xdr:rowOff>
    </xdr:to>
    <xdr:sp macro="" textlink="">
      <xdr:nvSpPr>
        <xdr:cNvPr id="585" name="楕円 584">
          <a:extLst>
            <a:ext uri="{FF2B5EF4-FFF2-40B4-BE49-F238E27FC236}">
              <a16:creationId xmlns:a16="http://schemas.microsoft.com/office/drawing/2014/main" id="{67801FF5-C1DA-47C7-9907-938B2BBF7522}"/>
            </a:ext>
          </a:extLst>
        </xdr:cNvPr>
        <xdr:cNvSpPr/>
      </xdr:nvSpPr>
      <xdr:spPr>
        <a:xfrm>
          <a:off x="21272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160564</xdr:rowOff>
    </xdr:from>
    <xdr:to>
      <xdr:col>116</xdr:col>
      <xdr:colOff>63500</xdr:colOff>
      <xdr:row>85</xdr:row>
      <xdr:rowOff>85452</xdr:rowOff>
    </xdr:to>
    <xdr:cxnSp macro="">
      <xdr:nvCxnSpPr>
        <xdr:cNvPr id="586" name="直線コネクタ 585">
          <a:extLst>
            <a:ext uri="{FF2B5EF4-FFF2-40B4-BE49-F238E27FC236}">
              <a16:creationId xmlns:a16="http://schemas.microsoft.com/office/drawing/2014/main" id="{C719E1D0-2D8F-42C8-A15E-D66DC350749D}"/>
            </a:ext>
          </a:extLst>
        </xdr:cNvPr>
        <xdr:cNvCxnSpPr/>
      </xdr:nvCxnSpPr>
      <xdr:spPr>
        <a:xfrm flipV="1">
          <a:off x="21323300" y="14390914"/>
          <a:ext cx="8382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5262</xdr:rowOff>
    </xdr:from>
    <xdr:to>
      <xdr:col>107</xdr:col>
      <xdr:colOff>101600</xdr:colOff>
      <xdr:row>85</xdr:row>
      <xdr:rowOff>106862</xdr:rowOff>
    </xdr:to>
    <xdr:sp macro="" textlink="">
      <xdr:nvSpPr>
        <xdr:cNvPr id="587" name="楕円 586">
          <a:extLst>
            <a:ext uri="{FF2B5EF4-FFF2-40B4-BE49-F238E27FC236}">
              <a16:creationId xmlns:a16="http://schemas.microsoft.com/office/drawing/2014/main" id="{F2223C1E-13FF-4C6A-BABB-4099DEB2A5E7}"/>
            </a:ext>
          </a:extLst>
        </xdr:cNvPr>
        <xdr:cNvSpPr/>
      </xdr:nvSpPr>
      <xdr:spPr>
        <a:xfrm>
          <a:off x="20383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56062</xdr:rowOff>
    </xdr:from>
    <xdr:to>
      <xdr:col>111</xdr:col>
      <xdr:colOff>177800</xdr:colOff>
      <xdr:row>85</xdr:row>
      <xdr:rowOff>85452</xdr:rowOff>
    </xdr:to>
    <xdr:cxnSp macro="">
      <xdr:nvCxnSpPr>
        <xdr:cNvPr id="588" name="直線コネクタ 587">
          <a:extLst>
            <a:ext uri="{FF2B5EF4-FFF2-40B4-BE49-F238E27FC236}">
              <a16:creationId xmlns:a16="http://schemas.microsoft.com/office/drawing/2014/main" id="{BAED292D-1352-4DBD-A2E2-3434F083B6C8}"/>
            </a:ext>
          </a:extLst>
        </xdr:cNvPr>
        <xdr:cNvCxnSpPr/>
      </xdr:nvCxnSpPr>
      <xdr:spPr>
        <a:xfrm>
          <a:off x="20434300" y="1462931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41184</xdr:rowOff>
    </xdr:from>
    <xdr:to>
      <xdr:col>102</xdr:col>
      <xdr:colOff>165100</xdr:colOff>
      <xdr:row>85</xdr:row>
      <xdr:rowOff>142784</xdr:rowOff>
    </xdr:to>
    <xdr:sp macro="" textlink="">
      <xdr:nvSpPr>
        <xdr:cNvPr id="589" name="楕円 588">
          <a:extLst>
            <a:ext uri="{FF2B5EF4-FFF2-40B4-BE49-F238E27FC236}">
              <a16:creationId xmlns:a16="http://schemas.microsoft.com/office/drawing/2014/main" id="{ECF97C2A-75F6-408B-B75B-FC0005B48050}"/>
            </a:ext>
          </a:extLst>
        </xdr:cNvPr>
        <xdr:cNvSpPr/>
      </xdr:nvSpPr>
      <xdr:spPr>
        <a:xfrm>
          <a:off x="19494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56062</xdr:rowOff>
    </xdr:from>
    <xdr:to>
      <xdr:col>107</xdr:col>
      <xdr:colOff>50800</xdr:colOff>
      <xdr:row>85</xdr:row>
      <xdr:rowOff>91984</xdr:rowOff>
    </xdr:to>
    <xdr:cxnSp macro="">
      <xdr:nvCxnSpPr>
        <xdr:cNvPr id="590" name="直線コネクタ 589">
          <a:extLst>
            <a:ext uri="{FF2B5EF4-FFF2-40B4-BE49-F238E27FC236}">
              <a16:creationId xmlns:a16="http://schemas.microsoft.com/office/drawing/2014/main" id="{276A073B-969E-42AC-B865-390EBF482857}"/>
            </a:ext>
          </a:extLst>
        </xdr:cNvPr>
        <xdr:cNvCxnSpPr/>
      </xdr:nvCxnSpPr>
      <xdr:spPr>
        <a:xfrm flipV="1">
          <a:off x="19545300" y="146293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91" name="n_1aveValue【消防施設】&#10;一人当たり面積">
          <a:extLst>
            <a:ext uri="{FF2B5EF4-FFF2-40B4-BE49-F238E27FC236}">
              <a16:creationId xmlns:a16="http://schemas.microsoft.com/office/drawing/2014/main" id="{44556976-8233-4B49-BD2F-FC83E88940F3}"/>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121756</xdr:rowOff>
    </xdr:from>
    <xdr:ext cx="469744" cy="259045"/>
    <xdr:sp macro="" textlink="">
      <xdr:nvSpPr>
        <xdr:cNvPr id="592" name="n_2aveValue【消防施設】&#10;一人当たり面積">
          <a:extLst>
            <a:ext uri="{FF2B5EF4-FFF2-40B4-BE49-F238E27FC236}">
              <a16:creationId xmlns:a16="http://schemas.microsoft.com/office/drawing/2014/main" id="{348ACE08-DF69-49A0-A969-6ADD594C0E75}"/>
            </a:ext>
          </a:extLst>
        </xdr:cNvPr>
        <xdr:cNvSpPr txBox="1"/>
      </xdr:nvSpPr>
      <xdr:spPr>
        <a:xfrm>
          <a:off x="20199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93" name="n_3aveValue【消防施設】&#10;一人当たり面積">
          <a:extLst>
            <a:ext uri="{FF2B5EF4-FFF2-40B4-BE49-F238E27FC236}">
              <a16:creationId xmlns:a16="http://schemas.microsoft.com/office/drawing/2014/main" id="{A5833350-0EE2-48EF-A4FB-6106A0BEC819}"/>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94" name="n_4aveValue【消防施設】&#10;一人当たり面積">
          <a:extLst>
            <a:ext uri="{FF2B5EF4-FFF2-40B4-BE49-F238E27FC236}">
              <a16:creationId xmlns:a16="http://schemas.microsoft.com/office/drawing/2014/main" id="{1E4CE09E-9B8B-47CC-90C0-81B1547C9428}"/>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127379</xdr:rowOff>
    </xdr:from>
    <xdr:ext cx="469744" cy="259045"/>
    <xdr:sp macro="" textlink="">
      <xdr:nvSpPr>
        <xdr:cNvPr id="595" name="n_1mainValue【消防施設】&#10;一人当たり面積">
          <a:extLst>
            <a:ext uri="{FF2B5EF4-FFF2-40B4-BE49-F238E27FC236}">
              <a16:creationId xmlns:a16="http://schemas.microsoft.com/office/drawing/2014/main" id="{06A10FEB-8F21-4FD0-B0BF-AD5741F36BDE}"/>
            </a:ext>
          </a:extLst>
        </xdr:cNvPr>
        <xdr:cNvSpPr txBox="1"/>
      </xdr:nvSpPr>
      <xdr:spPr>
        <a:xfrm>
          <a:off x="21075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97989</xdr:rowOff>
    </xdr:from>
    <xdr:ext cx="469744" cy="259045"/>
    <xdr:sp macro="" textlink="">
      <xdr:nvSpPr>
        <xdr:cNvPr id="596" name="n_2mainValue【消防施設】&#10;一人当たり面積">
          <a:extLst>
            <a:ext uri="{FF2B5EF4-FFF2-40B4-BE49-F238E27FC236}">
              <a16:creationId xmlns:a16="http://schemas.microsoft.com/office/drawing/2014/main" id="{75BFA782-7299-4FAF-B529-A4C8C04A87CC}"/>
            </a:ext>
          </a:extLst>
        </xdr:cNvPr>
        <xdr:cNvSpPr txBox="1"/>
      </xdr:nvSpPr>
      <xdr:spPr>
        <a:xfrm>
          <a:off x="201994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133911</xdr:rowOff>
    </xdr:from>
    <xdr:ext cx="469744" cy="259045"/>
    <xdr:sp macro="" textlink="">
      <xdr:nvSpPr>
        <xdr:cNvPr id="597" name="n_3mainValue【消防施設】&#10;一人当たり面積">
          <a:extLst>
            <a:ext uri="{FF2B5EF4-FFF2-40B4-BE49-F238E27FC236}">
              <a16:creationId xmlns:a16="http://schemas.microsoft.com/office/drawing/2014/main" id="{AE4FE130-72A4-432D-A7D9-5C291D18BB3C}"/>
            </a:ext>
          </a:extLst>
        </xdr:cNvPr>
        <xdr:cNvSpPr txBox="1"/>
      </xdr:nvSpPr>
      <xdr:spPr>
        <a:xfrm>
          <a:off x="19310427" y="1470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8" name="正方形/長方形 597">
          <a:extLst>
            <a:ext uri="{FF2B5EF4-FFF2-40B4-BE49-F238E27FC236}">
              <a16:creationId xmlns:a16="http://schemas.microsoft.com/office/drawing/2014/main" id="{FD8BAD41-CEAA-40CB-A64D-E89B10B51EB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9" name="正方形/長方形 598">
          <a:extLst>
            <a:ext uri="{FF2B5EF4-FFF2-40B4-BE49-F238E27FC236}">
              <a16:creationId xmlns:a16="http://schemas.microsoft.com/office/drawing/2014/main" id="{D9DA770E-D236-4106-95DB-632D090FE1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0" name="正方形/長方形 599">
          <a:extLst>
            <a:ext uri="{FF2B5EF4-FFF2-40B4-BE49-F238E27FC236}">
              <a16:creationId xmlns:a16="http://schemas.microsoft.com/office/drawing/2014/main" id="{023E1096-F51F-40D0-945C-B184F123D73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1" name="正方形/長方形 600">
          <a:extLst>
            <a:ext uri="{FF2B5EF4-FFF2-40B4-BE49-F238E27FC236}">
              <a16:creationId xmlns:a16="http://schemas.microsoft.com/office/drawing/2014/main" id="{322A9E44-58B4-4FC7-92F0-D81A8128CBE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2" name="正方形/長方形 601">
          <a:extLst>
            <a:ext uri="{FF2B5EF4-FFF2-40B4-BE49-F238E27FC236}">
              <a16:creationId xmlns:a16="http://schemas.microsoft.com/office/drawing/2014/main" id="{3F21C5D8-6074-4AD3-865E-0941AF75322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3" name="正方形/長方形 602">
          <a:extLst>
            <a:ext uri="{FF2B5EF4-FFF2-40B4-BE49-F238E27FC236}">
              <a16:creationId xmlns:a16="http://schemas.microsoft.com/office/drawing/2014/main" id="{5487EEB1-8E26-4979-A9D6-B5E32734BA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4" name="正方形/長方形 603">
          <a:extLst>
            <a:ext uri="{FF2B5EF4-FFF2-40B4-BE49-F238E27FC236}">
              <a16:creationId xmlns:a16="http://schemas.microsoft.com/office/drawing/2014/main" id="{0C87559C-5CAC-4CBE-A7B6-216836A09B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5" name="正方形/長方形 604">
          <a:extLst>
            <a:ext uri="{FF2B5EF4-FFF2-40B4-BE49-F238E27FC236}">
              <a16:creationId xmlns:a16="http://schemas.microsoft.com/office/drawing/2014/main" id="{EFABE2C7-0EFD-47CB-81EE-1773405F358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6" name="テキスト ボックス 605">
          <a:extLst>
            <a:ext uri="{FF2B5EF4-FFF2-40B4-BE49-F238E27FC236}">
              <a16:creationId xmlns:a16="http://schemas.microsoft.com/office/drawing/2014/main" id="{D769C8EF-3E3F-4C37-82BD-0A8A97DC7A6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7" name="直線コネクタ 606">
          <a:extLst>
            <a:ext uri="{FF2B5EF4-FFF2-40B4-BE49-F238E27FC236}">
              <a16:creationId xmlns:a16="http://schemas.microsoft.com/office/drawing/2014/main" id="{13C0AAC9-BFA5-48F8-A280-FAFFBA7515A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08" name="テキスト ボックス 607">
          <a:extLst>
            <a:ext uri="{FF2B5EF4-FFF2-40B4-BE49-F238E27FC236}">
              <a16:creationId xmlns:a16="http://schemas.microsoft.com/office/drawing/2014/main" id="{8DE9D991-E562-4A89-9C77-2DDB3D90BDC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9" name="直線コネクタ 608">
          <a:extLst>
            <a:ext uri="{FF2B5EF4-FFF2-40B4-BE49-F238E27FC236}">
              <a16:creationId xmlns:a16="http://schemas.microsoft.com/office/drawing/2014/main" id="{CBDBFCC9-54FC-422E-AE3E-76E3D8D29EE2}"/>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0" name="テキスト ボックス 609">
          <a:extLst>
            <a:ext uri="{FF2B5EF4-FFF2-40B4-BE49-F238E27FC236}">
              <a16:creationId xmlns:a16="http://schemas.microsoft.com/office/drawing/2014/main" id="{F5644CC2-41F0-4E39-92C6-E7CD9536D95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1" name="直線コネクタ 610">
          <a:extLst>
            <a:ext uri="{FF2B5EF4-FFF2-40B4-BE49-F238E27FC236}">
              <a16:creationId xmlns:a16="http://schemas.microsoft.com/office/drawing/2014/main" id="{EB85A7B4-5083-4B24-85A5-03835577344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2" name="テキスト ボックス 611">
          <a:extLst>
            <a:ext uri="{FF2B5EF4-FFF2-40B4-BE49-F238E27FC236}">
              <a16:creationId xmlns:a16="http://schemas.microsoft.com/office/drawing/2014/main" id="{98A4801A-66B9-4EA3-A0EE-BAB555AD3E8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3" name="直線コネクタ 612">
          <a:extLst>
            <a:ext uri="{FF2B5EF4-FFF2-40B4-BE49-F238E27FC236}">
              <a16:creationId xmlns:a16="http://schemas.microsoft.com/office/drawing/2014/main" id="{B7993156-8040-44A3-93E3-B9F1F426BEF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4" name="テキスト ボックス 613">
          <a:extLst>
            <a:ext uri="{FF2B5EF4-FFF2-40B4-BE49-F238E27FC236}">
              <a16:creationId xmlns:a16="http://schemas.microsoft.com/office/drawing/2014/main" id="{ED61DCD6-7DCE-4923-9353-E301E310238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5" name="直線コネクタ 614">
          <a:extLst>
            <a:ext uri="{FF2B5EF4-FFF2-40B4-BE49-F238E27FC236}">
              <a16:creationId xmlns:a16="http://schemas.microsoft.com/office/drawing/2014/main" id="{F566CC16-6C2E-468F-89A1-DE0E8E963B0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6" name="テキスト ボックス 615">
          <a:extLst>
            <a:ext uri="{FF2B5EF4-FFF2-40B4-BE49-F238E27FC236}">
              <a16:creationId xmlns:a16="http://schemas.microsoft.com/office/drawing/2014/main" id="{DF47862D-1DC8-4D62-AE75-40DE210651C8}"/>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7" name="直線コネクタ 616">
          <a:extLst>
            <a:ext uri="{FF2B5EF4-FFF2-40B4-BE49-F238E27FC236}">
              <a16:creationId xmlns:a16="http://schemas.microsoft.com/office/drawing/2014/main" id="{9E71D5E9-0B36-4D29-9B82-E6F5D231FEBE}"/>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18" name="テキスト ボックス 617">
          <a:extLst>
            <a:ext uri="{FF2B5EF4-FFF2-40B4-BE49-F238E27FC236}">
              <a16:creationId xmlns:a16="http://schemas.microsoft.com/office/drawing/2014/main" id="{084E8629-BBF3-44B3-80F9-CF55BE101522}"/>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a:extLst>
            <a:ext uri="{FF2B5EF4-FFF2-40B4-BE49-F238E27FC236}">
              <a16:creationId xmlns:a16="http://schemas.microsoft.com/office/drawing/2014/main" id="{C9919FCA-B086-4FFB-B853-1302AA59F3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0" name="テキスト ボックス 619">
          <a:extLst>
            <a:ext uri="{FF2B5EF4-FFF2-40B4-BE49-F238E27FC236}">
              <a16:creationId xmlns:a16="http://schemas.microsoft.com/office/drawing/2014/main" id="{BD3D8BD6-41AC-4535-83AA-F74F0CA1FEE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庁舎】&#10;有形固定資産減価償却率グラフ枠">
          <a:extLst>
            <a:ext uri="{FF2B5EF4-FFF2-40B4-BE49-F238E27FC236}">
              <a16:creationId xmlns:a16="http://schemas.microsoft.com/office/drawing/2014/main" id="{00A039C1-166F-4BD4-89B6-662E506491B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22" name="直線コネクタ 621">
          <a:extLst>
            <a:ext uri="{FF2B5EF4-FFF2-40B4-BE49-F238E27FC236}">
              <a16:creationId xmlns:a16="http://schemas.microsoft.com/office/drawing/2014/main" id="{306F5B3B-4C7E-4F59-92F9-BD0FFF67D22E}"/>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23" name="【庁舎】&#10;有形固定資産減価償却率最小値テキスト">
          <a:extLst>
            <a:ext uri="{FF2B5EF4-FFF2-40B4-BE49-F238E27FC236}">
              <a16:creationId xmlns:a16="http://schemas.microsoft.com/office/drawing/2014/main" id="{8FC8D8DD-1233-45DF-905B-06CC25A872E3}"/>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24" name="直線コネクタ 623">
          <a:extLst>
            <a:ext uri="{FF2B5EF4-FFF2-40B4-BE49-F238E27FC236}">
              <a16:creationId xmlns:a16="http://schemas.microsoft.com/office/drawing/2014/main" id="{E055A694-87E2-4385-8B99-C5F39D12EF14}"/>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25" name="【庁舎】&#10;有形固定資産減価償却率最大値テキスト">
          <a:extLst>
            <a:ext uri="{FF2B5EF4-FFF2-40B4-BE49-F238E27FC236}">
              <a16:creationId xmlns:a16="http://schemas.microsoft.com/office/drawing/2014/main" id="{B462E489-C3C1-4475-B3C6-8028A2CFFD2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26" name="直線コネクタ 625">
          <a:extLst>
            <a:ext uri="{FF2B5EF4-FFF2-40B4-BE49-F238E27FC236}">
              <a16:creationId xmlns:a16="http://schemas.microsoft.com/office/drawing/2014/main" id="{50A791F7-57C8-4672-B997-556B72068CBF}"/>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627" name="【庁舎】&#10;有形固定資産減価償却率平均値テキスト">
          <a:extLst>
            <a:ext uri="{FF2B5EF4-FFF2-40B4-BE49-F238E27FC236}">
              <a16:creationId xmlns:a16="http://schemas.microsoft.com/office/drawing/2014/main" id="{0786BDF9-200E-46F8-B945-3FFF435D32B7}"/>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28" name="フローチャート: 判断 627">
          <a:extLst>
            <a:ext uri="{FF2B5EF4-FFF2-40B4-BE49-F238E27FC236}">
              <a16:creationId xmlns:a16="http://schemas.microsoft.com/office/drawing/2014/main" id="{A7DF2F4C-F103-4EB6-8B02-D7802D3D9600}"/>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29" name="フローチャート: 判断 628">
          <a:extLst>
            <a:ext uri="{FF2B5EF4-FFF2-40B4-BE49-F238E27FC236}">
              <a16:creationId xmlns:a16="http://schemas.microsoft.com/office/drawing/2014/main" id="{CD0A6D1E-8775-443C-A2E7-A963273FB8FC}"/>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30" name="フローチャート: 判断 629">
          <a:extLst>
            <a:ext uri="{FF2B5EF4-FFF2-40B4-BE49-F238E27FC236}">
              <a16:creationId xmlns:a16="http://schemas.microsoft.com/office/drawing/2014/main" id="{5729331A-490A-4AE5-93D4-F553154FFC53}"/>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31" name="フローチャート: 判断 630">
          <a:extLst>
            <a:ext uri="{FF2B5EF4-FFF2-40B4-BE49-F238E27FC236}">
              <a16:creationId xmlns:a16="http://schemas.microsoft.com/office/drawing/2014/main" id="{31F2C401-8815-45A8-88F5-CC0CDC7A0B31}"/>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32" name="フローチャート: 判断 631">
          <a:extLst>
            <a:ext uri="{FF2B5EF4-FFF2-40B4-BE49-F238E27FC236}">
              <a16:creationId xmlns:a16="http://schemas.microsoft.com/office/drawing/2014/main" id="{39689852-783E-493E-9223-63CC2C1D4C73}"/>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229667B7-5C5A-4B08-BE9D-3D64CE8141A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5E8F5E4-3DDB-46D2-824F-B41B55A3B2C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5FF07FEB-9857-4686-B931-0F81FA722A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D48AF2F0-B46E-4F85-9973-A918DAA676E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65778488-2A5A-4091-AF22-FE326045822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145414</xdr:rowOff>
    </xdr:from>
    <xdr:to>
      <xdr:col>85</xdr:col>
      <xdr:colOff>177800</xdr:colOff>
      <xdr:row>101</xdr:row>
      <xdr:rowOff>75564</xdr:rowOff>
    </xdr:to>
    <xdr:sp macro="" textlink="">
      <xdr:nvSpPr>
        <xdr:cNvPr id="638" name="楕円 637">
          <a:extLst>
            <a:ext uri="{FF2B5EF4-FFF2-40B4-BE49-F238E27FC236}">
              <a16:creationId xmlns:a16="http://schemas.microsoft.com/office/drawing/2014/main" id="{123C3CDB-836F-4EED-A14F-DC6CA700034A}"/>
            </a:ext>
          </a:extLst>
        </xdr:cNvPr>
        <xdr:cNvSpPr/>
      </xdr:nvSpPr>
      <xdr:spPr>
        <a:xfrm>
          <a:off x="162687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168291</xdr:rowOff>
    </xdr:from>
    <xdr:ext cx="405111" cy="259045"/>
    <xdr:sp macro="" textlink="">
      <xdr:nvSpPr>
        <xdr:cNvPr id="639" name="【庁舎】&#10;有形固定資産減価償却率該当値テキスト">
          <a:extLst>
            <a:ext uri="{FF2B5EF4-FFF2-40B4-BE49-F238E27FC236}">
              <a16:creationId xmlns:a16="http://schemas.microsoft.com/office/drawing/2014/main" id="{C2D4C526-E045-44C6-9EF8-6899F783FD87}"/>
            </a:ext>
          </a:extLst>
        </xdr:cNvPr>
        <xdr:cNvSpPr txBox="1"/>
      </xdr:nvSpPr>
      <xdr:spPr>
        <a:xfrm>
          <a:off x="16357600" y="1714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154939</xdr:rowOff>
    </xdr:from>
    <xdr:to>
      <xdr:col>81</xdr:col>
      <xdr:colOff>101600</xdr:colOff>
      <xdr:row>102</xdr:row>
      <xdr:rowOff>85089</xdr:rowOff>
    </xdr:to>
    <xdr:sp macro="" textlink="">
      <xdr:nvSpPr>
        <xdr:cNvPr id="640" name="楕円 639">
          <a:extLst>
            <a:ext uri="{FF2B5EF4-FFF2-40B4-BE49-F238E27FC236}">
              <a16:creationId xmlns:a16="http://schemas.microsoft.com/office/drawing/2014/main" id="{77C8671A-9B47-4070-A840-E42435377277}"/>
            </a:ext>
          </a:extLst>
        </xdr:cNvPr>
        <xdr:cNvSpPr/>
      </xdr:nvSpPr>
      <xdr:spPr>
        <a:xfrm>
          <a:off x="15430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24764</xdr:rowOff>
    </xdr:from>
    <xdr:to>
      <xdr:col>85</xdr:col>
      <xdr:colOff>127000</xdr:colOff>
      <xdr:row>102</xdr:row>
      <xdr:rowOff>34289</xdr:rowOff>
    </xdr:to>
    <xdr:cxnSp macro="">
      <xdr:nvCxnSpPr>
        <xdr:cNvPr id="641" name="直線コネクタ 640">
          <a:extLst>
            <a:ext uri="{FF2B5EF4-FFF2-40B4-BE49-F238E27FC236}">
              <a16:creationId xmlns:a16="http://schemas.microsoft.com/office/drawing/2014/main" id="{D5A4AB4D-E3B2-41C4-B9E5-BB55235B625F}"/>
            </a:ext>
          </a:extLst>
        </xdr:cNvPr>
        <xdr:cNvCxnSpPr/>
      </xdr:nvCxnSpPr>
      <xdr:spPr>
        <a:xfrm flipV="1">
          <a:off x="15481300" y="17341214"/>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105411</xdr:rowOff>
    </xdr:from>
    <xdr:to>
      <xdr:col>76</xdr:col>
      <xdr:colOff>165100</xdr:colOff>
      <xdr:row>102</xdr:row>
      <xdr:rowOff>35561</xdr:rowOff>
    </xdr:to>
    <xdr:sp macro="" textlink="">
      <xdr:nvSpPr>
        <xdr:cNvPr id="642" name="楕円 641">
          <a:extLst>
            <a:ext uri="{FF2B5EF4-FFF2-40B4-BE49-F238E27FC236}">
              <a16:creationId xmlns:a16="http://schemas.microsoft.com/office/drawing/2014/main" id="{A31F7A56-9F6C-4002-8C15-9A0E8F47BCC5}"/>
            </a:ext>
          </a:extLst>
        </xdr:cNvPr>
        <xdr:cNvSpPr/>
      </xdr:nvSpPr>
      <xdr:spPr>
        <a:xfrm>
          <a:off x="145415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156211</xdr:rowOff>
    </xdr:from>
    <xdr:to>
      <xdr:col>81</xdr:col>
      <xdr:colOff>50800</xdr:colOff>
      <xdr:row>102</xdr:row>
      <xdr:rowOff>34289</xdr:rowOff>
    </xdr:to>
    <xdr:cxnSp macro="">
      <xdr:nvCxnSpPr>
        <xdr:cNvPr id="643" name="直線コネクタ 642">
          <a:extLst>
            <a:ext uri="{FF2B5EF4-FFF2-40B4-BE49-F238E27FC236}">
              <a16:creationId xmlns:a16="http://schemas.microsoft.com/office/drawing/2014/main" id="{33D9DE81-1D62-4734-845C-59D7EC1198F6}"/>
            </a:ext>
          </a:extLst>
        </xdr:cNvPr>
        <xdr:cNvCxnSpPr/>
      </xdr:nvCxnSpPr>
      <xdr:spPr>
        <a:xfrm>
          <a:off x="14592300" y="174726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128270</xdr:rowOff>
    </xdr:from>
    <xdr:to>
      <xdr:col>72</xdr:col>
      <xdr:colOff>38100</xdr:colOff>
      <xdr:row>102</xdr:row>
      <xdr:rowOff>58420</xdr:rowOff>
    </xdr:to>
    <xdr:sp macro="" textlink="">
      <xdr:nvSpPr>
        <xdr:cNvPr id="644" name="楕円 643">
          <a:extLst>
            <a:ext uri="{FF2B5EF4-FFF2-40B4-BE49-F238E27FC236}">
              <a16:creationId xmlns:a16="http://schemas.microsoft.com/office/drawing/2014/main" id="{EDA7F89B-45F2-4246-AB25-3A9DD2CC9C7A}"/>
            </a:ext>
          </a:extLst>
        </xdr:cNvPr>
        <xdr:cNvSpPr/>
      </xdr:nvSpPr>
      <xdr:spPr>
        <a:xfrm>
          <a:off x="13652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156211</xdr:rowOff>
    </xdr:from>
    <xdr:to>
      <xdr:col>76</xdr:col>
      <xdr:colOff>114300</xdr:colOff>
      <xdr:row>102</xdr:row>
      <xdr:rowOff>7620</xdr:rowOff>
    </xdr:to>
    <xdr:cxnSp macro="">
      <xdr:nvCxnSpPr>
        <xdr:cNvPr id="645" name="直線コネクタ 644">
          <a:extLst>
            <a:ext uri="{FF2B5EF4-FFF2-40B4-BE49-F238E27FC236}">
              <a16:creationId xmlns:a16="http://schemas.microsoft.com/office/drawing/2014/main" id="{FC0FEBE3-1795-4A0A-941E-FBF062D5548F}"/>
            </a:ext>
          </a:extLst>
        </xdr:cNvPr>
        <xdr:cNvCxnSpPr/>
      </xdr:nvCxnSpPr>
      <xdr:spPr>
        <a:xfrm flipV="1">
          <a:off x="13703300" y="174726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46" name="n_1aveValue【庁舎】&#10;有形固定資産減価償却率">
          <a:extLst>
            <a:ext uri="{FF2B5EF4-FFF2-40B4-BE49-F238E27FC236}">
              <a16:creationId xmlns:a16="http://schemas.microsoft.com/office/drawing/2014/main" id="{9F9B806B-2E47-4DC5-B051-4EBB1A56463C}"/>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47" name="n_2aveValue【庁舎】&#10;有形固定資産減価償却率">
          <a:extLst>
            <a:ext uri="{FF2B5EF4-FFF2-40B4-BE49-F238E27FC236}">
              <a16:creationId xmlns:a16="http://schemas.microsoft.com/office/drawing/2014/main" id="{3505D4A0-1245-4EC7-BFE8-8DCA89C323EE}"/>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48" name="n_3aveValue【庁舎】&#10;有形固定資産減価償却率">
          <a:extLst>
            <a:ext uri="{FF2B5EF4-FFF2-40B4-BE49-F238E27FC236}">
              <a16:creationId xmlns:a16="http://schemas.microsoft.com/office/drawing/2014/main" id="{4464C6B9-4FAA-4E6D-96DA-C8FD7AA19A21}"/>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49" name="n_4aveValue【庁舎】&#10;有形固定資産減価償却率">
          <a:extLst>
            <a:ext uri="{FF2B5EF4-FFF2-40B4-BE49-F238E27FC236}">
              <a16:creationId xmlns:a16="http://schemas.microsoft.com/office/drawing/2014/main" id="{A8F805E4-9F96-46EC-829E-6A8FFCAF2D11}"/>
            </a:ext>
          </a:extLst>
        </xdr:cNvPr>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101616</xdr:rowOff>
    </xdr:from>
    <xdr:ext cx="405111" cy="259045"/>
    <xdr:sp macro="" textlink="">
      <xdr:nvSpPr>
        <xdr:cNvPr id="650" name="n_1mainValue【庁舎】&#10;有形固定資産減価償却率">
          <a:extLst>
            <a:ext uri="{FF2B5EF4-FFF2-40B4-BE49-F238E27FC236}">
              <a16:creationId xmlns:a16="http://schemas.microsoft.com/office/drawing/2014/main" id="{EA70E923-272B-4564-B817-CD40E6163665}"/>
            </a:ext>
          </a:extLst>
        </xdr:cNvPr>
        <xdr:cNvSpPr txBox="1"/>
      </xdr:nvSpPr>
      <xdr:spPr>
        <a:xfrm>
          <a:off x="152660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52088</xdr:rowOff>
    </xdr:from>
    <xdr:ext cx="405111" cy="259045"/>
    <xdr:sp macro="" textlink="">
      <xdr:nvSpPr>
        <xdr:cNvPr id="651" name="n_2mainValue【庁舎】&#10;有形固定資産減価償却率">
          <a:extLst>
            <a:ext uri="{FF2B5EF4-FFF2-40B4-BE49-F238E27FC236}">
              <a16:creationId xmlns:a16="http://schemas.microsoft.com/office/drawing/2014/main" id="{2EC758C5-CD3E-4E19-9E1F-324FBDEE3E4A}"/>
            </a:ext>
          </a:extLst>
        </xdr:cNvPr>
        <xdr:cNvSpPr txBox="1"/>
      </xdr:nvSpPr>
      <xdr:spPr>
        <a:xfrm>
          <a:off x="14389744" y="1719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74947</xdr:rowOff>
    </xdr:from>
    <xdr:ext cx="405111" cy="259045"/>
    <xdr:sp macro="" textlink="">
      <xdr:nvSpPr>
        <xdr:cNvPr id="652" name="n_3mainValue【庁舎】&#10;有形固定資産減価償却率">
          <a:extLst>
            <a:ext uri="{FF2B5EF4-FFF2-40B4-BE49-F238E27FC236}">
              <a16:creationId xmlns:a16="http://schemas.microsoft.com/office/drawing/2014/main" id="{286ECFDD-792C-413A-A9CE-4C23A2765C53}"/>
            </a:ext>
          </a:extLst>
        </xdr:cNvPr>
        <xdr:cNvSpPr txBox="1"/>
      </xdr:nvSpPr>
      <xdr:spPr>
        <a:xfrm>
          <a:off x="13500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a:extLst>
            <a:ext uri="{FF2B5EF4-FFF2-40B4-BE49-F238E27FC236}">
              <a16:creationId xmlns:a16="http://schemas.microsoft.com/office/drawing/2014/main" id="{9FF92187-B008-479B-9088-24F5594DE98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a:extLst>
            <a:ext uri="{FF2B5EF4-FFF2-40B4-BE49-F238E27FC236}">
              <a16:creationId xmlns:a16="http://schemas.microsoft.com/office/drawing/2014/main" id="{5F4D87DE-EBA2-4FB6-820E-FD7E8A7ED73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a:extLst>
            <a:ext uri="{FF2B5EF4-FFF2-40B4-BE49-F238E27FC236}">
              <a16:creationId xmlns:a16="http://schemas.microsoft.com/office/drawing/2014/main" id="{0A77765A-7FE6-4EA8-B36E-5F2F29F9C5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a:extLst>
            <a:ext uri="{FF2B5EF4-FFF2-40B4-BE49-F238E27FC236}">
              <a16:creationId xmlns:a16="http://schemas.microsoft.com/office/drawing/2014/main" id="{3B4F519C-4879-4863-8ABF-886ECBFFA6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a:extLst>
            <a:ext uri="{FF2B5EF4-FFF2-40B4-BE49-F238E27FC236}">
              <a16:creationId xmlns:a16="http://schemas.microsoft.com/office/drawing/2014/main" id="{83489386-ED7B-4BBE-B95B-2CF8456C1E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a:extLst>
            <a:ext uri="{FF2B5EF4-FFF2-40B4-BE49-F238E27FC236}">
              <a16:creationId xmlns:a16="http://schemas.microsoft.com/office/drawing/2014/main" id="{98B764C2-FFB8-4A20-984C-FA9D94DE33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a:extLst>
            <a:ext uri="{FF2B5EF4-FFF2-40B4-BE49-F238E27FC236}">
              <a16:creationId xmlns:a16="http://schemas.microsoft.com/office/drawing/2014/main" id="{4BF9D013-9E34-48F4-A68E-90959E6ACB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a:extLst>
            <a:ext uri="{FF2B5EF4-FFF2-40B4-BE49-F238E27FC236}">
              <a16:creationId xmlns:a16="http://schemas.microsoft.com/office/drawing/2014/main" id="{00352FB7-5E4E-4471-AFC0-263F500F49D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a:extLst>
            <a:ext uri="{FF2B5EF4-FFF2-40B4-BE49-F238E27FC236}">
              <a16:creationId xmlns:a16="http://schemas.microsoft.com/office/drawing/2014/main" id="{8DBF5900-8105-4240-A217-B63F1D407F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a:extLst>
            <a:ext uri="{FF2B5EF4-FFF2-40B4-BE49-F238E27FC236}">
              <a16:creationId xmlns:a16="http://schemas.microsoft.com/office/drawing/2014/main" id="{093EDA93-8FAD-46BF-BE60-202752A06C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3" name="直線コネクタ 662">
          <a:extLst>
            <a:ext uri="{FF2B5EF4-FFF2-40B4-BE49-F238E27FC236}">
              <a16:creationId xmlns:a16="http://schemas.microsoft.com/office/drawing/2014/main" id="{AF01EA4F-2510-417B-A6C0-6B55E951F89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4" name="テキスト ボックス 663">
          <a:extLst>
            <a:ext uri="{FF2B5EF4-FFF2-40B4-BE49-F238E27FC236}">
              <a16:creationId xmlns:a16="http://schemas.microsoft.com/office/drawing/2014/main" id="{831A9749-EE8E-472E-95D6-E66EE31259A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5" name="直線コネクタ 664">
          <a:extLst>
            <a:ext uri="{FF2B5EF4-FFF2-40B4-BE49-F238E27FC236}">
              <a16:creationId xmlns:a16="http://schemas.microsoft.com/office/drawing/2014/main" id="{A2D4433F-1EE8-453C-9716-C59C38CE8DEC}"/>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6" name="テキスト ボックス 665">
          <a:extLst>
            <a:ext uri="{FF2B5EF4-FFF2-40B4-BE49-F238E27FC236}">
              <a16:creationId xmlns:a16="http://schemas.microsoft.com/office/drawing/2014/main" id="{B71622B1-C02E-4B39-B9C4-0C4B6A69353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7" name="直線コネクタ 666">
          <a:extLst>
            <a:ext uri="{FF2B5EF4-FFF2-40B4-BE49-F238E27FC236}">
              <a16:creationId xmlns:a16="http://schemas.microsoft.com/office/drawing/2014/main" id="{006D34E1-5BD0-43E3-A374-688FCBF9293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8" name="テキスト ボックス 667">
          <a:extLst>
            <a:ext uri="{FF2B5EF4-FFF2-40B4-BE49-F238E27FC236}">
              <a16:creationId xmlns:a16="http://schemas.microsoft.com/office/drawing/2014/main" id="{716368C4-3B6E-4CFB-A727-7D44869FEAE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9" name="直線コネクタ 668">
          <a:extLst>
            <a:ext uri="{FF2B5EF4-FFF2-40B4-BE49-F238E27FC236}">
              <a16:creationId xmlns:a16="http://schemas.microsoft.com/office/drawing/2014/main" id="{A927401E-0FE2-4A66-8916-01897BBF84A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0" name="テキスト ボックス 669">
          <a:extLst>
            <a:ext uri="{FF2B5EF4-FFF2-40B4-BE49-F238E27FC236}">
              <a16:creationId xmlns:a16="http://schemas.microsoft.com/office/drawing/2014/main" id="{B9805F6F-FF85-4C46-9B71-7BD553BE299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1" name="直線コネクタ 670">
          <a:extLst>
            <a:ext uri="{FF2B5EF4-FFF2-40B4-BE49-F238E27FC236}">
              <a16:creationId xmlns:a16="http://schemas.microsoft.com/office/drawing/2014/main" id="{18E3DA34-0292-4B82-8F1D-F48193F8D04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2" name="テキスト ボックス 671">
          <a:extLst>
            <a:ext uri="{FF2B5EF4-FFF2-40B4-BE49-F238E27FC236}">
              <a16:creationId xmlns:a16="http://schemas.microsoft.com/office/drawing/2014/main" id="{E6BEE113-11E4-4DC1-A4CF-0B53F4227F2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3" name="直線コネクタ 672">
          <a:extLst>
            <a:ext uri="{FF2B5EF4-FFF2-40B4-BE49-F238E27FC236}">
              <a16:creationId xmlns:a16="http://schemas.microsoft.com/office/drawing/2014/main" id="{7CA4EAD2-6E3B-4405-A92E-5600B79D19B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4" name="テキスト ボックス 673">
          <a:extLst>
            <a:ext uri="{FF2B5EF4-FFF2-40B4-BE49-F238E27FC236}">
              <a16:creationId xmlns:a16="http://schemas.microsoft.com/office/drawing/2014/main" id="{1B7F5F4C-0531-4E0B-93CC-FDBE0B23F8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5" name="【庁舎】&#10;一人当たり面積グラフ枠">
          <a:extLst>
            <a:ext uri="{FF2B5EF4-FFF2-40B4-BE49-F238E27FC236}">
              <a16:creationId xmlns:a16="http://schemas.microsoft.com/office/drawing/2014/main" id="{361F1F12-A656-4E52-82A1-9EBD3F63B7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76" name="直線コネクタ 675">
          <a:extLst>
            <a:ext uri="{FF2B5EF4-FFF2-40B4-BE49-F238E27FC236}">
              <a16:creationId xmlns:a16="http://schemas.microsoft.com/office/drawing/2014/main" id="{E8E332EB-2C8E-4EF1-A542-96631EDBCB72}"/>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77" name="【庁舎】&#10;一人当たり面積最小値テキスト">
          <a:extLst>
            <a:ext uri="{FF2B5EF4-FFF2-40B4-BE49-F238E27FC236}">
              <a16:creationId xmlns:a16="http://schemas.microsoft.com/office/drawing/2014/main" id="{39C50011-F468-4FE1-A175-FEA76332D327}"/>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78" name="直線コネクタ 677">
          <a:extLst>
            <a:ext uri="{FF2B5EF4-FFF2-40B4-BE49-F238E27FC236}">
              <a16:creationId xmlns:a16="http://schemas.microsoft.com/office/drawing/2014/main" id="{BC6B0DD4-ABE1-46AC-B8F0-73C65A1D6D8A}"/>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79" name="【庁舎】&#10;一人当たり面積最大値テキスト">
          <a:extLst>
            <a:ext uri="{FF2B5EF4-FFF2-40B4-BE49-F238E27FC236}">
              <a16:creationId xmlns:a16="http://schemas.microsoft.com/office/drawing/2014/main" id="{27F01C1E-C26F-40A4-91F0-B6F4763EB596}"/>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80" name="直線コネクタ 679">
          <a:extLst>
            <a:ext uri="{FF2B5EF4-FFF2-40B4-BE49-F238E27FC236}">
              <a16:creationId xmlns:a16="http://schemas.microsoft.com/office/drawing/2014/main" id="{E1A54F6F-2F76-4438-AC2C-CE39884DBA98}"/>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681" name="【庁舎】&#10;一人当たり面積平均値テキスト">
          <a:extLst>
            <a:ext uri="{FF2B5EF4-FFF2-40B4-BE49-F238E27FC236}">
              <a16:creationId xmlns:a16="http://schemas.microsoft.com/office/drawing/2014/main" id="{79E4FE19-C120-44A4-821A-8249ABF9FFAD}"/>
            </a:ext>
          </a:extLst>
        </xdr:cNvPr>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82" name="フローチャート: 判断 681">
          <a:extLst>
            <a:ext uri="{FF2B5EF4-FFF2-40B4-BE49-F238E27FC236}">
              <a16:creationId xmlns:a16="http://schemas.microsoft.com/office/drawing/2014/main" id="{24D0BC47-877A-4E53-9752-2AFC2521FE1C}"/>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83" name="フローチャート: 判断 682">
          <a:extLst>
            <a:ext uri="{FF2B5EF4-FFF2-40B4-BE49-F238E27FC236}">
              <a16:creationId xmlns:a16="http://schemas.microsoft.com/office/drawing/2014/main" id="{5894AFAB-8A1C-4645-90AF-17D2B3879427}"/>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84" name="フローチャート: 判断 683">
          <a:extLst>
            <a:ext uri="{FF2B5EF4-FFF2-40B4-BE49-F238E27FC236}">
              <a16:creationId xmlns:a16="http://schemas.microsoft.com/office/drawing/2014/main" id="{02F47368-47F8-4F9E-A1AE-61980D75465B}"/>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85" name="フローチャート: 判断 684">
          <a:extLst>
            <a:ext uri="{FF2B5EF4-FFF2-40B4-BE49-F238E27FC236}">
              <a16:creationId xmlns:a16="http://schemas.microsoft.com/office/drawing/2014/main" id="{6BE60D40-E6FA-4DCF-85D1-5AEA2E07F52E}"/>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86" name="フローチャート: 判断 685">
          <a:extLst>
            <a:ext uri="{FF2B5EF4-FFF2-40B4-BE49-F238E27FC236}">
              <a16:creationId xmlns:a16="http://schemas.microsoft.com/office/drawing/2014/main" id="{660A11DC-73AB-4278-82D1-E186FC599192}"/>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F0AB4325-623E-4A85-AC0A-E1C125998EA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5BD46942-9E98-452A-88B9-B3637CD0D2C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6F4DA1DF-55D2-40A7-8906-2851F5C019B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0" name="テキスト ボックス 689">
          <a:extLst>
            <a:ext uri="{FF2B5EF4-FFF2-40B4-BE49-F238E27FC236}">
              <a16:creationId xmlns:a16="http://schemas.microsoft.com/office/drawing/2014/main" id="{CD8FBE82-0DCA-4E94-A891-81D1EFC310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1" name="テキスト ボックス 690">
          <a:extLst>
            <a:ext uri="{FF2B5EF4-FFF2-40B4-BE49-F238E27FC236}">
              <a16:creationId xmlns:a16="http://schemas.microsoft.com/office/drawing/2014/main" id="{6F5BCB07-2BA6-4DF3-A9BC-8C787E51626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82550</xdr:rowOff>
    </xdr:from>
    <xdr:to>
      <xdr:col>116</xdr:col>
      <xdr:colOff>114300</xdr:colOff>
      <xdr:row>107</xdr:row>
      <xdr:rowOff>12700</xdr:rowOff>
    </xdr:to>
    <xdr:sp macro="" textlink="">
      <xdr:nvSpPr>
        <xdr:cNvPr id="692" name="楕円 691">
          <a:extLst>
            <a:ext uri="{FF2B5EF4-FFF2-40B4-BE49-F238E27FC236}">
              <a16:creationId xmlns:a16="http://schemas.microsoft.com/office/drawing/2014/main" id="{1DD2B53E-43C8-4BC9-A990-859105A0CADC}"/>
            </a:ext>
          </a:extLst>
        </xdr:cNvPr>
        <xdr:cNvSpPr/>
      </xdr:nvSpPr>
      <xdr:spPr>
        <a:xfrm>
          <a:off x="221107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60977</xdr:rowOff>
    </xdr:from>
    <xdr:ext cx="469744" cy="259045"/>
    <xdr:sp macro="" textlink="">
      <xdr:nvSpPr>
        <xdr:cNvPr id="693" name="【庁舎】&#10;一人当たり面積該当値テキスト">
          <a:extLst>
            <a:ext uri="{FF2B5EF4-FFF2-40B4-BE49-F238E27FC236}">
              <a16:creationId xmlns:a16="http://schemas.microsoft.com/office/drawing/2014/main" id="{8733C801-949E-4A18-BD6F-96A54F7C189F}"/>
            </a:ext>
          </a:extLst>
        </xdr:cNvPr>
        <xdr:cNvSpPr txBox="1"/>
      </xdr:nvSpPr>
      <xdr:spPr>
        <a:xfrm>
          <a:off x="22199600"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87630</xdr:rowOff>
    </xdr:from>
    <xdr:to>
      <xdr:col>112</xdr:col>
      <xdr:colOff>38100</xdr:colOff>
      <xdr:row>107</xdr:row>
      <xdr:rowOff>17780</xdr:rowOff>
    </xdr:to>
    <xdr:sp macro="" textlink="">
      <xdr:nvSpPr>
        <xdr:cNvPr id="694" name="楕円 693">
          <a:extLst>
            <a:ext uri="{FF2B5EF4-FFF2-40B4-BE49-F238E27FC236}">
              <a16:creationId xmlns:a16="http://schemas.microsoft.com/office/drawing/2014/main" id="{2F73C73B-C03E-4610-9B58-9D9805398FAF}"/>
            </a:ext>
          </a:extLst>
        </xdr:cNvPr>
        <xdr:cNvSpPr/>
      </xdr:nvSpPr>
      <xdr:spPr>
        <a:xfrm>
          <a:off x="21272500" y="1826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133350</xdr:rowOff>
    </xdr:from>
    <xdr:to>
      <xdr:col>116</xdr:col>
      <xdr:colOff>63500</xdr:colOff>
      <xdr:row>106</xdr:row>
      <xdr:rowOff>138430</xdr:rowOff>
    </xdr:to>
    <xdr:cxnSp macro="">
      <xdr:nvCxnSpPr>
        <xdr:cNvPr id="695" name="直線コネクタ 694">
          <a:extLst>
            <a:ext uri="{FF2B5EF4-FFF2-40B4-BE49-F238E27FC236}">
              <a16:creationId xmlns:a16="http://schemas.microsoft.com/office/drawing/2014/main" id="{54023F85-F9D0-47AC-8D0F-40833D160698}"/>
            </a:ext>
          </a:extLst>
        </xdr:cNvPr>
        <xdr:cNvCxnSpPr/>
      </xdr:nvCxnSpPr>
      <xdr:spPr>
        <a:xfrm flipV="1">
          <a:off x="21323300" y="183070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93980</xdr:rowOff>
    </xdr:from>
    <xdr:to>
      <xdr:col>107</xdr:col>
      <xdr:colOff>101600</xdr:colOff>
      <xdr:row>107</xdr:row>
      <xdr:rowOff>24130</xdr:rowOff>
    </xdr:to>
    <xdr:sp macro="" textlink="">
      <xdr:nvSpPr>
        <xdr:cNvPr id="696" name="楕円 695">
          <a:extLst>
            <a:ext uri="{FF2B5EF4-FFF2-40B4-BE49-F238E27FC236}">
              <a16:creationId xmlns:a16="http://schemas.microsoft.com/office/drawing/2014/main" id="{4362801A-D43A-43B8-89C8-6FCD2EC10D1F}"/>
            </a:ext>
          </a:extLst>
        </xdr:cNvPr>
        <xdr:cNvSpPr/>
      </xdr:nvSpPr>
      <xdr:spPr>
        <a:xfrm>
          <a:off x="20383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138430</xdr:rowOff>
    </xdr:from>
    <xdr:to>
      <xdr:col>111</xdr:col>
      <xdr:colOff>177800</xdr:colOff>
      <xdr:row>106</xdr:row>
      <xdr:rowOff>144780</xdr:rowOff>
    </xdr:to>
    <xdr:cxnSp macro="">
      <xdr:nvCxnSpPr>
        <xdr:cNvPr id="697" name="直線コネクタ 696">
          <a:extLst>
            <a:ext uri="{FF2B5EF4-FFF2-40B4-BE49-F238E27FC236}">
              <a16:creationId xmlns:a16="http://schemas.microsoft.com/office/drawing/2014/main" id="{9C0EF699-2063-4775-A28E-98515EB4A1BD}"/>
            </a:ext>
          </a:extLst>
        </xdr:cNvPr>
        <xdr:cNvCxnSpPr/>
      </xdr:nvCxnSpPr>
      <xdr:spPr>
        <a:xfrm flipV="1">
          <a:off x="20434300" y="183121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101600</xdr:rowOff>
    </xdr:from>
    <xdr:to>
      <xdr:col>102</xdr:col>
      <xdr:colOff>165100</xdr:colOff>
      <xdr:row>107</xdr:row>
      <xdr:rowOff>31750</xdr:rowOff>
    </xdr:to>
    <xdr:sp macro="" textlink="">
      <xdr:nvSpPr>
        <xdr:cNvPr id="698" name="楕円 697">
          <a:extLst>
            <a:ext uri="{FF2B5EF4-FFF2-40B4-BE49-F238E27FC236}">
              <a16:creationId xmlns:a16="http://schemas.microsoft.com/office/drawing/2014/main" id="{B8281E48-A4E9-4A9B-91DA-87E9266FCEC6}"/>
            </a:ext>
          </a:extLst>
        </xdr:cNvPr>
        <xdr:cNvSpPr/>
      </xdr:nvSpPr>
      <xdr:spPr>
        <a:xfrm>
          <a:off x="19494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144780</xdr:rowOff>
    </xdr:from>
    <xdr:to>
      <xdr:col>107</xdr:col>
      <xdr:colOff>50800</xdr:colOff>
      <xdr:row>106</xdr:row>
      <xdr:rowOff>152400</xdr:rowOff>
    </xdr:to>
    <xdr:cxnSp macro="">
      <xdr:nvCxnSpPr>
        <xdr:cNvPr id="699" name="直線コネクタ 698">
          <a:extLst>
            <a:ext uri="{FF2B5EF4-FFF2-40B4-BE49-F238E27FC236}">
              <a16:creationId xmlns:a16="http://schemas.microsoft.com/office/drawing/2014/main" id="{76104F72-B146-4EC7-8F30-358EF284098A}"/>
            </a:ext>
          </a:extLst>
        </xdr:cNvPr>
        <xdr:cNvCxnSpPr/>
      </xdr:nvCxnSpPr>
      <xdr:spPr>
        <a:xfrm flipV="1">
          <a:off x="19545300" y="1831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00" name="n_1aveValue【庁舎】&#10;一人当たり面積">
          <a:extLst>
            <a:ext uri="{FF2B5EF4-FFF2-40B4-BE49-F238E27FC236}">
              <a16:creationId xmlns:a16="http://schemas.microsoft.com/office/drawing/2014/main" id="{5944D1F5-4EA1-404F-829A-EF4AC2448920}"/>
            </a:ext>
          </a:extLst>
        </xdr:cNvPr>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01" name="n_2aveValue【庁舎】&#10;一人当たり面積">
          <a:extLst>
            <a:ext uri="{FF2B5EF4-FFF2-40B4-BE49-F238E27FC236}">
              <a16:creationId xmlns:a16="http://schemas.microsoft.com/office/drawing/2014/main" id="{DB4B7519-364D-44E0-9259-DB1E17F677D5}"/>
            </a:ext>
          </a:extLst>
        </xdr:cNvPr>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02" name="n_3aveValue【庁舎】&#10;一人当たり面積">
          <a:extLst>
            <a:ext uri="{FF2B5EF4-FFF2-40B4-BE49-F238E27FC236}">
              <a16:creationId xmlns:a16="http://schemas.microsoft.com/office/drawing/2014/main" id="{53B5EC8B-9932-4E0A-859A-BD55B07FB5BD}"/>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703" name="n_4aveValue【庁舎】&#10;一人当たり面積">
          <a:extLst>
            <a:ext uri="{FF2B5EF4-FFF2-40B4-BE49-F238E27FC236}">
              <a16:creationId xmlns:a16="http://schemas.microsoft.com/office/drawing/2014/main" id="{EFD378E9-64D2-4B22-9A1D-CE6AEB275471}"/>
            </a:ext>
          </a:extLst>
        </xdr:cNvPr>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8907</xdr:rowOff>
    </xdr:from>
    <xdr:ext cx="469744" cy="259045"/>
    <xdr:sp macro="" textlink="">
      <xdr:nvSpPr>
        <xdr:cNvPr id="704" name="n_1mainValue【庁舎】&#10;一人当たり面積">
          <a:extLst>
            <a:ext uri="{FF2B5EF4-FFF2-40B4-BE49-F238E27FC236}">
              <a16:creationId xmlns:a16="http://schemas.microsoft.com/office/drawing/2014/main" id="{29D7063C-E6AD-4C6E-AA2B-C120F46B455C}"/>
            </a:ext>
          </a:extLst>
        </xdr:cNvPr>
        <xdr:cNvSpPr txBox="1"/>
      </xdr:nvSpPr>
      <xdr:spPr>
        <a:xfrm>
          <a:off x="21075727" y="1835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705" name="n_2mainValue【庁舎】&#10;一人当たり面積">
          <a:extLst>
            <a:ext uri="{FF2B5EF4-FFF2-40B4-BE49-F238E27FC236}">
              <a16:creationId xmlns:a16="http://schemas.microsoft.com/office/drawing/2014/main" id="{082C6152-3407-42D6-9479-312B07D9F6F1}"/>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22877</xdr:rowOff>
    </xdr:from>
    <xdr:ext cx="469744" cy="259045"/>
    <xdr:sp macro="" textlink="">
      <xdr:nvSpPr>
        <xdr:cNvPr id="706" name="n_3mainValue【庁舎】&#10;一人当たり面積">
          <a:extLst>
            <a:ext uri="{FF2B5EF4-FFF2-40B4-BE49-F238E27FC236}">
              <a16:creationId xmlns:a16="http://schemas.microsoft.com/office/drawing/2014/main" id="{38F3B77F-214D-46F1-8E75-24E2A2773367}"/>
            </a:ext>
          </a:extLst>
        </xdr:cNvPr>
        <xdr:cNvSpPr txBox="1"/>
      </xdr:nvSpPr>
      <xdr:spPr>
        <a:xfrm>
          <a:off x="19310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7" name="正方形/長方形 706">
          <a:extLst>
            <a:ext uri="{FF2B5EF4-FFF2-40B4-BE49-F238E27FC236}">
              <a16:creationId xmlns:a16="http://schemas.microsoft.com/office/drawing/2014/main" id="{4A918F2E-F073-4D20-9483-02625EF74BB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8" name="正方形/長方形 707">
          <a:extLst>
            <a:ext uri="{FF2B5EF4-FFF2-40B4-BE49-F238E27FC236}">
              <a16:creationId xmlns:a16="http://schemas.microsoft.com/office/drawing/2014/main" id="{834134F5-236C-4B9D-97D3-CDB97912313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9" name="テキスト ボックス 708">
          <a:extLst>
            <a:ext uri="{FF2B5EF4-FFF2-40B4-BE49-F238E27FC236}">
              <a16:creationId xmlns:a16="http://schemas.microsoft.com/office/drawing/2014/main" id="{303BBF8D-1905-4880-9D74-592CFC2124F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類似団体と比較して有形固定資産減価償却率が高くなっている施設は、体育館</a:t>
          </a:r>
          <a:r>
            <a:rPr kumimoji="1" lang="ja-JP" altLang="en-US" sz="1100">
              <a:solidFill>
                <a:schemeClr val="dk1"/>
              </a:solidFill>
              <a:effectLst/>
              <a:latin typeface="+mn-lt"/>
              <a:ea typeface="+mn-ea"/>
              <a:cs typeface="+mn-cs"/>
            </a:rPr>
            <a:t>・プール</a:t>
          </a:r>
          <a:r>
            <a:rPr kumimoji="1" lang="ja-JP" altLang="ja-JP" sz="1100">
              <a:solidFill>
                <a:schemeClr val="dk1"/>
              </a:solidFill>
              <a:effectLst/>
              <a:latin typeface="+mn-lt"/>
              <a:ea typeface="+mn-ea"/>
              <a:cs typeface="+mn-cs"/>
            </a:rPr>
            <a:t>である。また、一般廃棄物処理施設の一人当たりの有形固定資産額が類似団体を上回ったが、阿蘇広域行政事務組合の未来館の</a:t>
          </a:r>
          <a:r>
            <a:rPr kumimoji="1" lang="en-US" altLang="ja-JP" sz="1100">
              <a:solidFill>
                <a:schemeClr val="dk1"/>
              </a:solidFill>
              <a:effectLst/>
              <a:latin typeface="+mn-lt"/>
              <a:ea typeface="+mn-ea"/>
              <a:cs typeface="+mn-cs"/>
            </a:rPr>
            <a:t>RDF</a:t>
          </a:r>
          <a:r>
            <a:rPr kumimoji="1" lang="ja-JP" altLang="ja-JP" sz="1100">
              <a:solidFill>
                <a:schemeClr val="dk1"/>
              </a:solidFill>
              <a:effectLst/>
              <a:latin typeface="+mn-lt"/>
              <a:ea typeface="+mn-ea"/>
              <a:cs typeface="+mn-cs"/>
            </a:rPr>
            <a:t>施設の改修工事が原因として挙げられる。体育館は、</a:t>
          </a:r>
          <a:r>
            <a:rPr kumimoji="1" lang="ja-JP" altLang="en-US" sz="1100">
              <a:solidFill>
                <a:schemeClr val="dk1"/>
              </a:solidFill>
              <a:effectLst/>
              <a:latin typeface="+mn-lt"/>
              <a:ea typeface="+mn-ea"/>
              <a:cs typeface="+mn-cs"/>
            </a:rPr>
            <a:t>旧小学校を含めると</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箇所であ</a:t>
          </a:r>
          <a:r>
            <a:rPr kumimoji="1" lang="ja-JP" altLang="en-US" sz="1100">
              <a:solidFill>
                <a:schemeClr val="dk1"/>
              </a:solidFill>
              <a:effectLst/>
              <a:latin typeface="+mn-lt"/>
              <a:ea typeface="+mn-ea"/>
              <a:cs typeface="+mn-cs"/>
            </a:rPr>
            <a:t>り特に老朽化が進んでいる建物は旧西里体育館、旧蓬莱体育館、旧杉室体育館が挙げられ有形固定資産減価償却率が</a:t>
          </a:r>
          <a:r>
            <a:rPr kumimoji="1" lang="en-US" altLang="ja-JP" sz="1100">
              <a:solidFill>
                <a:schemeClr val="dk1"/>
              </a:solidFill>
              <a:effectLst/>
              <a:latin typeface="+mn-lt"/>
              <a:ea typeface="+mn-ea"/>
              <a:cs typeface="+mn-cs"/>
            </a:rPr>
            <a:t>90%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である。体育館については対象施設が多いため、見直し等も検討しつつ</a:t>
          </a:r>
          <a:r>
            <a:rPr kumimoji="1" lang="ja-JP" altLang="ja-JP" sz="1100">
              <a:solidFill>
                <a:schemeClr val="dk1"/>
              </a:solidFill>
              <a:effectLst/>
              <a:latin typeface="+mn-lt"/>
              <a:ea typeface="+mn-ea"/>
              <a:cs typeface="+mn-cs"/>
            </a:rPr>
            <a:t>今後は、それぞれの公共施設等について個別施設計画を策定し、当該計画に基づいた施設の維持管理を適切に進めていくことで、有形固定資産減価償却率の抑制に努める。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口の減少や高齢化率の上昇に加え、基幹産業である農林業が低迷している中で、若干の回復基調にはあるものの、依然として町民税収は乏しく、財政基盤が弱いため、類似団体平均を大きく下回っている。農林観光業の振興を図りつつ、引き続き税等の徴収強化を図り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前年度と比べ、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障害福祉サービス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公債費などの経常経費充当一般財源等が増加したため、平成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年度に比べ悪化したが、類似団体平均より低い水準である。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引き続き税等の徴収強化を図るとともに、行政の効率化に努め財政の健全化を図る。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100754</xdr:rowOff>
    </xdr:from>
    <xdr:to>
      <xdr:col>23</xdr:col>
      <xdr:colOff>133350</xdr:colOff>
      <xdr:row>62</xdr:row>
      <xdr:rowOff>165100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730654"/>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48471</xdr:rowOff>
    </xdr:from>
    <xdr:to>
      <xdr:col>19</xdr:col>
      <xdr:colOff>133350</xdr:colOff>
      <xdr:row>62</xdr:row>
      <xdr:rowOff>100754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678371"/>
          <a:ext cx="8890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48471</xdr:rowOff>
    </xdr:from>
    <xdr:to>
      <xdr:col>15</xdr:col>
      <xdr:colOff>82550</xdr:colOff>
      <xdr:row>62</xdr:row>
      <xdr:rowOff>104775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67837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44450</xdr:rowOff>
    </xdr:from>
    <xdr:to>
      <xdr:col>11</xdr:col>
      <xdr:colOff>31750</xdr:colOff>
      <xdr:row>62</xdr:row>
      <xdr:rowOff>104775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67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49954</xdr:rowOff>
    </xdr:from>
    <xdr:to>
      <xdr:col>19</xdr:col>
      <xdr:colOff>184150</xdr:colOff>
      <xdr:row>62</xdr:row>
      <xdr:rowOff>151554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161731</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169121</xdr:rowOff>
    </xdr:from>
    <xdr:to>
      <xdr:col>15</xdr:col>
      <xdr:colOff>133350</xdr:colOff>
      <xdr:row>62</xdr:row>
      <xdr:rowOff>99271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109448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39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53975</xdr:rowOff>
    </xdr:from>
    <xdr:to>
      <xdr:col>11</xdr:col>
      <xdr:colOff>82550</xdr:colOff>
      <xdr:row>62</xdr:row>
      <xdr:rowOff>155575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140352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77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80027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[261,039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地籍調査業務委託料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等の委託料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物件費等決算額は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しかし、類似団体平均より高い水準であるため、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引き続き事務事業の見直しや効率化を図っていく。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46512</xdr:rowOff>
    </xdr:from>
    <xdr:to>
      <xdr:col>23</xdr:col>
      <xdr:colOff>133350</xdr:colOff>
      <xdr:row>84</xdr:row>
      <xdr:rowOff>63889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448312"/>
          <a:ext cx="838200" cy="1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85344</xdr:rowOff>
    </xdr:from>
    <xdr:to>
      <xdr:col>19</xdr:col>
      <xdr:colOff>133350</xdr:colOff>
      <xdr:row>84</xdr:row>
      <xdr:rowOff>63889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15694"/>
          <a:ext cx="889000" cy="14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60530</xdr:rowOff>
    </xdr:from>
    <xdr:to>
      <xdr:col>15</xdr:col>
      <xdr:colOff>82550</xdr:colOff>
      <xdr:row>83</xdr:row>
      <xdr:rowOff>85344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90880"/>
          <a:ext cx="889000" cy="2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45910</xdr:rowOff>
    </xdr:from>
    <xdr:to>
      <xdr:col>11</xdr:col>
      <xdr:colOff>31750</xdr:colOff>
      <xdr:row>83</xdr:row>
      <xdr:rowOff>60530</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76260"/>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167162</xdr:rowOff>
    </xdr:from>
    <xdr:to>
      <xdr:col>23</xdr:col>
      <xdr:colOff>184150</xdr:colOff>
      <xdr:row>84</xdr:row>
      <xdr:rowOff>97312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9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139239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6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13089</xdr:rowOff>
    </xdr:from>
    <xdr:to>
      <xdr:col>19</xdr:col>
      <xdr:colOff>184150</xdr:colOff>
      <xdr:row>84</xdr:row>
      <xdr:rowOff>114689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99466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501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34544</xdr:rowOff>
    </xdr:from>
    <xdr:to>
      <xdr:col>15</xdr:col>
      <xdr:colOff>133350</xdr:colOff>
      <xdr:row>83</xdr:row>
      <xdr:rowOff>136144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146321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03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9730</xdr:rowOff>
    </xdr:from>
    <xdr:to>
      <xdr:col>11</xdr:col>
      <xdr:colOff>82550</xdr:colOff>
      <xdr:row>83</xdr:row>
      <xdr:rowOff>111330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121507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166560</xdr:rowOff>
    </xdr:from>
    <xdr:to>
      <xdr:col>7</xdr:col>
      <xdr:colOff>31750</xdr:colOff>
      <xdr:row>83</xdr:row>
      <xdr:rowOff>96710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22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106887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9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類似団体と同水準であるが、令和３年度の定年退職者が多いことなどで平均年齢を押し上げている状況にあることからラスパイレス指数が増加したと考えられる。</a:t>
          </a:r>
        </a:p>
        <a:p>
          <a:r>
            <a:rPr kumimoji="1" lang="ja-JP" altLang="en-US" sz="1300">
              <a:latin typeface="ＭＳ Ｐゴシック" panose="020B0600070205080204" pitchFamily="50" charset="-128"/>
              <a:ea typeface="ＭＳ Ｐゴシック" panose="020B0600070205080204" pitchFamily="50" charset="-128"/>
            </a:rPr>
            <a:t>　計画的に採用者数及び年齢層の均一性を図ることで給与水準の適正化に努める。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135164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624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89202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99786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501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99786</xdr:rowOff>
    </xdr:from>
    <xdr:to>
      <xdr:col>68</xdr:col>
      <xdr:colOff>152400</xdr:colOff>
      <xdr:row>85</xdr:row>
      <xdr:rowOff>89202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501586"/>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124779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698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48986</xdr:rowOff>
    </xdr:from>
    <xdr:to>
      <xdr:col>68</xdr:col>
      <xdr:colOff>203200</xdr:colOff>
      <xdr:row>84</xdr:row>
      <xdr:rowOff>150586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人福祉施設運営の民営化により、平成２７年度に職員数が減少したものの依然として人口千人当たりの職員数は類似団体平均を上回っている。平成２９年度から令和２年度に毎年数名の退職者が予定されており、また、令和３年度には１０名近くの退職予定者が見込まれるため、長期的な視野に立ち毎年の採用者数及び年齢層の均一性を図り、業務に支障をきたさない適正な職員管理を図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26628</xdr:rowOff>
    </xdr:from>
    <xdr:to>
      <xdr:col>81</xdr:col>
      <xdr:colOff>44450</xdr:colOff>
      <xdr:row>63</xdr:row>
      <xdr:rowOff>33062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827978"/>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162687</xdr:rowOff>
    </xdr:from>
    <xdr:to>
      <xdr:col>77</xdr:col>
      <xdr:colOff>44450</xdr:colOff>
      <xdr:row>63</xdr:row>
      <xdr:rowOff>26628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92587"/>
          <a:ext cx="8890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118449</xdr:rowOff>
    </xdr:from>
    <xdr:to>
      <xdr:col>72</xdr:col>
      <xdr:colOff>203200</xdr:colOff>
      <xdr:row>62</xdr:row>
      <xdr:rowOff>162687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4834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99949</xdr:rowOff>
    </xdr:from>
    <xdr:to>
      <xdr:col>68</xdr:col>
      <xdr:colOff>152400</xdr:colOff>
      <xdr:row>62</xdr:row>
      <xdr:rowOff>118449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29849"/>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153712</xdr:rowOff>
    </xdr:from>
    <xdr:to>
      <xdr:col>81</xdr:col>
      <xdr:colOff>95250</xdr:colOff>
      <xdr:row>63</xdr:row>
      <xdr:rowOff>83862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8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125789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147278</xdr:rowOff>
    </xdr:from>
    <xdr:to>
      <xdr:col>77</xdr:col>
      <xdr:colOff>95250</xdr:colOff>
      <xdr:row>63</xdr:row>
      <xdr:rowOff>77428</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7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62205</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63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111887</xdr:rowOff>
    </xdr:from>
    <xdr:to>
      <xdr:col>73</xdr:col>
      <xdr:colOff>44450</xdr:colOff>
      <xdr:row>63</xdr:row>
      <xdr:rowOff>42037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26814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828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67649</xdr:rowOff>
    </xdr:from>
    <xdr:to>
      <xdr:col>68</xdr:col>
      <xdr:colOff>203200</xdr:colOff>
      <xdr:row>62</xdr:row>
      <xdr:rowOff>169249</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154026</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8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49149</xdr:rowOff>
    </xdr:from>
    <xdr:to>
      <xdr:col>64</xdr:col>
      <xdr:colOff>152400</xdr:colOff>
      <xdr:row>62</xdr:row>
      <xdr:rowOff>150749</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135526</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6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元利償還金の額が大きいため、類似団体平均を上回っている。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前年度より上昇した要因としては、学校施設整備等の大型事業で借り入れた過疎対策事業債の償還が大きいためである。</a:t>
          </a:r>
        </a:p>
        <a:p>
          <a:r>
            <a:rPr kumimoji="1" lang="ja-JP" altLang="en-US" sz="1300">
              <a:latin typeface="ＭＳ Ｐゴシック" panose="020B0600070205080204" pitchFamily="50" charset="-128"/>
              <a:ea typeface="ＭＳ Ｐゴシック" panose="020B0600070205080204" pitchFamily="50" charset="-128"/>
            </a:rPr>
            <a:t>　今後、事業実施の精査に努めることで地方債残高の縮減を図り、実質公債費比率の改善を行う。</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41</xdr:row>
      <xdr:rowOff>19896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9608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41</xdr:row>
      <xdr:rowOff>19896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171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159173</xdr:rowOff>
    </xdr:from>
    <xdr:to>
      <xdr:col>72</xdr:col>
      <xdr:colOff>203200</xdr:colOff>
      <xdr:row>41</xdr:row>
      <xdr:rowOff>44027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1717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92287</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07347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24147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55473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08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23300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05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127864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町債発行額を抑制してきたことから比率が改善傾向にあるものの、依然として類似団体平均を上回っている。債務負担行為に基づく農用地整備公団事業等負担見込額及び一部事務組合等の負担見込額は減少したものの、学校施設整備及び公営住宅建設事業等の大型事業の起債償還のため、基金積立をするなど、将来を見据えた財政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42824</xdr:rowOff>
    </xdr:from>
    <xdr:to>
      <xdr:col>81</xdr:col>
      <xdr:colOff>44450</xdr:colOff>
      <xdr:row>16</xdr:row>
      <xdr:rowOff>45720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86024"/>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45720</xdr:rowOff>
    </xdr:from>
    <xdr:to>
      <xdr:col>77</xdr:col>
      <xdr:colOff>44450</xdr:colOff>
      <xdr:row>16</xdr:row>
      <xdr:rowOff>62128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788920"/>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74320</xdr:rowOff>
    </xdr:from>
    <xdr:to>
      <xdr:col>77</xdr:col>
      <xdr:colOff>95250</xdr:colOff>
      <xdr:row>15</xdr:row>
      <xdr:rowOff>4470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62128</xdr:rowOff>
    </xdr:from>
    <xdr:to>
      <xdr:col>72</xdr:col>
      <xdr:colOff>203200</xdr:colOff>
      <xdr:row>17</xdr:row>
      <xdr:rowOff>79858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05328"/>
          <a:ext cx="889000" cy="18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54407</xdr:rowOff>
    </xdr:from>
    <xdr:to>
      <xdr:col>73</xdr:col>
      <xdr:colOff>44450</xdr:colOff>
      <xdr:row>15</xdr:row>
      <xdr:rowOff>156007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79858</xdr:rowOff>
    </xdr:from>
    <xdr:to>
      <xdr:col>68</xdr:col>
      <xdr:colOff>152400</xdr:colOff>
      <xdr:row>17</xdr:row>
      <xdr:rowOff>83718</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994508"/>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73711</xdr:rowOff>
    </xdr:from>
    <xdr:to>
      <xdr:col>68</xdr:col>
      <xdr:colOff>203200</xdr:colOff>
      <xdr:row>16</xdr:row>
      <xdr:rowOff>3861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163474</xdr:rowOff>
    </xdr:from>
    <xdr:to>
      <xdr:col>81</xdr:col>
      <xdr:colOff>95250</xdr:colOff>
      <xdr:row>16</xdr:row>
      <xdr:rowOff>93624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135551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0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166370</xdr:rowOff>
    </xdr:from>
    <xdr:to>
      <xdr:col>77</xdr:col>
      <xdr:colOff>95250</xdr:colOff>
      <xdr:row>16</xdr:row>
      <xdr:rowOff>96520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73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81297</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82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11328</xdr:rowOff>
    </xdr:from>
    <xdr:to>
      <xdr:col>73</xdr:col>
      <xdr:colOff>44450</xdr:colOff>
      <xdr:row>16</xdr:row>
      <xdr:rowOff>112928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97705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84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29058</xdr:rowOff>
    </xdr:from>
    <xdr:to>
      <xdr:col>68</xdr:col>
      <xdr:colOff>203200</xdr:colOff>
      <xdr:row>17</xdr:row>
      <xdr:rowOff>130658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115435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3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32918</xdr:rowOff>
    </xdr:from>
    <xdr:to>
      <xdr:col>64</xdr:col>
      <xdr:colOff>152400</xdr:colOff>
      <xdr:row>17</xdr:row>
      <xdr:rowOff>134518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119295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保育所及び給食センターなどの施設を直営していることにより人件費の比率が類似団体平均より高い水準にある。今後は、施設の統廃合や民営化を検討し、人件費を抑制していく必要がある。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21844</xdr:rowOff>
    </xdr:from>
    <xdr:to>
      <xdr:col>24</xdr:col>
      <xdr:colOff>25400</xdr:colOff>
      <xdr:row>38</xdr:row>
      <xdr:rowOff>44704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369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44704</xdr:rowOff>
    </xdr:from>
    <xdr:to>
      <xdr:col>19</xdr:col>
      <xdr:colOff>187325</xdr:colOff>
      <xdr:row>38</xdr:row>
      <xdr:rowOff>76708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559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58420</xdr:rowOff>
    </xdr:from>
    <xdr:to>
      <xdr:col>15</xdr:col>
      <xdr:colOff>98425</xdr:colOff>
      <xdr:row>38</xdr:row>
      <xdr:rowOff>76708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735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50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142494</xdr:rowOff>
    </xdr:from>
    <xdr:to>
      <xdr:col>24</xdr:col>
      <xdr:colOff>76200</xdr:colOff>
      <xdr:row>38</xdr:row>
      <xdr:rowOff>72644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114571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165354</xdr:rowOff>
    </xdr:from>
    <xdr:to>
      <xdr:col>20</xdr:col>
      <xdr:colOff>38100</xdr:colOff>
      <xdr:row>38</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80281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xdr:rowOff>
    </xdr:from>
    <xdr:to>
      <xdr:col>11</xdr:col>
      <xdr:colOff>60325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％となったが、類似団体平均より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下回っている。これまで、集中改革プランに沿った改革を行い、また、平成２７年度に老人福祉施設を民営化したことにより、需用費等が大幅に減少した。今後は委託の必要性などを精査し事務事業の見直しを図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18415</xdr:rowOff>
    </xdr:from>
    <xdr:to>
      <xdr:col>82</xdr:col>
      <xdr:colOff>107950</xdr:colOff>
      <xdr:row>14</xdr:row>
      <xdr:rowOff>29845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187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14</xdr:row>
      <xdr:rowOff>18415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3844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138430</xdr:rowOff>
    </xdr:from>
    <xdr:to>
      <xdr:col>73</xdr:col>
      <xdr:colOff>180975</xdr:colOff>
      <xdr:row>13</xdr:row>
      <xdr:rowOff>155575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3672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138430</xdr:rowOff>
    </xdr:from>
    <xdr:to>
      <xdr:col>69</xdr:col>
      <xdr:colOff>92075</xdr:colOff>
      <xdr:row>14</xdr:row>
      <xdr:rowOff>41275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3672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150495</xdr:rowOff>
    </xdr:from>
    <xdr:to>
      <xdr:col>82</xdr:col>
      <xdr:colOff>158750</xdr:colOff>
      <xdr:row>14</xdr:row>
      <xdr:rowOff>80645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167022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139065</xdr:rowOff>
    </xdr:from>
    <xdr:to>
      <xdr:col>78</xdr:col>
      <xdr:colOff>120650</xdr:colOff>
      <xdr:row>14</xdr:row>
      <xdr:rowOff>69215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3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79392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3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104775</xdr:rowOff>
    </xdr:from>
    <xdr:to>
      <xdr:col>74</xdr:col>
      <xdr:colOff>31750</xdr:colOff>
      <xdr:row>14</xdr:row>
      <xdr:rowOff>34925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45102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0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87630</xdr:rowOff>
    </xdr:from>
    <xdr:to>
      <xdr:col>69</xdr:col>
      <xdr:colOff>142875</xdr:colOff>
      <xdr:row>14</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27957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161925</xdr:rowOff>
    </xdr:from>
    <xdr:to>
      <xdr:col>65</xdr:col>
      <xdr:colOff>53975</xdr:colOff>
      <xdr:row>14</xdr:row>
      <xdr:rowOff>92075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102252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％となった。また、類似団体平均との比較でも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ポイント下回った。要因として、障害福祉サービス費は増加したものの、老人福祉施設に対する措置費が減少したことが挙げられる。高齢化が進む中、今後も扶助費は同程度で推移すると見込まれる。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34472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5921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34472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45357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2209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58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128105</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155122</xdr:rowOff>
    </xdr:from>
    <xdr:to>
      <xdr:col>20</xdr:col>
      <xdr:colOff>38100</xdr:colOff>
      <xdr:row>56</xdr:row>
      <xdr:rowOff>85272</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70049</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67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80934</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％となった。類似団体平均を下回っている。主な構成は維持補修費及び繰出金等である。</a:t>
          </a:r>
        </a:p>
        <a:p>
          <a:r>
            <a:rPr kumimoji="1" lang="ja-JP" altLang="en-US" sz="1300">
              <a:latin typeface="ＭＳ Ｐゴシック" panose="020B0600070205080204" pitchFamily="50" charset="-128"/>
              <a:ea typeface="ＭＳ Ｐゴシック" panose="020B0600070205080204" pitchFamily="50" charset="-128"/>
            </a:rPr>
            <a:t>　近年は、ほぼ横ばいで推移しているものの、各種事業の適正な運営を図り、支出を抑制する必要がある。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85852</xdr:rowOff>
    </xdr:from>
    <xdr:to>
      <xdr:col>82</xdr:col>
      <xdr:colOff>107950</xdr:colOff>
      <xdr:row>56</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96870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94996</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596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26416</xdr:rowOff>
    </xdr:from>
    <xdr:to>
      <xdr:col>73</xdr:col>
      <xdr:colOff>180975</xdr:colOff>
      <xdr:row>56</xdr:row>
      <xdr:rowOff>58420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27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26416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618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51579</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48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44196</xdr:rowOff>
    </xdr:from>
    <xdr:to>
      <xdr:col>78</xdr:col>
      <xdr:colOff>120650</xdr:colOff>
      <xdr:row>56</xdr:row>
      <xdr:rowOff>145796</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147066</xdr:rowOff>
    </xdr:from>
    <xdr:to>
      <xdr:col>69</xdr:col>
      <xdr:colOff>142875</xdr:colOff>
      <xdr:row>56</xdr:row>
      <xdr:rowOff>77216</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87393</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137922</xdr:rowOff>
    </xdr:from>
    <xdr:to>
      <xdr:col>65</xdr:col>
      <xdr:colOff>53975</xdr:colOff>
      <xdr:row>56</xdr:row>
      <xdr:rowOff>68072</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78249</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19.8</a:t>
          </a:r>
          <a:r>
            <a:rPr kumimoji="1" lang="ja-JP" altLang="en-US" sz="1300">
              <a:latin typeface="ＭＳ Ｐゴシック" panose="020B0600070205080204" pitchFamily="50" charset="-128"/>
              <a:ea typeface="ＭＳ Ｐゴシック" panose="020B0600070205080204" pitchFamily="50" charset="-128"/>
            </a:rPr>
            <a:t>％となった。類似団体平均を上回って推移している。一部事務組合負担金（ゴミ処理・し尿処理・消防・病院等）の経常経費充当一般財源が、補助費全体の半数近くを占めており、今後は、一部事務組合をはじめ、補助団体等への負担金や補助金の見直しを図るとともに、関係団体等との調整を図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117856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57352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58420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4782800" y="65598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131572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5598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94996</xdr:rowOff>
    </xdr:from>
    <xdr:to>
      <xdr:col>69</xdr:col>
      <xdr:colOff>92075</xdr:colOff>
      <xdr:row>38</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6100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7620</xdr:rowOff>
    </xdr:from>
    <xdr:to>
      <xdr:col>78</xdr:col>
      <xdr:colOff>120650</xdr:colOff>
      <xdr:row>38</xdr:row>
      <xdr:rowOff>109220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93997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80772</xdr:rowOff>
    </xdr:from>
    <xdr:to>
      <xdr:col>69</xdr:col>
      <xdr:colOff>142875</xdr:colOff>
      <xdr:row>39</xdr:row>
      <xdr:rowOff>10922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167149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44196</xdr:rowOff>
    </xdr:from>
    <xdr:to>
      <xdr:col>65</xdr:col>
      <xdr:colOff>53975</xdr:colOff>
      <xdr:row>38</xdr:row>
      <xdr:rowOff>145796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130573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15.4</a:t>
          </a:r>
          <a:r>
            <a:rPr kumimoji="1" lang="ja-JP" altLang="en-US" sz="1300">
              <a:latin typeface="ＭＳ Ｐゴシック" panose="020B0600070205080204" pitchFamily="50" charset="-128"/>
              <a:ea typeface="ＭＳ Ｐゴシック" panose="020B0600070205080204" pitchFamily="50" charset="-128"/>
            </a:rPr>
            <a:t>％となった。元利償還金は、これまで地方債の新規発行を抑制してきたことにより、平成２１年度をピークに減少傾向に転じ、類似団体平均を下回って推移している。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しかし、近年の学校施設整備事業などの大型事業の実施により、公債費が増加することから、今後はさらに事業実施の精査に努め、引き続き地方債の新規発行を抑制する。</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66039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050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20320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0390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8889</xdr:rowOff>
    </xdr:from>
    <xdr:to>
      <xdr:col>15</xdr:col>
      <xdr:colOff>98425</xdr:colOff>
      <xdr:row>76</xdr:row>
      <xdr:rowOff>39370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0390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39370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042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129540</xdr:rowOff>
    </xdr:from>
    <xdr:to>
      <xdr:col>15</xdr:col>
      <xdr:colOff>149225</xdr:colOff>
      <xdr:row>76</xdr:row>
      <xdr:rowOff>59689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69867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160020</xdr:rowOff>
    </xdr:from>
    <xdr:to>
      <xdr:col>11</xdr:col>
      <xdr:colOff>60325</xdr:colOff>
      <xdr:row>76</xdr:row>
      <xdr:rowOff>90170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100347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74.6</a:t>
          </a:r>
          <a:r>
            <a:rPr kumimoji="1" lang="ja-JP" altLang="en-US" sz="1300">
              <a:latin typeface="ＭＳ Ｐゴシック" panose="020B0600070205080204" pitchFamily="50" charset="-128"/>
              <a:ea typeface="ＭＳ Ｐゴシック" panose="020B0600070205080204" pitchFamily="50" charset="-128"/>
            </a:rPr>
            <a:t>％となった。類似団体平均と比較すると、下回っている。これは、主に人件費や扶助費の経常収支比率が減少したことが要因である。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73661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315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20320</xdr:rowOff>
    </xdr:from>
    <xdr:to>
      <xdr:col>78</xdr:col>
      <xdr:colOff>69850</xdr:colOff>
      <xdr:row>78</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39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111777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20320</xdr:rowOff>
    </xdr:from>
    <xdr:to>
      <xdr:col>73</xdr:col>
      <xdr:colOff>180975</xdr:colOff>
      <xdr:row>78</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9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43180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85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22861</xdr:rowOff>
    </xdr:from>
    <xdr:to>
      <xdr:col>82</xdr:col>
      <xdr:colOff>158750</xdr:colOff>
      <xdr:row>78</xdr:row>
      <xdr:rowOff>124461</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39388</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140970</xdr:rowOff>
    </xdr:from>
    <xdr:to>
      <xdr:col>74</xdr:col>
      <xdr:colOff>31750</xdr:colOff>
      <xdr:row>78</xdr:row>
      <xdr:rowOff>71120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81297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163830</xdr:rowOff>
    </xdr:from>
    <xdr:to>
      <xdr:col>69</xdr:col>
      <xdr:colOff>142875</xdr:colOff>
      <xdr:row>78</xdr:row>
      <xdr:rowOff>93980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78757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5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59017</xdr:rowOff>
    </xdr:from>
    <xdr:to>
      <xdr:col>29</xdr:col>
      <xdr:colOff>127000</xdr:colOff>
      <xdr:row>16</xdr:row>
      <xdr:rowOff>97907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49842"/>
          <a:ext cx="647700" cy="38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97907</xdr:rowOff>
    </xdr:from>
    <xdr:to>
      <xdr:col>26</xdr:col>
      <xdr:colOff>50800</xdr:colOff>
      <xdr:row>16</xdr:row>
      <xdr:rowOff>111157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88732"/>
          <a:ext cx="698500" cy="13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111157</xdr:rowOff>
    </xdr:from>
    <xdr:to>
      <xdr:col>22</xdr:col>
      <xdr:colOff>114300</xdr:colOff>
      <xdr:row>16</xdr:row>
      <xdr:rowOff>111559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01982"/>
          <a:ext cx="698500" cy="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111559</xdr:rowOff>
    </xdr:from>
    <xdr:to>
      <xdr:col>18</xdr:col>
      <xdr:colOff>177800</xdr:colOff>
      <xdr:row>16</xdr:row>
      <xdr:rowOff>119569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02384"/>
          <a:ext cx="698500" cy="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8217</xdr:rowOff>
    </xdr:from>
    <xdr:to>
      <xdr:col>29</xdr:col>
      <xdr:colOff>177800</xdr:colOff>
      <xdr:row>16</xdr:row>
      <xdr:rowOff>109817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99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24744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44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47107</xdr:rowOff>
    </xdr:from>
    <xdr:to>
      <xdr:col>26</xdr:col>
      <xdr:colOff>101600</xdr:colOff>
      <xdr:row>16</xdr:row>
      <xdr:rowOff>148707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7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158884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6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60357</xdr:rowOff>
    </xdr:from>
    <xdr:to>
      <xdr:col>22</xdr:col>
      <xdr:colOff>165100</xdr:colOff>
      <xdr:row>16</xdr:row>
      <xdr:rowOff>161957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51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684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20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60759</xdr:rowOff>
    </xdr:from>
    <xdr:to>
      <xdr:col>19</xdr:col>
      <xdr:colOff>38100</xdr:colOff>
      <xdr:row>16</xdr:row>
      <xdr:rowOff>162359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1086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68769</xdr:rowOff>
    </xdr:from>
    <xdr:to>
      <xdr:col>15</xdr:col>
      <xdr:colOff>101600</xdr:colOff>
      <xdr:row>16</xdr:row>
      <xdr:rowOff>170369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59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9096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28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342341</xdr:rowOff>
    </xdr:from>
    <xdr:to>
      <xdr:col>29</xdr:col>
      <xdr:colOff>127000</xdr:colOff>
      <xdr:row>36</xdr:row>
      <xdr:rowOff>142480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52691"/>
          <a:ext cx="647700" cy="14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127257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8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339190</xdr:rowOff>
    </xdr:from>
    <xdr:to>
      <xdr:col>26</xdr:col>
      <xdr:colOff>50800</xdr:colOff>
      <xdr:row>35</xdr:row>
      <xdr:rowOff>342341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49540"/>
          <a:ext cx="698500" cy="3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23049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47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326519</xdr:rowOff>
    </xdr:from>
    <xdr:to>
      <xdr:col>22</xdr:col>
      <xdr:colOff>114300</xdr:colOff>
      <xdr:row>35</xdr:row>
      <xdr:rowOff>339190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36869"/>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22396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326519</xdr:rowOff>
    </xdr:from>
    <xdr:to>
      <xdr:col>18</xdr:col>
      <xdr:colOff>177800</xdr:colOff>
      <xdr:row>36</xdr:row>
      <xdr:rowOff>94604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36869"/>
          <a:ext cx="698500" cy="110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84379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209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91680</xdr:rowOff>
    </xdr:from>
    <xdr:to>
      <xdr:col>29</xdr:col>
      <xdr:colOff>177800</xdr:colOff>
      <xdr:row>37</xdr:row>
      <xdr:rowOff>21830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44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279657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291541</xdr:rowOff>
    </xdr:from>
    <xdr:to>
      <xdr:col>26</xdr:col>
      <xdr:colOff>101600</xdr:colOff>
      <xdr:row>36</xdr:row>
      <xdr:rowOff>50241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01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60418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7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288390</xdr:rowOff>
    </xdr:from>
    <xdr:to>
      <xdr:col>22</xdr:col>
      <xdr:colOff>165100</xdr:colOff>
      <xdr:row>36</xdr:row>
      <xdr:rowOff>47090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8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275719</xdr:rowOff>
    </xdr:from>
    <xdr:to>
      <xdr:col>19</xdr:col>
      <xdr:colOff>38100</xdr:colOff>
      <xdr:row>36</xdr:row>
      <xdr:rowOff>34419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86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44596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5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43804</xdr:rowOff>
    </xdr:from>
    <xdr:to>
      <xdr:col>15</xdr:col>
      <xdr:colOff>101600</xdr:colOff>
      <xdr:row>36</xdr:row>
      <xdr:rowOff>145404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970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155581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6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31529</xdr:rowOff>
    </xdr:from>
    <xdr:to>
      <xdr:col>24</xdr:col>
      <xdr:colOff>63500</xdr:colOff>
      <xdr:row>34</xdr:row>
      <xdr:rowOff>48761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60829"/>
          <a:ext cx="838200" cy="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31529</xdr:rowOff>
    </xdr:from>
    <xdr:to>
      <xdr:col>19</xdr:col>
      <xdr:colOff>177800</xdr:colOff>
      <xdr:row>34</xdr:row>
      <xdr:rowOff>99586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60829"/>
          <a:ext cx="889000" cy="6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86687</xdr:rowOff>
    </xdr:from>
    <xdr:to>
      <xdr:col>15</xdr:col>
      <xdr:colOff>50800</xdr:colOff>
      <xdr:row>34</xdr:row>
      <xdr:rowOff>99586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915987"/>
          <a:ext cx="889000" cy="1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86687</xdr:rowOff>
    </xdr:from>
    <xdr:to>
      <xdr:col>10</xdr:col>
      <xdr:colOff>114300</xdr:colOff>
      <xdr:row>34</xdr:row>
      <xdr:rowOff>112638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915987"/>
          <a:ext cx="889000" cy="2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169411</xdr:rowOff>
    </xdr:from>
    <xdr:to>
      <xdr:col>24</xdr:col>
      <xdr:colOff>114300</xdr:colOff>
      <xdr:row>34</xdr:row>
      <xdr:rowOff>99561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20838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152179</xdr:rowOff>
    </xdr:from>
    <xdr:to>
      <xdr:col>20</xdr:col>
      <xdr:colOff>38100</xdr:colOff>
      <xdr:row>34</xdr:row>
      <xdr:rowOff>82329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98856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58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48786</xdr:rowOff>
    </xdr:from>
    <xdr:to>
      <xdr:col>15</xdr:col>
      <xdr:colOff>101600</xdr:colOff>
      <xdr:row>34</xdr:row>
      <xdr:rowOff>150386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166913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5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35887</xdr:rowOff>
    </xdr:from>
    <xdr:to>
      <xdr:col>10</xdr:col>
      <xdr:colOff>165100</xdr:colOff>
      <xdr:row>34</xdr:row>
      <xdr:rowOff>137487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6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154014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4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61838</xdr:rowOff>
    </xdr:from>
    <xdr:to>
      <xdr:col>6</xdr:col>
      <xdr:colOff>38100</xdr:colOff>
      <xdr:row>34</xdr:row>
      <xdr:rowOff>163438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9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8515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51388</xdr:rowOff>
    </xdr:from>
    <xdr:to>
      <xdr:col>24</xdr:col>
      <xdr:colOff>63500</xdr:colOff>
      <xdr:row>55</xdr:row>
      <xdr:rowOff>78892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481138"/>
          <a:ext cx="838200" cy="2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51388</xdr:rowOff>
    </xdr:from>
    <xdr:to>
      <xdr:col>19</xdr:col>
      <xdr:colOff>177800</xdr:colOff>
      <xdr:row>56</xdr:row>
      <xdr:rowOff>34082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481138"/>
          <a:ext cx="889000" cy="15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34082</xdr:rowOff>
    </xdr:from>
    <xdr:to>
      <xdr:col>15</xdr:col>
      <xdr:colOff>50800</xdr:colOff>
      <xdr:row>56</xdr:row>
      <xdr:rowOff>52178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635282"/>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52178</xdr:rowOff>
    </xdr:from>
    <xdr:to>
      <xdr:col>10</xdr:col>
      <xdr:colOff>114300</xdr:colOff>
      <xdr:row>56</xdr:row>
      <xdr:rowOff>74220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653378"/>
          <a:ext cx="889000" cy="2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28092</xdr:rowOff>
    </xdr:from>
    <xdr:to>
      <xdr:col>24</xdr:col>
      <xdr:colOff>114300</xdr:colOff>
      <xdr:row>55</xdr:row>
      <xdr:rowOff>129692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5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6519</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43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588</xdr:rowOff>
    </xdr:from>
    <xdr:to>
      <xdr:col>20</xdr:col>
      <xdr:colOff>38100</xdr:colOff>
      <xdr:row>55</xdr:row>
      <xdr:rowOff>102188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43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118715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20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154732</xdr:rowOff>
    </xdr:from>
    <xdr:to>
      <xdr:col>15</xdr:col>
      <xdr:colOff>101600</xdr:colOff>
      <xdr:row>56</xdr:row>
      <xdr:rowOff>84882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8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76009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67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1378</xdr:rowOff>
    </xdr:from>
    <xdr:to>
      <xdr:col>10</xdr:col>
      <xdr:colOff>165100</xdr:colOff>
      <xdr:row>56</xdr:row>
      <xdr:rowOff>102978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6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94105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69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23420</xdr:rowOff>
    </xdr:from>
    <xdr:to>
      <xdr:col>6</xdr:col>
      <xdr:colOff>38100</xdr:colOff>
      <xdr:row>56</xdr:row>
      <xdr:rowOff>125020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62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116147</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71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96610</xdr:rowOff>
    </xdr:from>
    <xdr:to>
      <xdr:col>24</xdr:col>
      <xdr:colOff>63500</xdr:colOff>
      <xdr:row>78</xdr:row>
      <xdr:rowOff>97600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469710"/>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78511</xdr:rowOff>
    </xdr:from>
    <xdr:to>
      <xdr:col>19</xdr:col>
      <xdr:colOff>177800</xdr:colOff>
      <xdr:row>78</xdr:row>
      <xdr:rowOff>97600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451611"/>
          <a:ext cx="889000" cy="1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78511</xdr:rowOff>
    </xdr:from>
    <xdr:to>
      <xdr:col>15</xdr:col>
      <xdr:colOff>50800</xdr:colOff>
      <xdr:row>78</xdr:row>
      <xdr:rowOff>91123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451611"/>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77293</xdr:rowOff>
    </xdr:from>
    <xdr:to>
      <xdr:col>10</xdr:col>
      <xdr:colOff>114300</xdr:colOff>
      <xdr:row>78</xdr:row>
      <xdr:rowOff>91123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50393"/>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45810</xdr:rowOff>
    </xdr:from>
    <xdr:to>
      <xdr:col>24</xdr:col>
      <xdr:colOff>114300</xdr:colOff>
      <xdr:row>78</xdr:row>
      <xdr:rowOff>147410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132187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46800</xdr:rowOff>
    </xdr:from>
    <xdr:to>
      <xdr:col>20</xdr:col>
      <xdr:colOff>38100</xdr:colOff>
      <xdr:row>78</xdr:row>
      <xdr:rowOff>148400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4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139527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27711</xdr:rowOff>
    </xdr:from>
    <xdr:to>
      <xdr:col>15</xdr:col>
      <xdr:colOff>101600</xdr:colOff>
      <xdr:row>78</xdr:row>
      <xdr:rowOff>129311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0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120438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40323</xdr:rowOff>
    </xdr:from>
    <xdr:to>
      <xdr:col>10</xdr:col>
      <xdr:colOff>165100</xdr:colOff>
      <xdr:row>78</xdr:row>
      <xdr:rowOff>141923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133050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0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26493</xdr:rowOff>
    </xdr:from>
    <xdr:to>
      <xdr:col>6</xdr:col>
      <xdr:colOff>38100</xdr:colOff>
      <xdr:row>78</xdr:row>
      <xdr:rowOff>128093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119220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95289</xdr:rowOff>
    </xdr:from>
    <xdr:to>
      <xdr:col>24</xdr:col>
      <xdr:colOff>63500</xdr:colOff>
      <xdr:row>96</xdr:row>
      <xdr:rowOff>98831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54489"/>
          <a:ext cx="838200" cy="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73800</xdr:rowOff>
    </xdr:from>
    <xdr:to>
      <xdr:col>19</xdr:col>
      <xdr:colOff>177800</xdr:colOff>
      <xdr:row>96</xdr:row>
      <xdr:rowOff>98831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533000"/>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42507</xdr:rowOff>
    </xdr:from>
    <xdr:to>
      <xdr:col>15</xdr:col>
      <xdr:colOff>50800</xdr:colOff>
      <xdr:row>96</xdr:row>
      <xdr:rowOff>73800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01707"/>
          <a:ext cx="889000" cy="3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42507</xdr:rowOff>
    </xdr:from>
    <xdr:to>
      <xdr:col>10</xdr:col>
      <xdr:colOff>114300</xdr:colOff>
      <xdr:row>96</xdr:row>
      <xdr:rowOff>152082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01707"/>
          <a:ext cx="889000" cy="1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44489</xdr:rowOff>
    </xdr:from>
    <xdr:to>
      <xdr:col>24</xdr:col>
      <xdr:colOff>114300</xdr:colOff>
      <xdr:row>96</xdr:row>
      <xdr:rowOff>146089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22916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8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48031</xdr:rowOff>
    </xdr:from>
    <xdr:to>
      <xdr:col>20</xdr:col>
      <xdr:colOff>38100</xdr:colOff>
      <xdr:row>96</xdr:row>
      <xdr:rowOff>149631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140758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5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23000</xdr:rowOff>
    </xdr:from>
    <xdr:to>
      <xdr:col>15</xdr:col>
      <xdr:colOff>101600</xdr:colOff>
      <xdr:row>96</xdr:row>
      <xdr:rowOff>124600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4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141127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25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163157</xdr:rowOff>
    </xdr:from>
    <xdr:to>
      <xdr:col>10</xdr:col>
      <xdr:colOff>165100</xdr:colOff>
      <xdr:row>96</xdr:row>
      <xdr:rowOff>93307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5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109834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101282</xdr:rowOff>
    </xdr:from>
    <xdr:to>
      <xdr:col>6</xdr:col>
      <xdr:colOff>38100</xdr:colOff>
      <xdr:row>97</xdr:row>
      <xdr:rowOff>31432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6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47959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3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157842</xdr:rowOff>
    </xdr:from>
    <xdr:to>
      <xdr:col>55</xdr:col>
      <xdr:colOff>0</xdr:colOff>
      <xdr:row>35</xdr:row>
      <xdr:rowOff>48489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987142"/>
          <a:ext cx="838200" cy="6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3500</xdr:rowOff>
    </xdr:from>
    <xdr:to>
      <xdr:col>50</xdr:col>
      <xdr:colOff>114300</xdr:colOff>
      <xdr:row>35</xdr:row>
      <xdr:rowOff>48489</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004250"/>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96051</xdr:rowOff>
    </xdr:from>
    <xdr:to>
      <xdr:col>45</xdr:col>
      <xdr:colOff>177800</xdr:colOff>
      <xdr:row>35</xdr:row>
      <xdr:rowOff>3500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925351"/>
          <a:ext cx="889000" cy="78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96051</xdr:rowOff>
    </xdr:from>
    <xdr:to>
      <xdr:col>41</xdr:col>
      <xdr:colOff>50800</xdr:colOff>
      <xdr:row>34</xdr:row>
      <xdr:rowOff>168947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925351"/>
          <a:ext cx="889000" cy="7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107042</xdr:rowOff>
    </xdr:from>
    <xdr:to>
      <xdr:col>55</xdr:col>
      <xdr:colOff>50800</xdr:colOff>
      <xdr:row>35</xdr:row>
      <xdr:rowOff>37192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9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129919</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78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169139</xdr:rowOff>
    </xdr:from>
    <xdr:to>
      <xdr:col>50</xdr:col>
      <xdr:colOff>165100</xdr:colOff>
      <xdr:row>35</xdr:row>
      <xdr:rowOff>99289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115816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773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124150</xdr:rowOff>
    </xdr:from>
    <xdr:to>
      <xdr:col>46</xdr:col>
      <xdr:colOff>38100</xdr:colOff>
      <xdr:row>35</xdr:row>
      <xdr:rowOff>54300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9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70827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72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45251</xdr:rowOff>
    </xdr:from>
    <xdr:to>
      <xdr:col>41</xdr:col>
      <xdr:colOff>101600</xdr:colOff>
      <xdr:row>34</xdr:row>
      <xdr:rowOff>146851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8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163378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64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118147</xdr:rowOff>
    </xdr:from>
    <xdr:to>
      <xdr:col>36</xdr:col>
      <xdr:colOff>165100</xdr:colOff>
      <xdr:row>35</xdr:row>
      <xdr:rowOff>48297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9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64824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72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75304</xdr:rowOff>
    </xdr:from>
    <xdr:to>
      <xdr:col>55</xdr:col>
      <xdr:colOff>0</xdr:colOff>
      <xdr:row>58</xdr:row>
      <xdr:rowOff>146847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9404"/>
          <a:ext cx="838200" cy="7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146847</xdr:rowOff>
    </xdr:from>
    <xdr:to>
      <xdr:col>50</xdr:col>
      <xdr:colOff>114300</xdr:colOff>
      <xdr:row>58</xdr:row>
      <xdr:rowOff>165815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90947"/>
          <a:ext cx="889000" cy="1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155220</xdr:rowOff>
    </xdr:from>
    <xdr:to>
      <xdr:col>45</xdr:col>
      <xdr:colOff>177800</xdr:colOff>
      <xdr:row>58</xdr:row>
      <xdr:rowOff>165815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99320"/>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78256</xdr:rowOff>
    </xdr:from>
    <xdr:to>
      <xdr:col>41</xdr:col>
      <xdr:colOff>50800</xdr:colOff>
      <xdr:row>58</xdr:row>
      <xdr:rowOff>155220</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22356"/>
          <a:ext cx="889000" cy="7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24504</xdr:rowOff>
    </xdr:from>
    <xdr:to>
      <xdr:col>55</xdr:col>
      <xdr:colOff>50800</xdr:colOff>
      <xdr:row>58</xdr:row>
      <xdr:rowOff>126104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155331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75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96047</xdr:rowOff>
    </xdr:from>
    <xdr:to>
      <xdr:col>50</xdr:col>
      <xdr:colOff>165100</xdr:colOff>
      <xdr:row>59</xdr:row>
      <xdr:rowOff>26197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17324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3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115015</xdr:rowOff>
    </xdr:from>
    <xdr:to>
      <xdr:col>46</xdr:col>
      <xdr:colOff>38100</xdr:colOff>
      <xdr:row>59</xdr:row>
      <xdr:rowOff>45165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36292</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5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104420</xdr:rowOff>
    </xdr:from>
    <xdr:to>
      <xdr:col>41</xdr:col>
      <xdr:colOff>101600</xdr:colOff>
      <xdr:row>59</xdr:row>
      <xdr:rowOff>34570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25697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14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27456</xdr:rowOff>
    </xdr:from>
    <xdr:to>
      <xdr:col>36</xdr:col>
      <xdr:colOff>165100</xdr:colOff>
      <xdr:row>58</xdr:row>
      <xdr:rowOff>129056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145583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4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167517</xdr:rowOff>
    </xdr:from>
    <xdr:to>
      <xdr:col>55</xdr:col>
      <xdr:colOff>0</xdr:colOff>
      <xdr:row>79</xdr:row>
      <xdr:rowOff>63900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40617"/>
          <a:ext cx="838200" cy="6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515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63900</xdr:rowOff>
    </xdr:from>
    <xdr:to>
      <xdr:col>50</xdr:col>
      <xdr:colOff>114300</xdr:colOff>
      <xdr:row>79</xdr:row>
      <xdr:rowOff>77487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608450"/>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77487</xdr:rowOff>
    </xdr:from>
    <xdr:to>
      <xdr:col>45</xdr:col>
      <xdr:colOff>177800</xdr:colOff>
      <xdr:row>79</xdr:row>
      <xdr:rowOff>77653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622037"/>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169788</xdr:rowOff>
    </xdr:from>
    <xdr:to>
      <xdr:col>41</xdr:col>
      <xdr:colOff>50800</xdr:colOff>
      <xdr:row>79</xdr:row>
      <xdr:rowOff>77653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42888"/>
          <a:ext cx="889000" cy="7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116717</xdr:rowOff>
    </xdr:from>
    <xdr:to>
      <xdr:col>55</xdr:col>
      <xdr:colOff>50800</xdr:colOff>
      <xdr:row>79</xdr:row>
      <xdr:rowOff>46867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8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76094</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13100</xdr:rowOff>
    </xdr:from>
    <xdr:to>
      <xdr:col>50</xdr:col>
      <xdr:colOff>165100</xdr:colOff>
      <xdr:row>79</xdr:row>
      <xdr:rowOff>114700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105827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6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26687</xdr:rowOff>
    </xdr:from>
    <xdr:to>
      <xdr:col>46</xdr:col>
      <xdr:colOff>38100</xdr:colOff>
      <xdr:row>79</xdr:row>
      <xdr:rowOff>128287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119414</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66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26853</xdr:rowOff>
    </xdr:from>
    <xdr:to>
      <xdr:col>41</xdr:col>
      <xdr:colOff>101600</xdr:colOff>
      <xdr:row>79</xdr:row>
      <xdr:rowOff>128453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119580</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66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118988</xdr:rowOff>
    </xdr:from>
    <xdr:to>
      <xdr:col>36</xdr:col>
      <xdr:colOff>165100</xdr:colOff>
      <xdr:row>79</xdr:row>
      <xdr:rowOff>49138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65665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6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16552</xdr:rowOff>
    </xdr:from>
    <xdr:to>
      <xdr:col>55</xdr:col>
      <xdr:colOff>0</xdr:colOff>
      <xdr:row>97</xdr:row>
      <xdr:rowOff>159593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647202"/>
          <a:ext cx="838200" cy="1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159593</xdr:rowOff>
    </xdr:from>
    <xdr:to>
      <xdr:col>50</xdr:col>
      <xdr:colOff>114300</xdr:colOff>
      <xdr:row>98</xdr:row>
      <xdr:rowOff>42371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90243"/>
          <a:ext cx="889000" cy="5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147833</xdr:rowOff>
    </xdr:from>
    <xdr:to>
      <xdr:col>45</xdr:col>
      <xdr:colOff>177800</xdr:colOff>
      <xdr:row>98</xdr:row>
      <xdr:rowOff>42371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778483"/>
          <a:ext cx="889000" cy="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22487</xdr:rowOff>
    </xdr:from>
    <xdr:to>
      <xdr:col>41</xdr:col>
      <xdr:colOff>50800</xdr:colOff>
      <xdr:row>97</xdr:row>
      <xdr:rowOff>147833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653137"/>
          <a:ext cx="889000" cy="1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154173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137202</xdr:rowOff>
    </xdr:from>
    <xdr:to>
      <xdr:col>55</xdr:col>
      <xdr:colOff>50800</xdr:colOff>
      <xdr:row>97</xdr:row>
      <xdr:rowOff>67352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59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115629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108793</xdr:rowOff>
    </xdr:from>
    <xdr:to>
      <xdr:col>50</xdr:col>
      <xdr:colOff>165100</xdr:colOff>
      <xdr:row>98</xdr:row>
      <xdr:rowOff>38943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3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30070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83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163021</xdr:rowOff>
    </xdr:from>
    <xdr:to>
      <xdr:col>46</xdr:col>
      <xdr:colOff>38100</xdr:colOff>
      <xdr:row>98</xdr:row>
      <xdr:rowOff>93171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84298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97033</xdr:rowOff>
    </xdr:from>
    <xdr:to>
      <xdr:col>41</xdr:col>
      <xdr:colOff>101600</xdr:colOff>
      <xdr:row>98</xdr:row>
      <xdr:rowOff>27183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2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18310</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82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143137</xdr:rowOff>
    </xdr:from>
    <xdr:to>
      <xdr:col>36</xdr:col>
      <xdr:colOff>165100</xdr:colOff>
      <xdr:row>97</xdr:row>
      <xdr:rowOff>73287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60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89814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7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165633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823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112310</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59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165633</xdr:rowOff>
    </xdr:from>
    <xdr:to>
      <xdr:col>86</xdr:col>
      <xdr:colOff>25400</xdr:colOff>
      <xdr:row>33</xdr:row>
      <xdr:rowOff>165633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823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7315</xdr:rowOff>
    </xdr:from>
    <xdr:to>
      <xdr:col>85</xdr:col>
      <xdr:colOff>127000</xdr:colOff>
      <xdr:row>37</xdr:row>
      <xdr:rowOff>108763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5665165"/>
          <a:ext cx="838200" cy="78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154182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7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4305</xdr:rowOff>
    </xdr:from>
    <xdr:to>
      <xdr:col>85</xdr:col>
      <xdr:colOff>177800</xdr:colOff>
      <xdr:row>38</xdr:row>
      <xdr:rowOff>105905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143904</xdr:rowOff>
    </xdr:from>
    <xdr:to>
      <xdr:col>81</xdr:col>
      <xdr:colOff>50800</xdr:colOff>
      <xdr:row>33</xdr:row>
      <xdr:rowOff>7315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5458854"/>
          <a:ext cx="8890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4788</xdr:rowOff>
    </xdr:from>
    <xdr:to>
      <xdr:col>81</xdr:col>
      <xdr:colOff>101600</xdr:colOff>
      <xdr:row>38</xdr:row>
      <xdr:rowOff>106388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1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97515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6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143904</xdr:rowOff>
    </xdr:from>
    <xdr:to>
      <xdr:col>76</xdr:col>
      <xdr:colOff>114300</xdr:colOff>
      <xdr:row>34</xdr:row>
      <xdr:rowOff>66154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5458854"/>
          <a:ext cx="8890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27039</xdr:rowOff>
    </xdr:from>
    <xdr:to>
      <xdr:col>76</xdr:col>
      <xdr:colOff>165100</xdr:colOff>
      <xdr:row>38</xdr:row>
      <xdr:rowOff>128639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119766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63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66154</xdr:rowOff>
    </xdr:from>
    <xdr:to>
      <xdr:col>71</xdr:col>
      <xdr:colOff>177800</xdr:colOff>
      <xdr:row>38</xdr:row>
      <xdr:rowOff>132004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5895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1435</xdr:rowOff>
    </xdr:from>
    <xdr:to>
      <xdr:col>72</xdr:col>
      <xdr:colOff>38100</xdr:colOff>
      <xdr:row>38</xdr:row>
      <xdr:rowOff>103035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94162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60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42532</xdr:rowOff>
    </xdr:from>
    <xdr:to>
      <xdr:col>67</xdr:col>
      <xdr:colOff>101600</xdr:colOff>
      <xdr:row>38</xdr:row>
      <xdr:rowOff>144132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160659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57963</xdr:rowOff>
    </xdr:from>
    <xdr:to>
      <xdr:col>85</xdr:col>
      <xdr:colOff>177800</xdr:colOff>
      <xdr:row>37</xdr:row>
      <xdr:rowOff>159562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4016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80840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127965</xdr:rowOff>
    </xdr:from>
    <xdr:to>
      <xdr:col>81</xdr:col>
      <xdr:colOff>101600</xdr:colOff>
      <xdr:row>33</xdr:row>
      <xdr:rowOff>58115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561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74642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53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93104</xdr:rowOff>
    </xdr:from>
    <xdr:to>
      <xdr:col>76</xdr:col>
      <xdr:colOff>165100</xdr:colOff>
      <xdr:row>32</xdr:row>
      <xdr:rowOff>23254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540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39781</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292795"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15354</xdr:rowOff>
    </xdr:from>
    <xdr:to>
      <xdr:col>72</xdr:col>
      <xdr:colOff>38100</xdr:colOff>
      <xdr:row>34</xdr:row>
      <xdr:rowOff>116954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58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133481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61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81204</xdr:rowOff>
    </xdr:from>
    <xdr:to>
      <xdr:col>67</xdr:col>
      <xdr:colOff>101600</xdr:colOff>
      <xdr:row>39</xdr:row>
      <xdr:rowOff>11354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2481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8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139869</xdr:rowOff>
    </xdr:from>
    <xdr:to>
      <xdr:col>85</xdr:col>
      <xdr:colOff>127000</xdr:colOff>
      <xdr:row>77</xdr:row>
      <xdr:rowOff>8333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170069"/>
          <a:ext cx="8382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82804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3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8333</xdr:rowOff>
    </xdr:from>
    <xdr:to>
      <xdr:col>81</xdr:col>
      <xdr:colOff>50800</xdr:colOff>
      <xdr:row>77</xdr:row>
      <xdr:rowOff>23237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09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7336</xdr:rowOff>
    </xdr:from>
    <xdr:to>
      <xdr:col>76</xdr:col>
      <xdr:colOff>114300</xdr:colOff>
      <xdr:row>77</xdr:row>
      <xdr:rowOff>23237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08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7336</xdr:rowOff>
    </xdr:from>
    <xdr:to>
      <xdr:col>71</xdr:col>
      <xdr:colOff>177800</xdr:colOff>
      <xdr:row>77</xdr:row>
      <xdr:rowOff>19923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08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89069</xdr:rowOff>
    </xdr:from>
    <xdr:to>
      <xdr:col>85</xdr:col>
      <xdr:colOff>177800</xdr:colOff>
      <xdr:row>77</xdr:row>
      <xdr:rowOff>19219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1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111946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97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128983</xdr:rowOff>
    </xdr:from>
    <xdr:to>
      <xdr:col>81</xdr:col>
      <xdr:colOff>101600</xdr:colOff>
      <xdr:row>77</xdr:row>
      <xdr:rowOff>59133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5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50260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5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143887</xdr:rowOff>
    </xdr:from>
    <xdr:to>
      <xdr:col>76</xdr:col>
      <xdr:colOff>165100</xdr:colOff>
      <xdr:row>77</xdr:row>
      <xdr:rowOff>74037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65164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6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127986</xdr:rowOff>
    </xdr:from>
    <xdr:to>
      <xdr:col>72</xdr:col>
      <xdr:colOff>38100</xdr:colOff>
      <xdr:row>77</xdr:row>
      <xdr:rowOff>58136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49263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5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140573</xdr:rowOff>
    </xdr:from>
    <xdr:to>
      <xdr:col>67</xdr:col>
      <xdr:colOff>101600</xdr:colOff>
      <xdr:row>77</xdr:row>
      <xdr:rowOff>70723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61850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84285</xdr:rowOff>
    </xdr:from>
    <xdr:to>
      <xdr:col>85</xdr:col>
      <xdr:colOff>127000</xdr:colOff>
      <xdr:row>98</xdr:row>
      <xdr:rowOff>102887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886385"/>
          <a:ext cx="8382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48884</xdr:rowOff>
    </xdr:from>
    <xdr:to>
      <xdr:col>81</xdr:col>
      <xdr:colOff>50800</xdr:colOff>
      <xdr:row>98</xdr:row>
      <xdr:rowOff>102887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850984"/>
          <a:ext cx="889000" cy="5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48884</xdr:rowOff>
    </xdr:from>
    <xdr:to>
      <xdr:col>76</xdr:col>
      <xdr:colOff>114300</xdr:colOff>
      <xdr:row>98</xdr:row>
      <xdr:rowOff>83730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50984"/>
          <a:ext cx="889000" cy="3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83730</xdr:rowOff>
    </xdr:from>
    <xdr:to>
      <xdr:col>71</xdr:col>
      <xdr:colOff>177800</xdr:colOff>
      <xdr:row>98</xdr:row>
      <xdr:rowOff>106993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85830"/>
          <a:ext cx="889000" cy="2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33485</xdr:rowOff>
    </xdr:from>
    <xdr:to>
      <xdr:col>85</xdr:col>
      <xdr:colOff>177800</xdr:colOff>
      <xdr:row>98</xdr:row>
      <xdr:rowOff>135085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126422</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52087</xdr:rowOff>
    </xdr:from>
    <xdr:to>
      <xdr:col>81</xdr:col>
      <xdr:colOff>101600</xdr:colOff>
      <xdr:row>98</xdr:row>
      <xdr:rowOff>153687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144814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4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169534</xdr:rowOff>
    </xdr:from>
    <xdr:to>
      <xdr:col>76</xdr:col>
      <xdr:colOff>165100</xdr:colOff>
      <xdr:row>98</xdr:row>
      <xdr:rowOff>99684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0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90811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9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32930</xdr:rowOff>
    </xdr:from>
    <xdr:to>
      <xdr:col>72</xdr:col>
      <xdr:colOff>38100</xdr:colOff>
      <xdr:row>98</xdr:row>
      <xdr:rowOff>134530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3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125657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2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56193</xdr:rowOff>
    </xdr:from>
    <xdr:to>
      <xdr:col>67</xdr:col>
      <xdr:colOff>101600</xdr:colOff>
      <xdr:row>98</xdr:row>
      <xdr:rowOff>157793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148920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20142</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53524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20142</xdr:rowOff>
    </xdr:from>
    <xdr:to>
      <xdr:col>102</xdr:col>
      <xdr:colOff>114300</xdr:colOff>
      <xdr:row>38</xdr:row>
      <xdr:rowOff>130602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8656300" y="6535242"/>
          <a:ext cx="889000" cy="1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134901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140792</xdr:rowOff>
    </xdr:from>
    <xdr:to>
      <xdr:col>102</xdr:col>
      <xdr:colOff>165100</xdr:colOff>
      <xdr:row>38</xdr:row>
      <xdr:rowOff>70942</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87469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79802</xdr:rowOff>
    </xdr:from>
    <xdr:to>
      <xdr:col>98</xdr:col>
      <xdr:colOff>38100</xdr:colOff>
      <xdr:row>39</xdr:row>
      <xdr:rowOff>9952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59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1079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87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98226</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13776"/>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47426</xdr:rowOff>
    </xdr:from>
    <xdr:to>
      <xdr:col>116</xdr:col>
      <xdr:colOff>114300</xdr:colOff>
      <xdr:row>59</xdr:row>
      <xdr:rowOff>149026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133803</xdr:rowOff>
    </xdr:from>
    <xdr:ext cx="313932"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79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154961</xdr:rowOff>
    </xdr:from>
    <xdr:to>
      <xdr:col>116</xdr:col>
      <xdr:colOff>63500</xdr:colOff>
      <xdr:row>77</xdr:row>
      <xdr:rowOff>6524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185161"/>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154961</xdr:rowOff>
    </xdr:from>
    <xdr:to>
      <xdr:col>111</xdr:col>
      <xdr:colOff>177800</xdr:colOff>
      <xdr:row>76</xdr:row>
      <xdr:rowOff>163224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185161"/>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163224</xdr:rowOff>
    </xdr:from>
    <xdr:to>
      <xdr:col>107</xdr:col>
      <xdr:colOff>50800</xdr:colOff>
      <xdr:row>77</xdr:row>
      <xdr:rowOff>18455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93424"/>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18455</xdr:rowOff>
    </xdr:from>
    <xdr:to>
      <xdr:col>102</xdr:col>
      <xdr:colOff>114300</xdr:colOff>
      <xdr:row>77</xdr:row>
      <xdr:rowOff>32486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20105"/>
          <a:ext cx="889000" cy="1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127174</xdr:rowOff>
    </xdr:from>
    <xdr:to>
      <xdr:col>116</xdr:col>
      <xdr:colOff>114300</xdr:colOff>
      <xdr:row>77</xdr:row>
      <xdr:rowOff>57324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5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105601</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3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104161</xdr:rowOff>
    </xdr:from>
    <xdr:to>
      <xdr:col>112</xdr:col>
      <xdr:colOff>38100</xdr:colOff>
      <xdr:row>77</xdr:row>
      <xdr:rowOff>34311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3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25438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112424</xdr:rowOff>
    </xdr:from>
    <xdr:to>
      <xdr:col>107</xdr:col>
      <xdr:colOff>101600</xdr:colOff>
      <xdr:row>77</xdr:row>
      <xdr:rowOff>42574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33701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139105</xdr:rowOff>
    </xdr:from>
    <xdr:to>
      <xdr:col>102</xdr:col>
      <xdr:colOff>165100</xdr:colOff>
      <xdr:row>77</xdr:row>
      <xdr:rowOff>69255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60382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6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153136</xdr:rowOff>
    </xdr:from>
    <xdr:to>
      <xdr:col>98</xdr:col>
      <xdr:colOff>38100</xdr:colOff>
      <xdr:row>77</xdr:row>
      <xdr:rowOff>83286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1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74413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　前年度に比べ</a:t>
          </a:r>
          <a:r>
            <a:rPr kumimoji="1" lang="en-US" altLang="ja-JP" sz="1300">
              <a:latin typeface="ＭＳ Ｐゴシック" panose="020B0600070205080204" pitchFamily="50" charset="-128"/>
              <a:ea typeface="ＭＳ Ｐゴシック" panose="020B0600070205080204" pitchFamily="50" charset="-128"/>
            </a:rPr>
            <a:t>93,888</a:t>
          </a:r>
          <a:r>
            <a:rPr kumimoji="1" lang="ja-JP" altLang="en-US" sz="1300">
              <a:latin typeface="ＭＳ Ｐゴシック" panose="020B0600070205080204" pitchFamily="50" charset="-128"/>
              <a:ea typeface="ＭＳ Ｐゴシック" panose="020B0600070205080204" pitchFamily="50" charset="-128"/>
            </a:rPr>
            <a:t>円増加し住民一人当たりのコストが</a:t>
          </a:r>
          <a:r>
            <a:rPr kumimoji="1" lang="en-US" altLang="ja-JP" sz="1300">
              <a:latin typeface="ＭＳ Ｐゴシック" panose="020B0600070205080204" pitchFamily="50" charset="-128"/>
              <a:ea typeface="ＭＳ Ｐゴシック" panose="020B0600070205080204" pitchFamily="50" charset="-128"/>
            </a:rPr>
            <a:t>184,509</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た。要因としては、本庁舎耐震工事や小中学校空調機設置工事などの大型事業の実施があったためである。今後は、公共施設等総合管理計画の個別計画に基づき、事業の取捨選択を徹底していく。</a:t>
          </a:r>
        </a:p>
        <a:p>
          <a:r>
            <a:rPr kumimoji="1" lang="ja-JP" altLang="en-US" sz="1300">
              <a:latin typeface="ＭＳ Ｐゴシック" panose="020B0600070205080204" pitchFamily="50" charset="-128"/>
              <a:ea typeface="ＭＳ Ｐゴシック" panose="020B0600070205080204" pitchFamily="50" charset="-128"/>
            </a:rPr>
            <a:t>また、災害復旧事業費は、平成２８年熊本地震に伴う公共施設等の災害復旧に伴い増加したが、令和元年度以降は熊本地震に係る災害復旧事業はなくなる見込みである。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熊本県小国町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7,036
6,952
136.94
6,518,464
6,054,246
430,147
3,205,432
6,233,054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25146</xdr:rowOff>
    </xdr:from>
    <xdr:to>
      <xdr:col>24</xdr:col>
      <xdr:colOff>63500</xdr:colOff>
      <xdr:row>36</xdr:row>
      <xdr:rowOff>140462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97346"/>
          <a:ext cx="838200" cy="1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25146</xdr:rowOff>
    </xdr:from>
    <xdr:to>
      <xdr:col>19</xdr:col>
      <xdr:colOff>177800</xdr:colOff>
      <xdr:row>36</xdr:row>
      <xdr:rowOff>82296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73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41910</xdr:rowOff>
    </xdr:from>
    <xdr:to>
      <xdr:col>15</xdr:col>
      <xdr:colOff>50800</xdr:colOff>
      <xdr:row>36</xdr:row>
      <xdr:rowOff>82296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214110"/>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139192</xdr:rowOff>
    </xdr:from>
    <xdr:to>
      <xdr:col>10</xdr:col>
      <xdr:colOff>114300</xdr:colOff>
      <xdr:row>36</xdr:row>
      <xdr:rowOff>41910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9942"/>
          <a:ext cx="889000" cy="7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89662</xdr:rowOff>
    </xdr:from>
    <xdr:to>
      <xdr:col>24</xdr:col>
      <xdr:colOff>114300</xdr:colOff>
      <xdr:row>37</xdr:row>
      <xdr:rowOff>19812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68089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145796</xdr:rowOff>
    </xdr:from>
    <xdr:to>
      <xdr:col>20</xdr:col>
      <xdr:colOff>38100</xdr:colOff>
      <xdr:row>36</xdr:row>
      <xdr:rowOff>75946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92473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9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31496</xdr:rowOff>
    </xdr:from>
    <xdr:to>
      <xdr:col>15</xdr:col>
      <xdr:colOff>101600</xdr:colOff>
      <xdr:row>36</xdr:row>
      <xdr:rowOff>133096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149623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9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162560</xdr:rowOff>
    </xdr:from>
    <xdr:to>
      <xdr:col>10</xdr:col>
      <xdr:colOff>165100</xdr:colOff>
      <xdr:row>36</xdr:row>
      <xdr:rowOff>92710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109237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93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88392</xdr:rowOff>
    </xdr:from>
    <xdr:to>
      <xdr:col>6</xdr:col>
      <xdr:colOff>38100</xdr:colOff>
      <xdr:row>36</xdr:row>
      <xdr:rowOff>18542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35069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86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37695</xdr:rowOff>
    </xdr:from>
    <xdr:to>
      <xdr:col>24</xdr:col>
      <xdr:colOff>63500</xdr:colOff>
      <xdr:row>58</xdr:row>
      <xdr:rowOff>81005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81795"/>
          <a:ext cx="838200" cy="4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64851</xdr:rowOff>
    </xdr:from>
    <xdr:to>
      <xdr:col>19</xdr:col>
      <xdr:colOff>177800</xdr:colOff>
      <xdr:row>58</xdr:row>
      <xdr:rowOff>81005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8951"/>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64851</xdr:rowOff>
    </xdr:from>
    <xdr:to>
      <xdr:col>15</xdr:col>
      <xdr:colOff>50800</xdr:colOff>
      <xdr:row>58</xdr:row>
      <xdr:rowOff>78486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8951"/>
          <a:ext cx="889000" cy="1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78486</xdr:rowOff>
    </xdr:from>
    <xdr:to>
      <xdr:col>10</xdr:col>
      <xdr:colOff>114300</xdr:colOff>
      <xdr:row>58</xdr:row>
      <xdr:rowOff>95440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22586"/>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158345</xdr:rowOff>
    </xdr:from>
    <xdr:to>
      <xdr:col>24</xdr:col>
      <xdr:colOff>114300</xdr:colOff>
      <xdr:row>58</xdr:row>
      <xdr:rowOff>88495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136772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30205</xdr:rowOff>
    </xdr:from>
    <xdr:to>
      <xdr:col>20</xdr:col>
      <xdr:colOff>38100</xdr:colOff>
      <xdr:row>58</xdr:row>
      <xdr:rowOff>131805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122932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14051</xdr:rowOff>
    </xdr:from>
    <xdr:to>
      <xdr:col>15</xdr:col>
      <xdr:colOff>101600</xdr:colOff>
      <xdr:row>58</xdr:row>
      <xdr:rowOff>115651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106778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5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27686</xdr:rowOff>
    </xdr:from>
    <xdr:to>
      <xdr:col>10</xdr:col>
      <xdr:colOff>165100</xdr:colOff>
      <xdr:row>58</xdr:row>
      <xdr:rowOff>129286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120413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64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44640</xdr:rowOff>
    </xdr:from>
    <xdr:to>
      <xdr:col>6</xdr:col>
      <xdr:colOff>38100</xdr:colOff>
      <xdr:row>58</xdr:row>
      <xdr:rowOff>146240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137367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81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29035</xdr:rowOff>
    </xdr:from>
    <xdr:to>
      <xdr:col>24</xdr:col>
      <xdr:colOff>63500</xdr:colOff>
      <xdr:row>75</xdr:row>
      <xdr:rowOff>61488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87785"/>
          <a:ext cx="838200" cy="3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50150</xdr:rowOff>
    </xdr:from>
    <xdr:to>
      <xdr:col>19</xdr:col>
      <xdr:colOff>177800</xdr:colOff>
      <xdr:row>75</xdr:row>
      <xdr:rowOff>61488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908900"/>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19243</xdr:rowOff>
    </xdr:from>
    <xdr:to>
      <xdr:col>15</xdr:col>
      <xdr:colOff>50800</xdr:colOff>
      <xdr:row>75</xdr:row>
      <xdr:rowOff>50150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77993"/>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19243</xdr:rowOff>
    </xdr:from>
    <xdr:to>
      <xdr:col>10</xdr:col>
      <xdr:colOff>114300</xdr:colOff>
      <xdr:row>75</xdr:row>
      <xdr:rowOff>136179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77993"/>
          <a:ext cx="889000" cy="1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149685</xdr:rowOff>
    </xdr:from>
    <xdr:to>
      <xdr:col>24</xdr:col>
      <xdr:colOff>114300</xdr:colOff>
      <xdr:row>75</xdr:row>
      <xdr:rowOff>79835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1112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8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10688</xdr:rowOff>
    </xdr:from>
    <xdr:to>
      <xdr:col>20</xdr:col>
      <xdr:colOff>38100</xdr:colOff>
      <xdr:row>75</xdr:row>
      <xdr:rowOff>112288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6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128815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4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170800</xdr:rowOff>
    </xdr:from>
    <xdr:to>
      <xdr:col>15</xdr:col>
      <xdr:colOff>101600</xdr:colOff>
      <xdr:row>75</xdr:row>
      <xdr:rowOff>100950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117477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3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139893</xdr:rowOff>
    </xdr:from>
    <xdr:to>
      <xdr:col>10</xdr:col>
      <xdr:colOff>165100</xdr:colOff>
      <xdr:row>75</xdr:row>
      <xdr:rowOff>70043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2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86570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85379</xdr:rowOff>
    </xdr:from>
    <xdr:to>
      <xdr:col>6</xdr:col>
      <xdr:colOff>38100</xdr:colOff>
      <xdr:row>76</xdr:row>
      <xdr:rowOff>15529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4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32056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1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128054</xdr:rowOff>
    </xdr:from>
    <xdr:to>
      <xdr:col>24</xdr:col>
      <xdr:colOff>63500</xdr:colOff>
      <xdr:row>98</xdr:row>
      <xdr:rowOff>128352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30154"/>
          <a:ext cx="8382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119631</xdr:rowOff>
    </xdr:from>
    <xdr:to>
      <xdr:col>19</xdr:col>
      <xdr:colOff>177800</xdr:colOff>
      <xdr:row>98</xdr:row>
      <xdr:rowOff>128352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21731"/>
          <a:ext cx="889000" cy="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119631</xdr:rowOff>
    </xdr:from>
    <xdr:to>
      <xdr:col>15</xdr:col>
      <xdr:colOff>50800</xdr:colOff>
      <xdr:row>98</xdr:row>
      <xdr:rowOff>121757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21731"/>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121757</xdr:rowOff>
    </xdr:from>
    <xdr:to>
      <xdr:col>10</xdr:col>
      <xdr:colOff>114300</xdr:colOff>
      <xdr:row>98</xdr:row>
      <xdr:rowOff>124355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23857"/>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167978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7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77254</xdr:rowOff>
    </xdr:from>
    <xdr:to>
      <xdr:col>24</xdr:col>
      <xdr:colOff>114300</xdr:colOff>
      <xdr:row>99</xdr:row>
      <xdr:rowOff>7404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77552</xdr:rowOff>
    </xdr:from>
    <xdr:to>
      <xdr:col>20</xdr:col>
      <xdr:colOff>38100</xdr:colOff>
      <xdr:row>99</xdr:row>
      <xdr:rowOff>7702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7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170279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7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68831</xdr:rowOff>
    </xdr:from>
    <xdr:to>
      <xdr:col>15</xdr:col>
      <xdr:colOff>101600</xdr:colOff>
      <xdr:row>98</xdr:row>
      <xdr:rowOff>170431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7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161558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6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70957</xdr:rowOff>
    </xdr:from>
    <xdr:to>
      <xdr:col>10</xdr:col>
      <xdr:colOff>165100</xdr:colOff>
      <xdr:row>99</xdr:row>
      <xdr:rowOff>1107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163684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73555</xdr:rowOff>
    </xdr:from>
    <xdr:to>
      <xdr:col>6</xdr:col>
      <xdr:colOff>38100</xdr:colOff>
      <xdr:row>99</xdr:row>
      <xdr:rowOff>3705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20232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5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36220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22770"/>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156870</xdr:rowOff>
    </xdr:from>
    <xdr:to>
      <xdr:col>36</xdr:col>
      <xdr:colOff>165100</xdr:colOff>
      <xdr:row>39</xdr:row>
      <xdr:rowOff>87020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78147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64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31218</xdr:rowOff>
    </xdr:from>
    <xdr:to>
      <xdr:col>55</xdr:col>
      <xdr:colOff>0</xdr:colOff>
      <xdr:row>54</xdr:row>
      <xdr:rowOff>99775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289518"/>
          <a:ext cx="838200" cy="6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31218</xdr:rowOff>
    </xdr:from>
    <xdr:to>
      <xdr:col>50</xdr:col>
      <xdr:colOff>114300</xdr:colOff>
      <xdr:row>54</xdr:row>
      <xdr:rowOff>143804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289518"/>
          <a:ext cx="889000" cy="1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143804</xdr:rowOff>
    </xdr:from>
    <xdr:to>
      <xdr:col>45</xdr:col>
      <xdr:colOff>177800</xdr:colOff>
      <xdr:row>54</xdr:row>
      <xdr:rowOff>158576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402104"/>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158576</xdr:rowOff>
    </xdr:from>
    <xdr:to>
      <xdr:col>41</xdr:col>
      <xdr:colOff>50800</xdr:colOff>
      <xdr:row>55</xdr:row>
      <xdr:rowOff>73778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416876"/>
          <a:ext cx="889000" cy="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48975</xdr:rowOff>
    </xdr:from>
    <xdr:to>
      <xdr:col>55</xdr:col>
      <xdr:colOff>50800</xdr:colOff>
      <xdr:row>54</xdr:row>
      <xdr:rowOff>150575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3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71852</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15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151868</xdr:rowOff>
    </xdr:from>
    <xdr:to>
      <xdr:col>50</xdr:col>
      <xdr:colOff>165100</xdr:colOff>
      <xdr:row>54</xdr:row>
      <xdr:rowOff>82018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2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98545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0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93004</xdr:rowOff>
    </xdr:from>
    <xdr:to>
      <xdr:col>46</xdr:col>
      <xdr:colOff>38100</xdr:colOff>
      <xdr:row>55</xdr:row>
      <xdr:rowOff>23154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3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39681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12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107776</xdr:rowOff>
    </xdr:from>
    <xdr:to>
      <xdr:col>41</xdr:col>
      <xdr:colOff>101600</xdr:colOff>
      <xdr:row>55</xdr:row>
      <xdr:rowOff>37926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36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54453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14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22978</xdr:rowOff>
    </xdr:from>
    <xdr:to>
      <xdr:col>36</xdr:col>
      <xdr:colOff>165100</xdr:colOff>
      <xdr:row>55</xdr:row>
      <xdr:rowOff>124578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45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141105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22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137004</xdr:rowOff>
    </xdr:from>
    <xdr:to>
      <xdr:col>55</xdr:col>
      <xdr:colOff>0</xdr:colOff>
      <xdr:row>78</xdr:row>
      <xdr:rowOff>163906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510104"/>
          <a:ext cx="838200" cy="2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163906</xdr:rowOff>
    </xdr:from>
    <xdr:to>
      <xdr:col>50</xdr:col>
      <xdr:colOff>114300</xdr:colOff>
      <xdr:row>79</xdr:row>
      <xdr:rowOff>16008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37006"/>
          <a:ext cx="889000" cy="2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1211</xdr:rowOff>
    </xdr:from>
    <xdr:to>
      <xdr:col>45</xdr:col>
      <xdr:colOff>177800</xdr:colOff>
      <xdr:row>79</xdr:row>
      <xdr:rowOff>16008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45761"/>
          <a:ext cx="889000" cy="1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160384</xdr:rowOff>
    </xdr:from>
    <xdr:to>
      <xdr:col>41</xdr:col>
      <xdr:colOff>50800</xdr:colOff>
      <xdr:row>79</xdr:row>
      <xdr:rowOff>1211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533484"/>
          <a:ext cx="889000" cy="1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86204</xdr:rowOff>
    </xdr:from>
    <xdr:to>
      <xdr:col>55</xdr:col>
      <xdr:colOff>50800</xdr:colOff>
      <xdr:row>79</xdr:row>
      <xdr:rowOff>16354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5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45581</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4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113106</xdr:rowOff>
    </xdr:from>
    <xdr:to>
      <xdr:col>50</xdr:col>
      <xdr:colOff>165100</xdr:colOff>
      <xdr:row>79</xdr:row>
      <xdr:rowOff>43256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8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34383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7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136658</xdr:rowOff>
    </xdr:from>
    <xdr:to>
      <xdr:col>46</xdr:col>
      <xdr:colOff>38100</xdr:colOff>
      <xdr:row>79</xdr:row>
      <xdr:rowOff>66808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5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57935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6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121861</xdr:rowOff>
    </xdr:from>
    <xdr:to>
      <xdr:col>41</xdr:col>
      <xdr:colOff>101600</xdr:colOff>
      <xdr:row>79</xdr:row>
      <xdr:rowOff>52011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43138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58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109584</xdr:rowOff>
    </xdr:from>
    <xdr:to>
      <xdr:col>36</xdr:col>
      <xdr:colOff>165100</xdr:colOff>
      <xdr:row>79</xdr:row>
      <xdr:rowOff>39734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56261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10430</xdr:rowOff>
    </xdr:from>
    <xdr:to>
      <xdr:col>55</xdr:col>
      <xdr:colOff>0</xdr:colOff>
      <xdr:row>98</xdr:row>
      <xdr:rowOff>109531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12530"/>
          <a:ext cx="838200" cy="9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109531</xdr:rowOff>
    </xdr:from>
    <xdr:to>
      <xdr:col>50</xdr:col>
      <xdr:colOff>114300</xdr:colOff>
      <xdr:row>98</xdr:row>
      <xdr:rowOff>128865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11631"/>
          <a:ext cx="889000" cy="1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69954</xdr:rowOff>
    </xdr:from>
    <xdr:to>
      <xdr:col>45</xdr:col>
      <xdr:colOff>177800</xdr:colOff>
      <xdr:row>98</xdr:row>
      <xdr:rowOff>128865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72054"/>
          <a:ext cx="8890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41249</xdr:rowOff>
    </xdr:from>
    <xdr:to>
      <xdr:col>41</xdr:col>
      <xdr:colOff>50800</xdr:colOff>
      <xdr:row>98</xdr:row>
      <xdr:rowOff>69954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843349"/>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131080</xdr:rowOff>
    </xdr:from>
    <xdr:to>
      <xdr:col>55</xdr:col>
      <xdr:colOff>50800</xdr:colOff>
      <xdr:row>98</xdr:row>
      <xdr:rowOff>61230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6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109507</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4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58731</xdr:rowOff>
    </xdr:from>
    <xdr:to>
      <xdr:col>50</xdr:col>
      <xdr:colOff>165100</xdr:colOff>
      <xdr:row>98</xdr:row>
      <xdr:rowOff>160331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151458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9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78065</xdr:rowOff>
    </xdr:from>
    <xdr:to>
      <xdr:col>46</xdr:col>
      <xdr:colOff>38100</xdr:colOff>
      <xdr:row>99</xdr:row>
      <xdr:rowOff>8215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8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170792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97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19154</xdr:rowOff>
    </xdr:from>
    <xdr:to>
      <xdr:col>41</xdr:col>
      <xdr:colOff>101600</xdr:colOff>
      <xdr:row>98</xdr:row>
      <xdr:rowOff>120754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82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111881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91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161899</xdr:rowOff>
    </xdr:from>
    <xdr:to>
      <xdr:col>36</xdr:col>
      <xdr:colOff>165100</xdr:colOff>
      <xdr:row>98</xdr:row>
      <xdr:rowOff>92049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83176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164808</xdr:rowOff>
    </xdr:from>
    <xdr:to>
      <xdr:col>85</xdr:col>
      <xdr:colOff>127000</xdr:colOff>
      <xdr:row>38</xdr:row>
      <xdr:rowOff>43974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994108"/>
          <a:ext cx="838200" cy="56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43974</xdr:rowOff>
    </xdr:from>
    <xdr:to>
      <xdr:col>81</xdr:col>
      <xdr:colOff>50800</xdr:colOff>
      <xdr:row>38</xdr:row>
      <xdr:rowOff>144920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59074"/>
          <a:ext cx="889000" cy="10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144920</xdr:rowOff>
    </xdr:from>
    <xdr:to>
      <xdr:col>76</xdr:col>
      <xdr:colOff>114300</xdr:colOff>
      <xdr:row>38</xdr:row>
      <xdr:rowOff>154825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60020"/>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154825</xdr:rowOff>
    </xdr:from>
    <xdr:to>
      <xdr:col>71</xdr:col>
      <xdr:colOff>177800</xdr:colOff>
      <xdr:row>38</xdr:row>
      <xdr:rowOff>161227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69925"/>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114008</xdr:rowOff>
    </xdr:from>
    <xdr:to>
      <xdr:col>85</xdr:col>
      <xdr:colOff>177800</xdr:colOff>
      <xdr:row>35</xdr:row>
      <xdr:rowOff>44158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136885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79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164624</xdr:rowOff>
    </xdr:from>
    <xdr:to>
      <xdr:col>81</xdr:col>
      <xdr:colOff>101600</xdr:colOff>
      <xdr:row>38</xdr:row>
      <xdr:rowOff>94774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85901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94120</xdr:rowOff>
    </xdr:from>
    <xdr:to>
      <xdr:col>76</xdr:col>
      <xdr:colOff>165100</xdr:colOff>
      <xdr:row>39</xdr:row>
      <xdr:rowOff>24270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15397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70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104025</xdr:rowOff>
    </xdr:from>
    <xdr:to>
      <xdr:col>72</xdr:col>
      <xdr:colOff>38100</xdr:colOff>
      <xdr:row>39</xdr:row>
      <xdr:rowOff>34175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25302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1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110427</xdr:rowOff>
    </xdr:from>
    <xdr:to>
      <xdr:col>67</xdr:col>
      <xdr:colOff>101600</xdr:colOff>
      <xdr:row>39</xdr:row>
      <xdr:rowOff>40577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2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31704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1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143723</xdr:rowOff>
    </xdr:from>
    <xdr:to>
      <xdr:col>85</xdr:col>
      <xdr:colOff>127000</xdr:colOff>
      <xdr:row>58</xdr:row>
      <xdr:rowOff>25537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16373"/>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25537</xdr:rowOff>
    </xdr:from>
    <xdr:to>
      <xdr:col>81</xdr:col>
      <xdr:colOff>50800</xdr:colOff>
      <xdr:row>58</xdr:row>
      <xdr:rowOff>41535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69637"/>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41535</xdr:rowOff>
    </xdr:from>
    <xdr:to>
      <xdr:col>76</xdr:col>
      <xdr:colOff>114300</xdr:colOff>
      <xdr:row>58</xdr:row>
      <xdr:rowOff>47673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85635"/>
          <a:ext cx="889000" cy="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74137</xdr:rowOff>
    </xdr:from>
    <xdr:to>
      <xdr:col>71</xdr:col>
      <xdr:colOff>177800</xdr:colOff>
      <xdr:row>58</xdr:row>
      <xdr:rowOff>47673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75337"/>
          <a:ext cx="889000" cy="31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92923</xdr:rowOff>
    </xdr:from>
    <xdr:to>
      <xdr:col>85</xdr:col>
      <xdr:colOff>177800</xdr:colOff>
      <xdr:row>58</xdr:row>
      <xdr:rowOff>23073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6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7850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8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146187</xdr:rowOff>
    </xdr:from>
    <xdr:to>
      <xdr:col>81</xdr:col>
      <xdr:colOff>101600</xdr:colOff>
      <xdr:row>58</xdr:row>
      <xdr:rowOff>76337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67464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1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162185</xdr:rowOff>
    </xdr:from>
    <xdr:to>
      <xdr:col>76</xdr:col>
      <xdr:colOff>165100</xdr:colOff>
      <xdr:row>58</xdr:row>
      <xdr:rowOff>92335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3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83462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2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168323</xdr:rowOff>
    </xdr:from>
    <xdr:to>
      <xdr:col>72</xdr:col>
      <xdr:colOff>38100</xdr:colOff>
      <xdr:row>58</xdr:row>
      <xdr:rowOff>98473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4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89600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3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23337</xdr:rowOff>
    </xdr:from>
    <xdr:to>
      <xdr:col>67</xdr:col>
      <xdr:colOff>101600</xdr:colOff>
      <xdr:row>56</xdr:row>
      <xdr:rowOff>124937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2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141464</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39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165633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681483"/>
          <a:ext cx="1269" cy="90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112310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45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165633</xdr:rowOff>
    </xdr:from>
    <xdr:to>
      <xdr:col>86</xdr:col>
      <xdr:colOff>25400</xdr:colOff>
      <xdr:row>73</xdr:row>
      <xdr:rowOff>165633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6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7315</xdr:rowOff>
    </xdr:from>
    <xdr:to>
      <xdr:col>85</xdr:col>
      <xdr:colOff>127000</xdr:colOff>
      <xdr:row>77</xdr:row>
      <xdr:rowOff>108762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523165"/>
          <a:ext cx="838200" cy="78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154182</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55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4305</xdr:rowOff>
    </xdr:from>
    <xdr:to>
      <xdr:col>85</xdr:col>
      <xdr:colOff>177800</xdr:colOff>
      <xdr:row>78</xdr:row>
      <xdr:rowOff>105905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7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143904</xdr:rowOff>
    </xdr:from>
    <xdr:to>
      <xdr:col>81</xdr:col>
      <xdr:colOff>50800</xdr:colOff>
      <xdr:row>73</xdr:row>
      <xdr:rowOff>7315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2316854"/>
          <a:ext cx="889000" cy="20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4687</xdr:rowOff>
    </xdr:from>
    <xdr:to>
      <xdr:col>81</xdr:col>
      <xdr:colOff>101600</xdr:colOff>
      <xdr:row>78</xdr:row>
      <xdr:rowOff>106287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7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97414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7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143904</xdr:rowOff>
    </xdr:from>
    <xdr:to>
      <xdr:col>76</xdr:col>
      <xdr:colOff>114300</xdr:colOff>
      <xdr:row>74</xdr:row>
      <xdr:rowOff>66154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316854"/>
          <a:ext cx="889000" cy="4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27039</xdr:rowOff>
    </xdr:from>
    <xdr:to>
      <xdr:col>76</xdr:col>
      <xdr:colOff>165100</xdr:colOff>
      <xdr:row>78</xdr:row>
      <xdr:rowOff>128639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119766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66154</xdr:rowOff>
    </xdr:from>
    <xdr:to>
      <xdr:col>71</xdr:col>
      <xdr:colOff>177800</xdr:colOff>
      <xdr:row>78</xdr:row>
      <xdr:rowOff>132004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2753454"/>
          <a:ext cx="889000" cy="75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1436</xdr:rowOff>
    </xdr:from>
    <xdr:to>
      <xdr:col>72</xdr:col>
      <xdr:colOff>38100</xdr:colOff>
      <xdr:row>78</xdr:row>
      <xdr:rowOff>103036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94163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46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42520</xdr:rowOff>
    </xdr:from>
    <xdr:to>
      <xdr:col>67</xdr:col>
      <xdr:colOff>101600</xdr:colOff>
      <xdr:row>78</xdr:row>
      <xdr:rowOff>144120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160647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57962</xdr:rowOff>
    </xdr:from>
    <xdr:to>
      <xdr:col>85</xdr:col>
      <xdr:colOff>177800</xdr:colOff>
      <xdr:row>77</xdr:row>
      <xdr:rowOff>159562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5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80839</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127965</xdr:rowOff>
    </xdr:from>
    <xdr:to>
      <xdr:col>81</xdr:col>
      <xdr:colOff>101600</xdr:colOff>
      <xdr:row>73</xdr:row>
      <xdr:rowOff>58115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4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74642</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224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93104</xdr:rowOff>
    </xdr:from>
    <xdr:to>
      <xdr:col>76</xdr:col>
      <xdr:colOff>165100</xdr:colOff>
      <xdr:row>72</xdr:row>
      <xdr:rowOff>23254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2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39781</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041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15354</xdr:rowOff>
    </xdr:from>
    <xdr:to>
      <xdr:col>72</xdr:col>
      <xdr:colOff>38100</xdr:colOff>
      <xdr:row>74</xdr:row>
      <xdr:rowOff>116954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270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133481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247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81204</xdr:rowOff>
    </xdr:from>
    <xdr:to>
      <xdr:col>67</xdr:col>
      <xdr:colOff>101600</xdr:colOff>
      <xdr:row>79</xdr:row>
      <xdr:rowOff>11354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5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2481</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139869</xdr:rowOff>
    </xdr:from>
    <xdr:to>
      <xdr:col>85</xdr:col>
      <xdr:colOff>127000</xdr:colOff>
      <xdr:row>97</xdr:row>
      <xdr:rowOff>8333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599069"/>
          <a:ext cx="8382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82804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4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8333</xdr:rowOff>
    </xdr:from>
    <xdr:to>
      <xdr:col>81</xdr:col>
      <xdr:colOff>50800</xdr:colOff>
      <xdr:row>97</xdr:row>
      <xdr:rowOff>23237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38983"/>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7336</xdr:rowOff>
    </xdr:from>
    <xdr:to>
      <xdr:col>76</xdr:col>
      <xdr:colOff>114300</xdr:colOff>
      <xdr:row>97</xdr:row>
      <xdr:rowOff>23237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637986"/>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7336</xdr:rowOff>
    </xdr:from>
    <xdr:to>
      <xdr:col>71</xdr:col>
      <xdr:colOff>177800</xdr:colOff>
      <xdr:row>97</xdr:row>
      <xdr:rowOff>19923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37986"/>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89069</xdr:rowOff>
    </xdr:from>
    <xdr:to>
      <xdr:col>85</xdr:col>
      <xdr:colOff>177800</xdr:colOff>
      <xdr:row>97</xdr:row>
      <xdr:rowOff>19219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111946</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9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128983</xdr:rowOff>
    </xdr:from>
    <xdr:to>
      <xdr:col>81</xdr:col>
      <xdr:colOff>101600</xdr:colOff>
      <xdr:row>97</xdr:row>
      <xdr:rowOff>59133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8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50260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68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143887</xdr:rowOff>
    </xdr:from>
    <xdr:to>
      <xdr:col>76</xdr:col>
      <xdr:colOff>165100</xdr:colOff>
      <xdr:row>97</xdr:row>
      <xdr:rowOff>74037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65164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6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127986</xdr:rowOff>
    </xdr:from>
    <xdr:to>
      <xdr:col>72</xdr:col>
      <xdr:colOff>38100</xdr:colOff>
      <xdr:row>97</xdr:row>
      <xdr:rowOff>58136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8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49263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7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140573</xdr:rowOff>
    </xdr:from>
    <xdr:to>
      <xdr:col>67</xdr:col>
      <xdr:colOff>101600</xdr:colOff>
      <xdr:row>97</xdr:row>
      <xdr:rowOff>70723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61850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6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消防費は、前年度に比べ</a:t>
          </a:r>
          <a:r>
            <a:rPr kumimoji="1" lang="en-US" altLang="ja-JP" sz="1300">
              <a:latin typeface="ＭＳ Ｐゴシック" panose="020B0600070205080204" pitchFamily="50" charset="-128"/>
              <a:ea typeface="ＭＳ Ｐゴシック" panose="020B0600070205080204" pitchFamily="50" charset="-128"/>
            </a:rPr>
            <a:t>29,657</a:t>
          </a:r>
          <a:r>
            <a:rPr kumimoji="1" lang="ja-JP" altLang="en-US" sz="1300">
              <a:latin typeface="ＭＳ Ｐゴシック" panose="020B0600070205080204" pitchFamily="50" charset="-128"/>
              <a:ea typeface="ＭＳ Ｐゴシック" panose="020B0600070205080204" pitchFamily="50" charset="-128"/>
            </a:rPr>
            <a:t>円増加し住民一人当たりのコストが</a:t>
          </a:r>
          <a:r>
            <a:rPr kumimoji="1" lang="en-US" altLang="ja-JP" sz="1300">
              <a:latin typeface="ＭＳ Ｐゴシック" panose="020B0600070205080204" pitchFamily="50" charset="-128"/>
              <a:ea typeface="ＭＳ Ｐゴシック" panose="020B0600070205080204" pitchFamily="50" charset="-128"/>
            </a:rPr>
            <a:t>58,682</a:t>
          </a:r>
          <a:r>
            <a:rPr kumimoji="1" lang="ja-JP" altLang="en-US" sz="1300">
              <a:latin typeface="ＭＳ Ｐゴシック" panose="020B0600070205080204" pitchFamily="50" charset="-128"/>
              <a:ea typeface="ＭＳ Ｐゴシック" panose="020B0600070205080204" pitchFamily="50" charset="-128"/>
            </a:rPr>
            <a:t>円となり、類似団体平均を上回った。要因としては、防災センター建設工事の実施があったためである。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民生費は、近年の少子高齢化を受け、障害福祉サービス費や施設型保育給付費等が増加しており、増加傾向にある。</a:t>
          </a:r>
        </a:p>
        <a:p>
          <a:r>
            <a:rPr kumimoji="1" lang="ja-JP" altLang="en-US" sz="1300">
              <a:latin typeface="ＭＳ Ｐゴシック" panose="020B0600070205080204" pitchFamily="50" charset="-128"/>
              <a:ea typeface="ＭＳ Ｐゴシック" panose="020B0600070205080204" pitchFamily="50" charset="-128"/>
            </a:rPr>
            <a:t>災害復旧費は、平成２８年熊本地震に伴う公共施設等の災害復旧に伴い増加したが、令和元年度以降は熊本地震に係る災害復旧事業はなくなる見込みである。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平成２６年度までは標準財政規模比２０％程度で推移してきたが、平成２７年度に普通建設事業等、平成２８年度に平成２８年熊本地震事業等、平成２９年度に庁舎建設事業等への充当により取崩し額が増加し、基金残高が減となったことから、１８．２０％である。</a:t>
          </a:r>
        </a:p>
        <a:p>
          <a:r>
            <a:rPr kumimoji="1" lang="ja-JP" altLang="en-US" sz="1200">
              <a:latin typeface="ＭＳ ゴシック" pitchFamily="49" charset="-128"/>
              <a:ea typeface="ＭＳ ゴシック" pitchFamily="49" charset="-128"/>
            </a:rPr>
            <a:t>　実質収支額は、経常収支比率も高いことが影響していると考えられる。</a:t>
          </a:r>
        </a:p>
        <a:p>
          <a:r>
            <a:rPr kumimoji="1" lang="ja-JP" altLang="en-US" sz="1200">
              <a:latin typeface="ＭＳ ゴシック" pitchFamily="49" charset="-128"/>
              <a:ea typeface="ＭＳ ゴシック" pitchFamily="49" charset="-128"/>
            </a:rPr>
            <a:t>　実質単年度収支は、２年連続で黒字となった。さらなる事業の見直しを行い歳出削減に努める必要がある。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熊本県小国町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公営事業及び公営企業に赤字の会計はないものの、令和元年度の一般会計においては、財政調整基金を取崩して財源不足を補填しており、また、国民健康保険事業、介護保険事業及び農業集落排水事業については、一般会計からの基準外繰出金により赤字補填を行っている現状にある。独立採算の原則に立ち返った健全な事業運営を行うために、料金の見直しや徴収率の向上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36001;&#25919;/&#36001;&#25919;&#29366;&#27841;&#36039;&#26009;&#38598;/&#36001;&#25919;&#29366;&#27841;&#19968;&#35239;&#65288;R01&#27770;&#31639;&#65289;/&#22320;&#22495;&#31185;&#23398;&#30740;&#31350;&#25152;&#12408;&#20381;&#38972;/&#22320;&#22495;&#31185;&#23398;&#30740;&#31350;&#25152;&#22238;&#31572;/&#12304;&#36001;&#25919;&#29366;&#27841;&#36039;&#26009;&#38598;&#12305;_434248_&#23567;&#22269;&#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56.3</v>
          </cell>
          <cell r="CF51">
            <v>36.700000000000003</v>
          </cell>
          <cell r="CN51">
            <v>35</v>
          </cell>
          <cell r="CV51">
            <v>34.700000000000003</v>
          </cell>
        </row>
        <row r="53">
          <cell r="BX53">
            <v>70.099999999999994</v>
          </cell>
          <cell r="CF53">
            <v>71.599999999999994</v>
          </cell>
          <cell r="CN53">
            <v>71</v>
          </cell>
          <cell r="CV53">
            <v>70.5</v>
          </cell>
        </row>
        <row r="55">
          <cell r="AN55" t="str">
            <v>類似団体内平均値</v>
          </cell>
          <cell r="BX55">
            <v>25.4</v>
          </cell>
          <cell r="CF55">
            <v>23.4</v>
          </cell>
          <cell r="CN55">
            <v>7.7</v>
          </cell>
          <cell r="CV55">
            <v>3.2</v>
          </cell>
        </row>
        <row r="57">
          <cell r="BX57">
            <v>58.7</v>
          </cell>
          <cell r="CF57">
            <v>59.2</v>
          </cell>
          <cell r="CN57">
            <v>63.4</v>
          </cell>
          <cell r="CV57">
            <v>63.1</v>
          </cell>
        </row>
        <row r="72">
          <cell r="BP72" t="str">
            <v>H27</v>
          </cell>
          <cell r="BX72" t="str">
            <v>H28</v>
          </cell>
          <cell r="CF72" t="str">
            <v>H29</v>
          </cell>
          <cell r="CN72" t="str">
            <v>H30</v>
          </cell>
          <cell r="CV72" t="str">
            <v>R01</v>
          </cell>
        </row>
        <row r="73">
          <cell r="AN73" t="str">
            <v>当該団体値</v>
          </cell>
          <cell r="BP73">
            <v>56.7</v>
          </cell>
          <cell r="BX73">
            <v>56.3</v>
          </cell>
          <cell r="CF73">
            <v>36.700000000000003</v>
          </cell>
          <cell r="CN73">
            <v>35</v>
          </cell>
          <cell r="CV73">
            <v>34.700000000000003</v>
          </cell>
        </row>
        <row r="75">
          <cell r="BP75">
            <v>11.7</v>
          </cell>
          <cell r="BX75">
            <v>11.1</v>
          </cell>
          <cell r="CF75">
            <v>10.4</v>
          </cell>
          <cell r="CN75">
            <v>10.8</v>
          </cell>
          <cell r="CV75">
            <v>9.6999999999999993</v>
          </cell>
        </row>
        <row r="77">
          <cell r="AN77" t="str">
            <v>類似団体内平均値</v>
          </cell>
          <cell r="BP77">
            <v>27</v>
          </cell>
          <cell r="BX77">
            <v>25.4</v>
          </cell>
          <cell r="CF77">
            <v>23.4</v>
          </cell>
          <cell r="CN77">
            <v>7.7</v>
          </cell>
          <cell r="CV77">
            <v>3.2</v>
          </cell>
        </row>
        <row r="79">
          <cell r="BP79">
            <v>8.6999999999999993</v>
          </cell>
          <cell r="BX79">
            <v>8.6</v>
          </cell>
          <cell r="CF79">
            <v>8.5</v>
          </cell>
          <cell r="CN79">
            <v>8.6</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C13" sqref="AC13:AG13"/>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6518464</v>
      </c>
      <c r="BO4" s="462"/>
      <c r="BP4" s="462"/>
      <c r="BQ4" s="462"/>
      <c r="BR4" s="462"/>
      <c r="BS4" s="462"/>
      <c r="BT4" s="462"/>
      <c r="BU4" s="463"/>
      <c r="BV4" s="461">
        <v>6078798</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13.4</v>
      </c>
      <c r="CU4" s="646"/>
      <c r="CV4" s="646"/>
      <c r="CW4" s="646"/>
      <c r="CX4" s="646"/>
      <c r="CY4" s="646"/>
      <c r="CZ4" s="646"/>
      <c r="DA4" s="647"/>
      <c r="DB4" s="645">
        <v>7.4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6054246</v>
      </c>
      <c r="BO5" s="467"/>
      <c r="BP5" s="467"/>
      <c r="BQ5" s="467"/>
      <c r="BR5" s="467"/>
      <c r="BS5" s="467"/>
      <c r="BT5" s="467"/>
      <c r="BU5" s="468"/>
      <c r="BV5" s="466">
        <v>5762357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90</v>
      </c>
      <c r="CU5" s="437"/>
      <c r="CV5" s="437"/>
      <c r="CW5" s="437"/>
      <c r="CX5" s="437"/>
      <c r="CY5" s="437"/>
      <c r="CZ5" s="437"/>
      <c r="DA5" s="438"/>
      <c r="DB5" s="436">
        <v>88.4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464218</v>
      </c>
      <c r="BO6" s="467"/>
      <c r="BP6" s="467"/>
      <c r="BQ6" s="467"/>
      <c r="BR6" s="467"/>
      <c r="BS6" s="467"/>
      <c r="BT6" s="467"/>
      <c r="BU6" s="468"/>
      <c r="BV6" s="466">
        <v>316441</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92.7</v>
      </c>
      <c r="CU6" s="620"/>
      <c r="CV6" s="620"/>
      <c r="CW6" s="620"/>
      <c r="CX6" s="620"/>
      <c r="CY6" s="620"/>
      <c r="CZ6" s="620"/>
      <c r="DA6" s="621"/>
      <c r="DB6" s="619">
        <v>91.9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34071</v>
      </c>
      <c r="BO7" s="467"/>
      <c r="BP7" s="467"/>
      <c r="BQ7" s="467"/>
      <c r="BR7" s="467"/>
      <c r="BS7" s="467"/>
      <c r="BT7" s="467"/>
      <c r="BU7" s="468"/>
      <c r="BV7" s="466">
        <v>76807</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3205432</v>
      </c>
      <c r="CU7" s="467"/>
      <c r="CV7" s="467"/>
      <c r="CW7" s="467"/>
      <c r="CX7" s="467"/>
      <c r="CY7" s="467"/>
      <c r="CZ7" s="467"/>
      <c r="DA7" s="468"/>
      <c r="DB7" s="466">
        <v>3240226</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430147</v>
      </c>
      <c r="BO8" s="467"/>
      <c r="BP8" s="467"/>
      <c r="BQ8" s="467"/>
      <c r="BR8" s="467"/>
      <c r="BS8" s="467"/>
      <c r="BT8" s="467"/>
      <c r="BU8" s="468"/>
      <c r="BV8" s="466">
        <v>239634</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0.24</v>
      </c>
      <c r="CU8" s="580"/>
      <c r="CV8" s="580"/>
      <c r="CW8" s="580"/>
      <c r="CX8" s="580"/>
      <c r="CY8" s="580"/>
      <c r="CZ8" s="580"/>
      <c r="DA8" s="581"/>
      <c r="DB8" s="579">
        <v>0.24</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7187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94</v>
      </c>
      <c r="AV9" s="524"/>
      <c r="AW9" s="524"/>
      <c r="AX9" s="524"/>
      <c r="AY9" s="446" t="s">
        <v>116</v>
      </c>
      <c r="AZ9" s="447"/>
      <c r="BA9" s="447"/>
      <c r="BB9" s="447"/>
      <c r="BC9" s="447"/>
      <c r="BD9" s="447"/>
      <c r="BE9" s="447"/>
      <c r="BF9" s="447"/>
      <c r="BG9" s="447"/>
      <c r="BH9" s="447"/>
      <c r="BI9" s="447"/>
      <c r="BJ9" s="447"/>
      <c r="BK9" s="447"/>
      <c r="BL9" s="447"/>
      <c r="BM9" s="448"/>
      <c r="BN9" s="466">
        <v>190513</v>
      </c>
      <c r="BO9" s="467"/>
      <c r="BP9" s="467"/>
      <c r="BQ9" s="467"/>
      <c r="BR9" s="467"/>
      <c r="BS9" s="467"/>
      <c r="BT9" s="467"/>
      <c r="BU9" s="468"/>
      <c r="BV9" s="466">
        <v>63834</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v>
      </c>
      <c r="CU9" s="437"/>
      <c r="CV9" s="437"/>
      <c r="CW9" s="437"/>
      <c r="CX9" s="437"/>
      <c r="CY9" s="437"/>
      <c r="CZ9" s="437"/>
      <c r="DA9" s="438"/>
      <c r="DB9" s="436">
        <v>11.8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7877</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122132</v>
      </c>
      <c r="BO10" s="467"/>
      <c r="BP10" s="467"/>
      <c r="BQ10" s="467"/>
      <c r="BR10" s="467"/>
      <c r="BS10" s="467"/>
      <c r="BT10" s="467"/>
      <c r="BU10" s="468"/>
      <c r="BV10" s="466">
        <v>92350</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7036</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94</v>
      </c>
      <c r="AV12" s="524"/>
      <c r="AW12" s="524"/>
      <c r="AX12" s="524"/>
      <c r="AY12" s="446" t="s">
        <v>135</v>
      </c>
      <c r="AZ12" s="447"/>
      <c r="BA12" s="447"/>
      <c r="BB12" s="447"/>
      <c r="BC12" s="447"/>
      <c r="BD12" s="447"/>
      <c r="BE12" s="447"/>
      <c r="BF12" s="447"/>
      <c r="BG12" s="447"/>
      <c r="BH12" s="447"/>
      <c r="BI12" s="447"/>
      <c r="BJ12" s="447"/>
      <c r="BK12" s="447"/>
      <c r="BL12" s="447"/>
      <c r="BM12" s="448"/>
      <c r="BN12" s="466">
        <v>60000</v>
      </c>
      <c r="BO12" s="467"/>
      <c r="BP12" s="467"/>
      <c r="BQ12" s="467"/>
      <c r="BR12" s="467"/>
      <c r="BS12" s="467"/>
      <c r="BT12" s="467"/>
      <c r="BU12" s="468"/>
      <c r="BV12" s="466">
        <v>100000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6952</v>
      </c>
      <c r="S13" s="570"/>
      <c r="T13" s="570"/>
      <c r="U13" s="570"/>
      <c r="V13" s="571"/>
      <c r="W13" s="557" t="s">
        <v>139</v>
      </c>
      <c r="X13" s="479"/>
      <c r="Y13" s="479"/>
      <c r="Z13" s="479"/>
      <c r="AA13" s="479"/>
      <c r="AB13" s="480"/>
      <c r="AC13" s="442">
        <v>715</v>
      </c>
      <c r="AD13" s="443"/>
      <c r="AE13" s="443"/>
      <c r="AF13" s="443"/>
      <c r="AG13" s="444"/>
      <c r="AH13" s="442">
        <v>730</v>
      </c>
      <c r="AI13" s="443"/>
      <c r="AJ13" s="443"/>
      <c r="AK13" s="443"/>
      <c r="AL13" s="445"/>
      <c r="AM13" s="535" t="s">
        <v>140</v>
      </c>
      <c r="AN13" s="440"/>
      <c r="AO13" s="440"/>
      <c r="AP13" s="440"/>
      <c r="AQ13" s="440"/>
      <c r="AR13" s="440"/>
      <c r="AS13" s="440"/>
      <c r="AT13" s="441"/>
      <c r="AU13" s="523" t="s">
        <v>126</v>
      </c>
      <c r="AV13" s="524"/>
      <c r="AW13" s="524"/>
      <c r="AX13" s="524"/>
      <c r="AY13" s="446" t="s">
        <v>141</v>
      </c>
      <c r="AZ13" s="447"/>
      <c r="BA13" s="447"/>
      <c r="BB13" s="447"/>
      <c r="BC13" s="447"/>
      <c r="BD13" s="447"/>
      <c r="BE13" s="447"/>
      <c r="BF13" s="447"/>
      <c r="BG13" s="447"/>
      <c r="BH13" s="447"/>
      <c r="BI13" s="447"/>
      <c r="BJ13" s="447"/>
      <c r="BK13" s="447"/>
      <c r="BL13" s="447"/>
      <c r="BM13" s="448"/>
      <c r="BN13" s="466">
        <v>252645</v>
      </c>
      <c r="BO13" s="467"/>
      <c r="BP13" s="467"/>
      <c r="BQ13" s="467"/>
      <c r="BR13" s="467"/>
      <c r="BS13" s="467"/>
      <c r="BT13" s="467"/>
      <c r="BU13" s="468"/>
      <c r="BV13" s="466">
        <v>56184</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9.6999999999999993</v>
      </c>
      <c r="CU13" s="437"/>
      <c r="CV13" s="437"/>
      <c r="CW13" s="437"/>
      <c r="CX13" s="437"/>
      <c r="CY13" s="437"/>
      <c r="CZ13" s="437"/>
      <c r="DA13" s="438"/>
      <c r="DB13" s="436">
        <v>10.8</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7136</v>
      </c>
      <c r="S14" s="570"/>
      <c r="T14" s="570"/>
      <c r="U14" s="570"/>
      <c r="V14" s="571"/>
      <c r="W14" s="572"/>
      <c r="X14" s="482"/>
      <c r="Y14" s="482"/>
      <c r="Z14" s="482"/>
      <c r="AA14" s="482"/>
      <c r="AB14" s="483"/>
      <c r="AC14" s="562">
        <v>18.2</v>
      </c>
      <c r="AD14" s="563"/>
      <c r="AE14" s="563"/>
      <c r="AF14" s="563"/>
      <c r="AG14" s="564"/>
      <c r="AH14" s="562">
        <v>18.399999999999999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34.700000000000003</v>
      </c>
      <c r="CU14" s="574"/>
      <c r="CV14" s="574"/>
      <c r="CW14" s="574"/>
      <c r="CX14" s="574"/>
      <c r="CY14" s="574"/>
      <c r="CZ14" s="574"/>
      <c r="DA14" s="575"/>
      <c r="DB14" s="573">
        <v>35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7089</v>
      </c>
      <c r="S15" s="570"/>
      <c r="T15" s="570"/>
      <c r="U15" s="570"/>
      <c r="V15" s="571"/>
      <c r="W15" s="557" t="s">
        <v>145</v>
      </c>
      <c r="X15" s="479"/>
      <c r="Y15" s="479"/>
      <c r="Z15" s="479"/>
      <c r="AA15" s="479"/>
      <c r="AB15" s="480"/>
      <c r="AC15" s="442">
        <v>614</v>
      </c>
      <c r="AD15" s="443"/>
      <c r="AE15" s="443"/>
      <c r="AF15" s="443"/>
      <c r="AG15" s="444"/>
      <c r="AH15" s="442">
        <v>696</v>
      </c>
      <c r="AI15" s="443"/>
      <c r="AJ15" s="443"/>
      <c r="AK15" s="443"/>
      <c r="AL15" s="445"/>
      <c r="AM15" s="535"/>
      <c r="AN15" s="440"/>
      <c r="AO15" s="440"/>
      <c r="AP15" s="440"/>
      <c r="AQ15" s="440"/>
      <c r="AR15" s="440"/>
      <c r="AS15" s="440"/>
      <c r="AT15" s="441"/>
      <c r="AU15" s="523"/>
      <c r="AV15" s="524"/>
      <c r="AW15" s="524"/>
      <c r="AX15" s="524"/>
      <c r="AY15" s="458" t="s">
        <v>146</v>
      </c>
      <c r="AZ15" s="459"/>
      <c r="BA15" s="459"/>
      <c r="BB15" s="459"/>
      <c r="BC15" s="459"/>
      <c r="BD15" s="459"/>
      <c r="BE15" s="459"/>
      <c r="BF15" s="459"/>
      <c r="BG15" s="459"/>
      <c r="BH15" s="459"/>
      <c r="BI15" s="459"/>
      <c r="BJ15" s="459"/>
      <c r="BK15" s="459"/>
      <c r="BL15" s="459"/>
      <c r="BM15" s="460"/>
      <c r="BN15" s="461">
        <v>696948</v>
      </c>
      <c r="BO15" s="462"/>
      <c r="BP15" s="462"/>
      <c r="BQ15" s="462"/>
      <c r="BR15" s="462"/>
      <c r="BS15" s="462"/>
      <c r="BT15" s="462"/>
      <c r="BU15" s="463"/>
      <c r="BV15" s="461">
        <v>790347</v>
      </c>
      <c r="BW15" s="462"/>
      <c r="BX15" s="462"/>
      <c r="BY15" s="462"/>
      <c r="BZ15" s="462"/>
      <c r="CA15" s="462"/>
      <c r="CB15" s="462"/>
      <c r="CC15" s="463"/>
      <c r="CD15" s="576" t="s">
        <v>147</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148</v>
      </c>
      <c r="M16" s="560"/>
      <c r="N16" s="560"/>
      <c r="O16" s="560"/>
      <c r="P16" s="560"/>
      <c r="Q16" s="561"/>
      <c r="R16" s="554" t="s">
        <v>149</v>
      </c>
      <c r="S16" s="555"/>
      <c r="T16" s="555"/>
      <c r="U16" s="555"/>
      <c r="V16" s="556"/>
      <c r="W16" s="572"/>
      <c r="X16" s="482"/>
      <c r="Y16" s="482"/>
      <c r="Z16" s="482"/>
      <c r="AA16" s="482"/>
      <c r="AB16" s="483"/>
      <c r="AC16" s="562">
        <v>15.7</v>
      </c>
      <c r="AD16" s="563"/>
      <c r="AE16" s="563"/>
      <c r="AF16" s="563"/>
      <c r="AG16" s="564"/>
      <c r="AH16" s="562">
        <v>17.5</v>
      </c>
      <c r="AI16" s="563"/>
      <c r="AJ16" s="563"/>
      <c r="AK16" s="563"/>
      <c r="AL16" s="565"/>
      <c r="AM16" s="535"/>
      <c r="AN16" s="440"/>
      <c r="AO16" s="440"/>
      <c r="AP16" s="440"/>
      <c r="AQ16" s="440"/>
      <c r="AR16" s="440"/>
      <c r="AS16" s="440"/>
      <c r="AT16" s="441"/>
      <c r="AU16" s="523"/>
      <c r="AV16" s="524"/>
      <c r="AW16" s="524"/>
      <c r="AX16" s="524"/>
      <c r="AY16" s="446" t="s">
        <v>150</v>
      </c>
      <c r="AZ16" s="447"/>
      <c r="BA16" s="447"/>
      <c r="BB16" s="447"/>
      <c r="BC16" s="447"/>
      <c r="BD16" s="447"/>
      <c r="BE16" s="447"/>
      <c r="BF16" s="447"/>
      <c r="BG16" s="447"/>
      <c r="BH16" s="447"/>
      <c r="BI16" s="447"/>
      <c r="BJ16" s="447"/>
      <c r="BK16" s="447"/>
      <c r="BL16" s="447"/>
      <c r="BM16" s="448"/>
      <c r="BN16" s="466">
        <v>2945674</v>
      </c>
      <c r="BO16" s="467"/>
      <c r="BP16" s="467"/>
      <c r="BQ16" s="467"/>
      <c r="BR16" s="467"/>
      <c r="BS16" s="467"/>
      <c r="BT16" s="467"/>
      <c r="BU16" s="468"/>
      <c r="BV16" s="466">
        <v>2914801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151</v>
      </c>
      <c r="N17" s="552"/>
      <c r="O17" s="552"/>
      <c r="P17" s="552"/>
      <c r="Q17" s="553"/>
      <c r="R17" s="554" t="s">
        <v>152</v>
      </c>
      <c r="S17" s="555"/>
      <c r="T17" s="555"/>
      <c r="U17" s="555"/>
      <c r="V17" s="556"/>
      <c r="W17" s="557" t="s">
        <v>153</v>
      </c>
      <c r="X17" s="479"/>
      <c r="Y17" s="479"/>
      <c r="Z17" s="479"/>
      <c r="AA17" s="479"/>
      <c r="AB17" s="480"/>
      <c r="AC17" s="442">
        <v>2589</v>
      </c>
      <c r="AD17" s="443"/>
      <c r="AE17" s="443"/>
      <c r="AF17" s="443"/>
      <c r="AG17" s="444"/>
      <c r="AH17" s="442">
        <v>2549</v>
      </c>
      <c r="AI17" s="443"/>
      <c r="AJ17" s="443"/>
      <c r="AK17" s="443"/>
      <c r="AL17" s="445"/>
      <c r="AM17" s="535"/>
      <c r="AN17" s="440"/>
      <c r="AO17" s="440"/>
      <c r="AP17" s="440"/>
      <c r="AQ17" s="440"/>
      <c r="AR17" s="440"/>
      <c r="AS17" s="440"/>
      <c r="AT17" s="441"/>
      <c r="AU17" s="523"/>
      <c r="AV17" s="524"/>
      <c r="AW17" s="524"/>
      <c r="AX17" s="524"/>
      <c r="AY17" s="446" t="s">
        <v>154</v>
      </c>
      <c r="AZ17" s="447"/>
      <c r="BA17" s="447"/>
      <c r="BB17" s="447"/>
      <c r="BC17" s="447"/>
      <c r="BD17" s="447"/>
      <c r="BE17" s="447"/>
      <c r="BF17" s="447"/>
      <c r="BG17" s="447"/>
      <c r="BH17" s="447"/>
      <c r="BI17" s="447"/>
      <c r="BJ17" s="447"/>
      <c r="BK17" s="447"/>
      <c r="BL17" s="447"/>
      <c r="BM17" s="448"/>
      <c r="BN17" s="466">
        <v>860549</v>
      </c>
      <c r="BO17" s="467"/>
      <c r="BP17" s="467"/>
      <c r="BQ17" s="467"/>
      <c r="BR17" s="467"/>
      <c r="BS17" s="467"/>
      <c r="BT17" s="467"/>
      <c r="BU17" s="468"/>
      <c r="BV17" s="466">
        <v>993781</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155</v>
      </c>
      <c r="C18" s="529"/>
      <c r="D18" s="529"/>
      <c r="E18" s="530"/>
      <c r="F18" s="530"/>
      <c r="G18" s="530"/>
      <c r="H18" s="530"/>
      <c r="I18" s="530"/>
      <c r="J18" s="530"/>
      <c r="K18" s="530"/>
      <c r="L18" s="531">
        <v>136.94</v>
      </c>
      <c r="M18" s="531"/>
      <c r="N18" s="531"/>
      <c r="O18" s="531"/>
      <c r="P18" s="531"/>
      <c r="Q18" s="531"/>
      <c r="R18" s="532"/>
      <c r="S18" s="532"/>
      <c r="T18" s="532"/>
      <c r="U18" s="532"/>
      <c r="V18" s="533"/>
      <c r="W18" s="547"/>
      <c r="X18" s="548"/>
      <c r="Y18" s="548"/>
      <c r="Z18" s="548"/>
      <c r="AA18" s="548"/>
      <c r="AB18" s="558"/>
      <c r="AC18" s="430">
        <v>66.099999999999994</v>
      </c>
      <c r="AD18" s="431"/>
      <c r="AE18" s="431"/>
      <c r="AF18" s="431"/>
      <c r="AG18" s="534"/>
      <c r="AH18" s="430">
        <v>64.099999999999994</v>
      </c>
      <c r="AI18" s="431"/>
      <c r="AJ18" s="431"/>
      <c r="AK18" s="431"/>
      <c r="AL18" s="432"/>
      <c r="AM18" s="535"/>
      <c r="AN18" s="440"/>
      <c r="AO18" s="440"/>
      <c r="AP18" s="440"/>
      <c r="AQ18" s="440"/>
      <c r="AR18" s="440"/>
      <c r="AS18" s="440"/>
      <c r="AT18" s="441"/>
      <c r="AU18" s="523"/>
      <c r="AV18" s="524"/>
      <c r="AW18" s="524"/>
      <c r="AX18" s="524"/>
      <c r="AY18" s="446" t="s">
        <v>156</v>
      </c>
      <c r="AZ18" s="447"/>
      <c r="BA18" s="447"/>
      <c r="BB18" s="447"/>
      <c r="BC18" s="447"/>
      <c r="BD18" s="447"/>
      <c r="BE18" s="447"/>
      <c r="BF18" s="447"/>
      <c r="BG18" s="447"/>
      <c r="BH18" s="447"/>
      <c r="BI18" s="447"/>
      <c r="BJ18" s="447"/>
      <c r="BK18" s="447"/>
      <c r="BL18" s="447"/>
      <c r="BM18" s="448"/>
      <c r="BN18" s="466">
        <v>3005853</v>
      </c>
      <c r="BO18" s="467"/>
      <c r="BP18" s="467"/>
      <c r="BQ18" s="467"/>
      <c r="BR18" s="467"/>
      <c r="BS18" s="467"/>
      <c r="BT18" s="467"/>
      <c r="BU18" s="468"/>
      <c r="BV18" s="466">
        <v>2903134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157</v>
      </c>
      <c r="C19" s="529"/>
      <c r="D19" s="529"/>
      <c r="E19" s="530"/>
      <c r="F19" s="530"/>
      <c r="G19" s="530"/>
      <c r="H19" s="530"/>
      <c r="I19" s="530"/>
      <c r="J19" s="530"/>
      <c r="K19" s="530"/>
      <c r="L19" s="536">
        <v>52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158</v>
      </c>
      <c r="AZ19" s="447"/>
      <c r="BA19" s="447"/>
      <c r="BB19" s="447"/>
      <c r="BC19" s="447"/>
      <c r="BD19" s="447"/>
      <c r="BE19" s="447"/>
      <c r="BF19" s="447"/>
      <c r="BG19" s="447"/>
      <c r="BH19" s="447"/>
      <c r="BI19" s="447"/>
      <c r="BJ19" s="447"/>
      <c r="BK19" s="447"/>
      <c r="BL19" s="447"/>
      <c r="BM19" s="448"/>
      <c r="BN19" s="466">
        <v>3959607</v>
      </c>
      <c r="BO19" s="467"/>
      <c r="BP19" s="467"/>
      <c r="BQ19" s="467"/>
      <c r="BR19" s="467"/>
      <c r="BS19" s="467"/>
      <c r="BT19" s="467"/>
      <c r="BU19" s="468"/>
      <c r="BV19" s="466">
        <v>3944683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159</v>
      </c>
      <c r="C20" s="529"/>
      <c r="D20" s="529"/>
      <c r="E20" s="530"/>
      <c r="F20" s="530"/>
      <c r="G20" s="530"/>
      <c r="H20" s="530"/>
      <c r="I20" s="530"/>
      <c r="J20" s="530"/>
      <c r="K20" s="530"/>
      <c r="L20" s="536">
        <v>2805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160</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161</v>
      </c>
      <c r="C22" s="496"/>
      <c r="D22" s="497"/>
      <c r="E22" s="504" t="s">
        <v>1</v>
      </c>
      <c r="F22" s="479"/>
      <c r="G22" s="479"/>
      <c r="H22" s="479"/>
      <c r="I22" s="479"/>
      <c r="J22" s="479"/>
      <c r="K22" s="480"/>
      <c r="L22" s="504" t="s">
        <v>162</v>
      </c>
      <c r="M22" s="479"/>
      <c r="N22" s="479"/>
      <c r="O22" s="479"/>
      <c r="P22" s="480"/>
      <c r="Q22" s="489" t="s">
        <v>163</v>
      </c>
      <c r="R22" s="490"/>
      <c r="S22" s="490"/>
      <c r="T22" s="490"/>
      <c r="U22" s="490"/>
      <c r="V22" s="505"/>
      <c r="W22" s="507" t="s">
        <v>164</v>
      </c>
      <c r="X22" s="496"/>
      <c r="Y22" s="497"/>
      <c r="Z22" s="504" t="s">
        <v>1</v>
      </c>
      <c r="AA22" s="479"/>
      <c r="AB22" s="479"/>
      <c r="AC22" s="479"/>
      <c r="AD22" s="479"/>
      <c r="AE22" s="479"/>
      <c r="AF22" s="479"/>
      <c r="AG22" s="480"/>
      <c r="AH22" s="478" t="s">
        <v>165</v>
      </c>
      <c r="AI22" s="479"/>
      <c r="AJ22" s="479"/>
      <c r="AK22" s="479"/>
      <c r="AL22" s="480"/>
      <c r="AM22" s="478" t="s">
        <v>166</v>
      </c>
      <c r="AN22" s="484"/>
      <c r="AO22" s="484"/>
      <c r="AP22" s="484"/>
      <c r="AQ22" s="484"/>
      <c r="AR22" s="485"/>
      <c r="AS22" s="489" t="s">
        <v>163</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167</v>
      </c>
      <c r="AZ23" s="459"/>
      <c r="BA23" s="459"/>
      <c r="BB23" s="459"/>
      <c r="BC23" s="459"/>
      <c r="BD23" s="459"/>
      <c r="BE23" s="459"/>
      <c r="BF23" s="459"/>
      <c r="BG23" s="459"/>
      <c r="BH23" s="459"/>
      <c r="BI23" s="459"/>
      <c r="BJ23" s="459"/>
      <c r="BK23" s="459"/>
      <c r="BL23" s="459"/>
      <c r="BM23" s="460"/>
      <c r="BN23" s="466">
        <v>6233054</v>
      </c>
      <c r="BO23" s="467"/>
      <c r="BP23" s="467"/>
      <c r="BQ23" s="467"/>
      <c r="BR23" s="467"/>
      <c r="BS23" s="467"/>
      <c r="BT23" s="467"/>
      <c r="BU23" s="468"/>
      <c r="BV23" s="466">
        <v>5897915</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168</v>
      </c>
      <c r="F24" s="440"/>
      <c r="G24" s="440"/>
      <c r="H24" s="440"/>
      <c r="I24" s="440"/>
      <c r="J24" s="440"/>
      <c r="K24" s="441"/>
      <c r="L24" s="442">
        <v>1</v>
      </c>
      <c r="M24" s="443"/>
      <c r="N24" s="443"/>
      <c r="O24" s="443"/>
      <c r="P24" s="444"/>
      <c r="Q24" s="442">
        <v>7840</v>
      </c>
      <c r="R24" s="443"/>
      <c r="S24" s="443"/>
      <c r="T24" s="443"/>
      <c r="U24" s="443"/>
      <c r="V24" s="444"/>
      <c r="W24" s="508"/>
      <c r="X24" s="499"/>
      <c r="Y24" s="500"/>
      <c r="Z24" s="439" t="s">
        <v>169</v>
      </c>
      <c r="AA24" s="440"/>
      <c r="AB24" s="440"/>
      <c r="AC24" s="440"/>
      <c r="AD24" s="440"/>
      <c r="AE24" s="440"/>
      <c r="AF24" s="440"/>
      <c r="AG24" s="441"/>
      <c r="AH24" s="442">
        <v>109</v>
      </c>
      <c r="AI24" s="443"/>
      <c r="AJ24" s="443"/>
      <c r="AK24" s="443"/>
      <c r="AL24" s="444"/>
      <c r="AM24" s="442">
        <v>325910</v>
      </c>
      <c r="AN24" s="443"/>
      <c r="AO24" s="443"/>
      <c r="AP24" s="443"/>
      <c r="AQ24" s="443"/>
      <c r="AR24" s="444"/>
      <c r="AS24" s="442">
        <v>2990</v>
      </c>
      <c r="AT24" s="443"/>
      <c r="AU24" s="443"/>
      <c r="AV24" s="443"/>
      <c r="AW24" s="443"/>
      <c r="AX24" s="445"/>
      <c r="AY24" s="433" t="s">
        <v>170</v>
      </c>
      <c r="AZ24" s="434"/>
      <c r="BA24" s="434"/>
      <c r="BB24" s="434"/>
      <c r="BC24" s="434"/>
      <c r="BD24" s="434"/>
      <c r="BE24" s="434"/>
      <c r="BF24" s="434"/>
      <c r="BG24" s="434"/>
      <c r="BH24" s="434"/>
      <c r="BI24" s="434"/>
      <c r="BJ24" s="434"/>
      <c r="BK24" s="434"/>
      <c r="BL24" s="434"/>
      <c r="BM24" s="435"/>
      <c r="BN24" s="466">
        <v>6097023</v>
      </c>
      <c r="BO24" s="467"/>
      <c r="BP24" s="467"/>
      <c r="BQ24" s="467"/>
      <c r="BR24" s="467"/>
      <c r="BS24" s="467"/>
      <c r="BT24" s="467"/>
      <c r="BU24" s="468"/>
      <c r="BV24" s="466">
        <v>5791484</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171</v>
      </c>
      <c r="F25" s="440"/>
      <c r="G25" s="440"/>
      <c r="H25" s="440"/>
      <c r="I25" s="440"/>
      <c r="J25" s="440"/>
      <c r="K25" s="441"/>
      <c r="L25" s="442">
        <v>1</v>
      </c>
      <c r="M25" s="443"/>
      <c r="N25" s="443"/>
      <c r="O25" s="443"/>
      <c r="P25" s="444"/>
      <c r="Q25" s="442">
        <v>5820</v>
      </c>
      <c r="R25" s="443"/>
      <c r="S25" s="443"/>
      <c r="T25" s="443"/>
      <c r="U25" s="443"/>
      <c r="V25" s="444"/>
      <c r="W25" s="508"/>
      <c r="X25" s="499"/>
      <c r="Y25" s="500"/>
      <c r="Z25" s="439" t="s">
        <v>172</v>
      </c>
      <c r="AA25" s="440"/>
      <c r="AB25" s="440"/>
      <c r="AC25" s="440"/>
      <c r="AD25" s="440"/>
      <c r="AE25" s="440"/>
      <c r="AF25" s="440"/>
      <c r="AG25" s="441"/>
      <c r="AH25" s="442" t="s">
        <v>137</v>
      </c>
      <c r="AI25" s="443"/>
      <c r="AJ25" s="443"/>
      <c r="AK25" s="443"/>
      <c r="AL25" s="444"/>
      <c r="AM25" s="442" t="s">
        <v>137</v>
      </c>
      <c r="AN25" s="443"/>
      <c r="AO25" s="443"/>
      <c r="AP25" s="443"/>
      <c r="AQ25" s="443"/>
      <c r="AR25" s="444"/>
      <c r="AS25" s="442" t="s">
        <v>137</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613744</v>
      </c>
      <c r="BO25" s="462"/>
      <c r="BP25" s="462"/>
      <c r="BQ25" s="462"/>
      <c r="BR25" s="462"/>
      <c r="BS25" s="462"/>
      <c r="BT25" s="462"/>
      <c r="BU25" s="463"/>
      <c r="BV25" s="461">
        <v>531550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5350</v>
      </c>
      <c r="R26" s="443"/>
      <c r="S26" s="443"/>
      <c r="T26" s="443"/>
      <c r="U26" s="443"/>
      <c r="V26" s="444"/>
      <c r="W26" s="508"/>
      <c r="X26" s="499"/>
      <c r="Y26" s="500"/>
      <c r="Z26" s="439" t="s">
        <v>175</v>
      </c>
      <c r="AA26" s="521"/>
      <c r="AB26" s="521"/>
      <c r="AC26" s="521"/>
      <c r="AD26" s="521"/>
      <c r="AE26" s="521"/>
      <c r="AF26" s="521"/>
      <c r="AG26" s="522"/>
      <c r="AH26" s="442">
        <v>1</v>
      </c>
      <c r="AI26" s="443"/>
      <c r="AJ26" s="443"/>
      <c r="AK26" s="443"/>
      <c r="AL26" s="444"/>
      <c r="AM26" s="442" t="s">
        <v>176</v>
      </c>
      <c r="AN26" s="443"/>
      <c r="AO26" s="443"/>
      <c r="AP26" s="443"/>
      <c r="AQ26" s="443"/>
      <c r="AR26" s="444"/>
      <c r="AS26" s="442" t="s">
        <v>176</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137</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3090</v>
      </c>
      <c r="R27" s="443"/>
      <c r="S27" s="443"/>
      <c r="T27" s="443"/>
      <c r="U27" s="443"/>
      <c r="V27" s="444"/>
      <c r="W27" s="508"/>
      <c r="X27" s="499"/>
      <c r="Y27" s="500"/>
      <c r="Z27" s="439" t="s">
        <v>179</v>
      </c>
      <c r="AA27" s="440"/>
      <c r="AB27" s="440"/>
      <c r="AC27" s="440"/>
      <c r="AD27" s="440"/>
      <c r="AE27" s="440"/>
      <c r="AF27" s="440"/>
      <c r="AG27" s="441"/>
      <c r="AH27" s="442" t="s">
        <v>137</v>
      </c>
      <c r="AI27" s="443"/>
      <c r="AJ27" s="443"/>
      <c r="AK27" s="443"/>
      <c r="AL27" s="444"/>
      <c r="AM27" s="442" t="s">
        <v>137</v>
      </c>
      <c r="AN27" s="443"/>
      <c r="AO27" s="443"/>
      <c r="AP27" s="443"/>
      <c r="AQ27" s="443"/>
      <c r="AR27" s="444"/>
      <c r="AS27" s="442" t="s">
        <v>137</v>
      </c>
      <c r="AT27" s="443"/>
      <c r="AU27" s="443"/>
      <c r="AV27" s="443"/>
      <c r="AW27" s="443"/>
      <c r="AX27" s="445"/>
      <c r="AY27" s="472" t="s">
        <v>180</v>
      </c>
      <c r="AZ27" s="473"/>
      <c r="BA27" s="473"/>
      <c r="BB27" s="473"/>
      <c r="BC27" s="473"/>
      <c r="BD27" s="473"/>
      <c r="BE27" s="473"/>
      <c r="BF27" s="473"/>
      <c r="BG27" s="473"/>
      <c r="BH27" s="473"/>
      <c r="BI27" s="473"/>
      <c r="BJ27" s="473"/>
      <c r="BK27" s="473"/>
      <c r="BL27" s="473"/>
      <c r="BM27" s="474"/>
      <c r="BN27" s="469" t="s">
        <v>137</v>
      </c>
      <c r="BO27" s="470"/>
      <c r="BP27" s="470"/>
      <c r="BQ27" s="470"/>
      <c r="BR27" s="470"/>
      <c r="BS27" s="470"/>
      <c r="BT27" s="470"/>
      <c r="BU27" s="471"/>
      <c r="BV27" s="469" t="s">
        <v>137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181</v>
      </c>
      <c r="F28" s="440"/>
      <c r="G28" s="440"/>
      <c r="H28" s="440"/>
      <c r="I28" s="440"/>
      <c r="J28" s="440"/>
      <c r="K28" s="441"/>
      <c r="L28" s="442">
        <v>1</v>
      </c>
      <c r="M28" s="443"/>
      <c r="N28" s="443"/>
      <c r="O28" s="443"/>
      <c r="P28" s="444"/>
      <c r="Q28" s="442">
        <v>2540</v>
      </c>
      <c r="R28" s="443"/>
      <c r="S28" s="443"/>
      <c r="T28" s="443"/>
      <c r="U28" s="443"/>
      <c r="V28" s="444"/>
      <c r="W28" s="508"/>
      <c r="X28" s="499"/>
      <c r="Y28" s="500"/>
      <c r="Z28" s="439" t="s">
        <v>182</v>
      </c>
      <c r="AA28" s="440"/>
      <c r="AB28" s="440"/>
      <c r="AC28" s="440"/>
      <c r="AD28" s="440"/>
      <c r="AE28" s="440"/>
      <c r="AF28" s="440"/>
      <c r="AG28" s="441"/>
      <c r="AH28" s="442" t="s">
        <v>137</v>
      </c>
      <c r="AI28" s="443"/>
      <c r="AJ28" s="443"/>
      <c r="AK28" s="443"/>
      <c r="AL28" s="444"/>
      <c r="AM28" s="442" t="s">
        <v>137</v>
      </c>
      <c r="AN28" s="443"/>
      <c r="AO28" s="443"/>
      <c r="AP28" s="443"/>
      <c r="AQ28" s="443"/>
      <c r="AR28" s="444"/>
      <c r="AS28" s="442" t="s">
        <v>137</v>
      </c>
      <c r="AT28" s="443"/>
      <c r="AU28" s="443"/>
      <c r="AV28" s="443"/>
      <c r="AW28" s="443"/>
      <c r="AX28" s="445"/>
      <c r="AY28" s="449" t="s">
        <v>183</v>
      </c>
      <c r="AZ28" s="450"/>
      <c r="BA28" s="450"/>
      <c r="BB28" s="451"/>
      <c r="BC28" s="458" t="s">
        <v>48</v>
      </c>
      <c r="BD28" s="459"/>
      <c r="BE28" s="459"/>
      <c r="BF28" s="459"/>
      <c r="BG28" s="459"/>
      <c r="BH28" s="459"/>
      <c r="BI28" s="459"/>
      <c r="BJ28" s="459"/>
      <c r="BK28" s="459"/>
      <c r="BL28" s="459"/>
      <c r="BM28" s="460"/>
      <c r="BN28" s="461">
        <v>583367</v>
      </c>
      <c r="BO28" s="462"/>
      <c r="BP28" s="462"/>
      <c r="BQ28" s="462"/>
      <c r="BR28" s="462"/>
      <c r="BS28" s="462"/>
      <c r="BT28" s="462"/>
      <c r="BU28" s="463"/>
      <c r="BV28" s="461">
        <v>521235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8</v>
      </c>
      <c r="M29" s="443"/>
      <c r="N29" s="443"/>
      <c r="O29" s="443"/>
      <c r="P29" s="444"/>
      <c r="Q29" s="442">
        <v>2340</v>
      </c>
      <c r="R29" s="443"/>
      <c r="S29" s="443"/>
      <c r="T29" s="443"/>
      <c r="U29" s="443"/>
      <c r="V29" s="444"/>
      <c r="W29" s="509"/>
      <c r="X29" s="510"/>
      <c r="Y29" s="511"/>
      <c r="Z29" s="439" t="s">
        <v>185</v>
      </c>
      <c r="AA29" s="440"/>
      <c r="AB29" s="440"/>
      <c r="AC29" s="440"/>
      <c r="AD29" s="440"/>
      <c r="AE29" s="440"/>
      <c r="AF29" s="440"/>
      <c r="AG29" s="441"/>
      <c r="AH29" s="442">
        <v>109</v>
      </c>
      <c r="AI29" s="443"/>
      <c r="AJ29" s="443"/>
      <c r="AK29" s="443"/>
      <c r="AL29" s="444"/>
      <c r="AM29" s="442">
        <v>325910</v>
      </c>
      <c r="AN29" s="443"/>
      <c r="AO29" s="443"/>
      <c r="AP29" s="443"/>
      <c r="AQ29" s="443"/>
      <c r="AR29" s="444"/>
      <c r="AS29" s="442">
        <v>2990</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84382</v>
      </c>
      <c r="BO29" s="467"/>
      <c r="BP29" s="467"/>
      <c r="BQ29" s="467"/>
      <c r="BR29" s="467"/>
      <c r="BS29" s="467"/>
      <c r="BT29" s="467"/>
      <c r="BU29" s="468"/>
      <c r="BV29" s="466">
        <v>84356</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95.4</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348771</v>
      </c>
      <c r="BO30" s="470"/>
      <c r="BP30" s="470"/>
      <c r="BQ30" s="470"/>
      <c r="BR30" s="470"/>
      <c r="BS30" s="470"/>
      <c r="BT30" s="470"/>
      <c r="BU30" s="471"/>
      <c r="BV30" s="469">
        <v>345444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194</v>
      </c>
      <c r="V33" s="429"/>
      <c r="W33" s="428" t="s">
        <v>195</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196</v>
      </c>
      <c r="BF33" s="428"/>
      <c r="BG33" s="428" t="s">
        <v>197</v>
      </c>
      <c r="BH33" s="428"/>
      <c r="BI33" s="428"/>
      <c r="BJ33" s="428"/>
      <c r="BK33" s="428"/>
      <c r="BL33" s="428"/>
      <c r="BM33" s="428"/>
      <c r="BN33" s="428"/>
      <c r="BO33" s="428"/>
      <c r="BP33" s="428"/>
      <c r="BQ33" s="428"/>
      <c r="BR33" s="428"/>
      <c r="BS33" s="428"/>
      <c r="BT33" s="428"/>
      <c r="BU33" s="428"/>
      <c r="BV33" s="217"/>
      <c r="BW33" s="429" t="s">
        <v>196</v>
      </c>
      <c r="BX33" s="429"/>
      <c r="BY33" s="428" t="s">
        <v>198</v>
      </c>
      <c r="BZ33" s="428"/>
      <c r="CA33" s="428"/>
      <c r="CB33" s="428"/>
      <c r="CC33" s="428"/>
      <c r="CD33" s="428"/>
      <c r="CE33" s="428"/>
      <c r="CF33" s="428"/>
      <c r="CG33" s="428"/>
      <c r="CH33" s="428"/>
      <c r="CI33" s="428"/>
      <c r="CJ33" s="428"/>
      <c r="CK33" s="428"/>
      <c r="CL33" s="428"/>
      <c r="CM33" s="428"/>
      <c r="CN33" s="216"/>
      <c r="CO33" s="429" t="s">
        <v>194</v>
      </c>
      <c r="CP33" s="429"/>
      <c r="CQ33" s="428" t="s">
        <v>199</v>
      </c>
      <c r="CR33" s="428"/>
      <c r="CS33" s="428"/>
      <c r="CT33" s="428"/>
      <c r="CU33" s="428"/>
      <c r="CV33" s="428"/>
      <c r="CW33" s="428"/>
      <c r="CX33" s="428"/>
      <c r="CY33" s="428"/>
      <c r="CZ33" s="428"/>
      <c r="DA33" s="428"/>
      <c r="DB33" s="428"/>
      <c r="DC33" s="428"/>
      <c r="DD33" s="428"/>
      <c r="DE33" s="428"/>
      <c r="DF33" s="216"/>
      <c r="DG33" s="427" t="s">
        <v>200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小国町国民健康保険特別会計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IF('各会計、関係団体の財政状況及び健全化判断比率'!B31="","",'各会計、関係団体の財政状況及び健全化判断比率'!B31)</f>
        <v>小国町水道事業会計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IF('各会計、関係団体の財政状況及び健全化判断比率'!B32="","",'各会計、関係団体の財政状況及び健全化判断比率'!B32)</f>
        <v>小国町農業集落排水事業特別会計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熊本県市町村総合事務組合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20</v>
      </c>
      <c r="CP34" s="425"/>
      <c r="CQ34" s="424" t="str">
        <f>IF('各会計、関係団体の財政状況及び健全化判断比率'!BS7="","",'各会計、関係団体の財政状況及び健全化判断比率'!BS7)</f>
        <v>一般財団法人学びやの里</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小国町地方改善施設住宅新築資金等貸付金特別会計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小国町介護保険特別会計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IF('各会計、関係団体の財政状況及び健全化判断比率'!B33="","",'各会計、関係団体の財政状況及び健全化判断比率'!B33)</f>
        <v>小国町個別排水処理事業特別会計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小国町外一ヶ町公立病院組合</v>
      </c>
      <c r="BZ35" s="424"/>
      <c r="CA35" s="424"/>
      <c r="CB35" s="424"/>
      <c r="CC35" s="424"/>
      <c r="CD35" s="424"/>
      <c r="CE35" s="424"/>
      <c r="CF35" s="424"/>
      <c r="CG35" s="424"/>
      <c r="CH35" s="424"/>
      <c r="CI35" s="424"/>
      <c r="CJ35" s="424"/>
      <c r="CK35" s="424"/>
      <c r="CL35" s="424"/>
      <c r="CM35" s="424"/>
      <c r="CN35" s="214"/>
      <c r="CO35" s="425">
        <f t="shared" ref="CO35:CO43" si="3">IF(CQ35="","",CO34+1)</f>
        <v>21</v>
      </c>
      <c r="CP35" s="425"/>
      <c r="CQ35" s="424" t="str">
        <f>IF('各会計、関係団体の財政状況及び健全化判断比率'!BS8="","",'各会計、関係団体の財政状況及び健全化判断比率'!BS8)</f>
        <v>株式会社エフエム小国</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坂本善三美術館特別会計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小国町後期高齢者医療特別会計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IF('各会計、関係団体の財政状況及び健全化判断比率'!B34="","",'各会計、関係団体の財政状況及び健全化判断比率'!B34)</f>
        <v>小国町小規模集合排水処理事業特別会計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阿蘇広域行政事務組合 （一般会計）</v>
      </c>
      <c r="BZ36" s="424"/>
      <c r="CA36" s="424"/>
      <c r="CB36" s="424"/>
      <c r="CC36" s="424"/>
      <c r="CD36" s="424"/>
      <c r="CE36" s="424"/>
      <c r="CF36" s="424"/>
      <c r="CG36" s="424"/>
      <c r="CH36" s="424"/>
      <c r="CI36" s="424"/>
      <c r="CJ36" s="424"/>
      <c r="CK36" s="424"/>
      <c r="CL36" s="424"/>
      <c r="CM36" s="424"/>
      <c r="CN36" s="214"/>
      <c r="CO36" s="425">
        <f t="shared" si="3"/>
        <v>22</v>
      </c>
      <c r="CP36" s="425"/>
      <c r="CQ36" s="424" t="str">
        <f>IF('各会計、関係団体の財政状況及び健全化判断比率'!BS9="","",'各会計、関係団体の財政状況及び健全化判断比率'!BS9)</f>
        <v>株式会社ゆうステーションカンパニー</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11</v>
      </c>
      <c r="BF37" s="425"/>
      <c r="BG37" s="424" t="str">
        <f>IF('各会計、関係団体の財政状況及び健全化判断比率'!B35="","",'各会計、関係団体の財政状況及び健全化判断比率'!B35)</f>
        <v>小国町特定地域生活排水処理事業特別会計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阿蘇広域行政事務組合（湯の里荘特別会計）</v>
      </c>
      <c r="BZ37" s="424"/>
      <c r="CA37" s="424"/>
      <c r="CB37" s="424"/>
      <c r="CC37" s="424"/>
      <c r="CD37" s="424"/>
      <c r="CE37" s="424"/>
      <c r="CF37" s="424"/>
      <c r="CG37" s="424"/>
      <c r="CH37" s="424"/>
      <c r="CI37" s="424"/>
      <c r="CJ37" s="424"/>
      <c r="CK37" s="424"/>
      <c r="CL37" s="424"/>
      <c r="CM37" s="424"/>
      <c r="CN37" s="214"/>
      <c r="CO37" s="425">
        <f t="shared" si="3"/>
        <v>23</v>
      </c>
      <c r="CP37" s="425"/>
      <c r="CQ37" s="424" t="str">
        <f>IF('各会計、関係団体の財政状況及び健全化判断比率'!BS10="","",'各会計、関係団体の財政状況及び健全化判断比率'!BS10)</f>
        <v>ネイチャーエナジー小国株式会社</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12</v>
      </c>
      <c r="BF38" s="425"/>
      <c r="BG38" s="424" t="str">
        <f>IF('各会計、関係団体の財政状況及び健全化判断比率'!B36="","",'各会計、関係団体の財政状況及び健全化判断比率'!B36)</f>
        <v>小国町簡易水道特別会計</v>
      </c>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阿蘇広域行政事務組合 （阿蘇みやま荘特別会計）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熊本県後期高齢者医療広域連合（一般会計）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熊本県後期高齢者医療広域連合（後期高齢者医療特別会計）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HR30GZPXBp0GRZfn7KJrErk8L+xsusNh4lSPCq5xwkeQ3sCYcSW8+Ui+I+tdu+wQ9i/7sRVRdjHKouVldQmtVw==" saltValue="98puQY12S9zbVtkbCpzP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569</v>
      </c>
      <c r="D34" s="1248"/>
      <c r="E34" s="1249"/>
      <c r="F34" s="32">
        <v>18.73</v>
      </c>
      <c r="G34" s="33">
        <v>18.91</v>
      </c>
      <c r="H34" s="33">
        <v>18.47</v>
      </c>
      <c r="I34" s="33">
        <v>17.71</v>
      </c>
      <c r="J34" s="34">
        <v>18.38</v>
      </c>
      <c r="K34" s="22"/>
      <c r="L34" s="22"/>
      <c r="M34" s="22"/>
      <c r="N34" s="22"/>
      <c r="O34" s="22"/>
      <c r="P34" s="22"/>
    </row>
    <row r="35" spans="1:16" ht="39" customHeight="1" x14ac:dyDescent="0.15">
      <c r="A35" s="22"/>
      <c r="B35" s="35"/>
      <c r="C35" s="1242" t="s">
        <v>570</v>
      </c>
      <c r="D35" s="1243"/>
      <c r="E35" s="1244"/>
      <c r="F35" s="36">
        <v>8.98</v>
      </c>
      <c r="G35" s="37">
        <v>6.88</v>
      </c>
      <c r="H35" s="37">
        <v>5.54</v>
      </c>
      <c r="I35" s="37">
        <v>7.39</v>
      </c>
      <c r="J35" s="38">
        <v>13.41</v>
      </c>
      <c r="K35" s="22"/>
      <c r="L35" s="22"/>
      <c r="M35" s="22"/>
      <c r="N35" s="22"/>
      <c r="O35" s="22"/>
      <c r="P35" s="22"/>
    </row>
    <row r="36" spans="1:16" ht="39" customHeight="1" x14ac:dyDescent="0.15">
      <c r="A36" s="22"/>
      <c r="B36" s="35"/>
      <c r="C36" s="1242" t="s">
        <v>571</v>
      </c>
      <c r="D36" s="1243"/>
      <c r="E36" s="1244"/>
      <c r="F36" s="36">
        <v>0.12</v>
      </c>
      <c r="G36" s="37">
        <v>1.41</v>
      </c>
      <c r="H36" s="37">
        <v>0.75</v>
      </c>
      <c r="I36" s="37">
        <v>1.28</v>
      </c>
      <c r="J36" s="38">
        <v>2.94</v>
      </c>
      <c r="K36" s="22"/>
      <c r="L36" s="22"/>
      <c r="M36" s="22"/>
      <c r="N36" s="22"/>
      <c r="O36" s="22"/>
      <c r="P36" s="22"/>
    </row>
    <row r="37" spans="1:16" ht="39" customHeight="1" x14ac:dyDescent="0.15">
      <c r="A37" s="22"/>
      <c r="B37" s="35"/>
      <c r="C37" s="1242" t="s">
        <v>572</v>
      </c>
      <c r="D37" s="1243"/>
      <c r="E37" s="1244"/>
      <c r="F37" s="36">
        <v>0.28000000000000003</v>
      </c>
      <c r="G37" s="37">
        <v>0.44</v>
      </c>
      <c r="H37" s="37">
        <v>0.43</v>
      </c>
      <c r="I37" s="37">
        <v>0.41</v>
      </c>
      <c r="J37" s="38">
        <v>0.65</v>
      </c>
      <c r="K37" s="22"/>
      <c r="L37" s="22"/>
      <c r="M37" s="22"/>
      <c r="N37" s="22"/>
      <c r="O37" s="22"/>
      <c r="P37" s="22"/>
    </row>
    <row r="38" spans="1:16" ht="39" customHeight="1" x14ac:dyDescent="0.15">
      <c r="A38" s="22"/>
      <c r="B38" s="35"/>
      <c r="C38" s="1242" t="s">
        <v>573</v>
      </c>
      <c r="D38" s="1243"/>
      <c r="E38" s="1244"/>
      <c r="F38" s="36">
        <v>0.05</v>
      </c>
      <c r="G38" s="37">
        <v>0.03</v>
      </c>
      <c r="H38" s="37">
        <v>0.04</v>
      </c>
      <c r="I38" s="37">
        <v>0.26</v>
      </c>
      <c r="J38" s="38">
        <v>0.11</v>
      </c>
      <c r="K38" s="22"/>
      <c r="L38" s="22"/>
      <c r="M38" s="22"/>
      <c r="N38" s="22"/>
      <c r="O38" s="22"/>
      <c r="P38" s="22"/>
    </row>
    <row r="39" spans="1:16" ht="39" customHeight="1" x14ac:dyDescent="0.15">
      <c r="A39" s="22"/>
      <c r="B39" s="35"/>
      <c r="C39" s="1242" t="s">
        <v>574</v>
      </c>
      <c r="D39" s="1243"/>
      <c r="E39" s="1244"/>
      <c r="F39" s="36">
        <v>0.09</v>
      </c>
      <c r="G39" s="37">
        <v>0.08</v>
      </c>
      <c r="H39" s="37">
        <v>0.05</v>
      </c>
      <c r="I39" s="37">
        <v>0.05</v>
      </c>
      <c r="J39" s="38">
        <v>0.04</v>
      </c>
      <c r="K39" s="22"/>
      <c r="L39" s="22"/>
      <c r="M39" s="22"/>
      <c r="N39" s="22"/>
      <c r="O39" s="22"/>
      <c r="P39" s="22"/>
    </row>
    <row r="40" spans="1:16" ht="39" customHeight="1" x14ac:dyDescent="0.15">
      <c r="A40" s="22"/>
      <c r="B40" s="35"/>
      <c r="C40" s="1242" t="s">
        <v>575</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576</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577</v>
      </c>
      <c r="D42" s="1243"/>
      <c r="E42" s="1244"/>
      <c r="F42" s="36" t="s">
        <v>520</v>
      </c>
      <c r="G42" s="37" t="s">
        <v>520</v>
      </c>
      <c r="H42" s="37" t="s">
        <v>520</v>
      </c>
      <c r="I42" s="37" t="s">
        <v>520</v>
      </c>
      <c r="J42" s="38" t="s">
        <v>520</v>
      </c>
      <c r="K42" s="22"/>
      <c r="L42" s="22"/>
      <c r="M42" s="22"/>
      <c r="N42" s="22"/>
      <c r="O42" s="22"/>
      <c r="P42" s="22"/>
    </row>
    <row r="43" spans="1:16" ht="39" customHeight="1" thickBot="1" x14ac:dyDescent="0.2">
      <c r="A43" s="22"/>
      <c r="B43" s="40"/>
      <c r="C43" s="1245" t="s">
        <v>578</v>
      </c>
      <c r="D43" s="1246"/>
      <c r="E43" s="1247"/>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3PPAr5Ja151j2EbGbyVT1PE93CQPBTsgwuytmD8CWkiNrVmz4l6JKjPkaWEoWLD+a5e+EIywdK90AkFq89rgQ==" saltValue="c3wQ9EVKZaXqUGeKSjXPK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480</v>
      </c>
      <c r="L45" s="60">
        <v>493</v>
      </c>
      <c r="M45" s="60">
        <v>458</v>
      </c>
      <c r="N45" s="60">
        <v>473</v>
      </c>
      <c r="O45" s="61">
        <v>527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520</v>
      </c>
      <c r="L46" s="64" t="s">
        <v>520</v>
      </c>
      <c r="M46" s="64" t="s">
        <v>520</v>
      </c>
      <c r="N46" s="64" t="s">
        <v>520</v>
      </c>
      <c r="O46" s="65" t="s">
        <v>520</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520</v>
      </c>
      <c r="L47" s="64" t="s">
        <v>520</v>
      </c>
      <c r="M47" s="64" t="s">
        <v>520</v>
      </c>
      <c r="N47" s="64" t="s">
        <v>520</v>
      </c>
      <c r="O47" s="65" t="s">
        <v>520</v>
      </c>
      <c r="P47" s="48"/>
      <c r="Q47" s="48"/>
      <c r="R47" s="48"/>
      <c r="S47" s="48"/>
      <c r="T47" s="48"/>
      <c r="U47" s="48"/>
    </row>
    <row r="48" spans="1:21" ht="30.75" customHeight="1" x14ac:dyDescent="0.15">
      <c r="A48" s="48"/>
      <c r="B48" s="1270"/>
      <c r="C48" s="1271"/>
      <c r="D48" s="62"/>
      <c r="E48" s="1252" t="s">
        <v>15</v>
      </c>
      <c r="F48" s="1252"/>
      <c r="G48" s="1252"/>
      <c r="H48" s="1252"/>
      <c r="I48" s="1252"/>
      <c r="J48" s="1253"/>
      <c r="K48" s="63">
        <v>67</v>
      </c>
      <c r="L48" s="64">
        <v>79</v>
      </c>
      <c r="M48" s="64">
        <v>76</v>
      </c>
      <c r="N48" s="64">
        <v>81</v>
      </c>
      <c r="O48" s="65">
        <v>88</v>
      </c>
      <c r="P48" s="48"/>
      <c r="Q48" s="48"/>
      <c r="R48" s="48"/>
      <c r="S48" s="48"/>
      <c r="T48" s="48"/>
      <c r="U48" s="48"/>
    </row>
    <row r="49" spans="1:21" ht="30.75" customHeight="1" x14ac:dyDescent="0.15">
      <c r="A49" s="48"/>
      <c r="B49" s="1270"/>
      <c r="C49" s="1271"/>
      <c r="D49" s="62"/>
      <c r="E49" s="1252" t="s">
        <v>16</v>
      </c>
      <c r="F49" s="1252"/>
      <c r="G49" s="1252"/>
      <c r="H49" s="1252"/>
      <c r="I49" s="1252"/>
      <c r="J49" s="1253"/>
      <c r="K49" s="63">
        <v>68</v>
      </c>
      <c r="L49" s="64">
        <v>79</v>
      </c>
      <c r="M49" s="64">
        <v>76</v>
      </c>
      <c r="N49" s="64">
        <v>60</v>
      </c>
      <c r="O49" s="65">
        <v>48</v>
      </c>
      <c r="P49" s="48"/>
      <c r="Q49" s="48"/>
      <c r="R49" s="48"/>
      <c r="S49" s="48"/>
      <c r="T49" s="48"/>
      <c r="U49" s="48"/>
    </row>
    <row r="50" spans="1:21" ht="30.75" customHeight="1" x14ac:dyDescent="0.15">
      <c r="A50" s="48"/>
      <c r="B50" s="1270"/>
      <c r="C50" s="1271"/>
      <c r="D50" s="62"/>
      <c r="E50" s="1252" t="s">
        <v>17</v>
      </c>
      <c r="F50" s="1252"/>
      <c r="G50" s="1252"/>
      <c r="H50" s="1252"/>
      <c r="I50" s="1252"/>
      <c r="J50" s="1253"/>
      <c r="K50" s="63">
        <v>155</v>
      </c>
      <c r="L50" s="64">
        <v>155</v>
      </c>
      <c r="M50" s="64">
        <v>155</v>
      </c>
      <c r="N50" s="64">
        <v>155</v>
      </c>
      <c r="O50" s="65">
        <v>20</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511</v>
      </c>
      <c r="L52" s="64">
        <v>500</v>
      </c>
      <c r="M52" s="64">
        <v>471</v>
      </c>
      <c r="N52" s="64">
        <v>482</v>
      </c>
      <c r="O52" s="65">
        <v>460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259</v>
      </c>
      <c r="L53" s="69">
        <v>306</v>
      </c>
      <c r="M53" s="69">
        <v>294</v>
      </c>
      <c r="N53" s="69">
        <v>287</v>
      </c>
      <c r="O53" s="70">
        <v>223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603</v>
      </c>
      <c r="L57" s="84" t="s">
        <v>603</v>
      </c>
      <c r="M57" s="84" t="s">
        <v>603</v>
      </c>
      <c r="N57" s="84" t="s">
        <v>603</v>
      </c>
      <c r="O57" s="85" t="s">
        <v>603</v>
      </c>
    </row>
    <row r="58" spans="1:21" ht="31.5" customHeight="1" thickBot="1" x14ac:dyDescent="0.2">
      <c r="B58" s="1260"/>
      <c r="C58" s="1261"/>
      <c r="D58" s="1265" t="s">
        <v>27</v>
      </c>
      <c r="E58" s="1266"/>
      <c r="F58" s="1266"/>
      <c r="G58" s="1266"/>
      <c r="H58" s="1266"/>
      <c r="I58" s="1266"/>
      <c r="J58" s="1267"/>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VgK9q+6gOzCOxw4mIyvgjD4tULsfJ2tBUItG874+KizvuWOcentusgQent41WPrCIW1gseJqMW7mKZfc2n3kQ==" saltValue="wwTEK6Mg/Rz20KNqJAyA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5159</v>
      </c>
      <c r="J41" s="104">
        <v>5208</v>
      </c>
      <c r="K41" s="104">
        <v>5496</v>
      </c>
      <c r="L41" s="104">
        <v>5898</v>
      </c>
      <c r="M41" s="105">
        <v>6233</v>
      </c>
    </row>
    <row r="42" spans="2:13" ht="27.75" customHeight="1" x14ac:dyDescent="0.15">
      <c r="B42" s="1278"/>
      <c r="C42" s="1279"/>
      <c r="D42" s="106"/>
      <c r="E42" s="1282" t="s">
        <v>32</v>
      </c>
      <c r="F42" s="1282"/>
      <c r="G42" s="1282"/>
      <c r="H42" s="1283"/>
      <c r="I42" s="107">
        <v>535</v>
      </c>
      <c r="J42" s="108">
        <v>395</v>
      </c>
      <c r="K42" s="108">
        <v>251</v>
      </c>
      <c r="L42" s="108">
        <v>102</v>
      </c>
      <c r="M42" s="109">
        <v>84</v>
      </c>
    </row>
    <row r="43" spans="2:13" ht="27.75" customHeight="1" x14ac:dyDescent="0.15">
      <c r="B43" s="1278"/>
      <c r="C43" s="1279"/>
      <c r="D43" s="106"/>
      <c r="E43" s="1282" t="s">
        <v>33</v>
      </c>
      <c r="F43" s="1282"/>
      <c r="G43" s="1282"/>
      <c r="H43" s="1283"/>
      <c r="I43" s="107">
        <v>1041</v>
      </c>
      <c r="J43" s="108">
        <v>1200</v>
      </c>
      <c r="K43" s="108">
        <v>1017</v>
      </c>
      <c r="L43" s="108">
        <v>1023</v>
      </c>
      <c r="M43" s="109">
        <v>978</v>
      </c>
    </row>
    <row r="44" spans="2:13" ht="27.75" customHeight="1" x14ac:dyDescent="0.15">
      <c r="B44" s="1278"/>
      <c r="C44" s="1279"/>
      <c r="D44" s="106"/>
      <c r="E44" s="1282" t="s">
        <v>34</v>
      </c>
      <c r="F44" s="1282"/>
      <c r="G44" s="1282"/>
      <c r="H44" s="1283"/>
      <c r="I44" s="107">
        <v>476</v>
      </c>
      <c r="J44" s="108">
        <v>380</v>
      </c>
      <c r="K44" s="108">
        <v>325</v>
      </c>
      <c r="L44" s="108">
        <v>265</v>
      </c>
      <c r="M44" s="109">
        <v>174</v>
      </c>
    </row>
    <row r="45" spans="2:13" ht="27.75" customHeight="1" x14ac:dyDescent="0.15">
      <c r="B45" s="1278"/>
      <c r="C45" s="1279"/>
      <c r="D45" s="106"/>
      <c r="E45" s="1282" t="s">
        <v>35</v>
      </c>
      <c r="F45" s="1282"/>
      <c r="G45" s="1282"/>
      <c r="H45" s="1283"/>
      <c r="I45" s="107">
        <v>315</v>
      </c>
      <c r="J45" s="108">
        <v>205</v>
      </c>
      <c r="K45" s="108">
        <v>78</v>
      </c>
      <c r="L45" s="108">
        <v>38</v>
      </c>
      <c r="M45" s="109">
        <v>7</v>
      </c>
    </row>
    <row r="46" spans="2:13" ht="27.75" customHeight="1" x14ac:dyDescent="0.15">
      <c r="B46" s="1278"/>
      <c r="C46" s="1279"/>
      <c r="D46" s="110"/>
      <c r="E46" s="1282" t="s">
        <v>36</v>
      </c>
      <c r="F46" s="1282"/>
      <c r="G46" s="1282"/>
      <c r="H46" s="1283"/>
      <c r="I46" s="107" t="s">
        <v>520</v>
      </c>
      <c r="J46" s="108" t="s">
        <v>520</v>
      </c>
      <c r="K46" s="108" t="s">
        <v>520</v>
      </c>
      <c r="L46" s="108" t="s">
        <v>520</v>
      </c>
      <c r="M46" s="109" t="s">
        <v>520</v>
      </c>
    </row>
    <row r="47" spans="2:13" ht="27.75" customHeight="1" x14ac:dyDescent="0.15">
      <c r="B47" s="1278"/>
      <c r="C47" s="1279"/>
      <c r="D47" s="111"/>
      <c r="E47" s="1292" t="s">
        <v>37</v>
      </c>
      <c r="F47" s="1293"/>
      <c r="G47" s="1293"/>
      <c r="H47" s="1294"/>
      <c r="I47" s="107" t="s">
        <v>520</v>
      </c>
      <c r="J47" s="108" t="s">
        <v>520</v>
      </c>
      <c r="K47" s="108" t="s">
        <v>520</v>
      </c>
      <c r="L47" s="108" t="s">
        <v>520</v>
      </c>
      <c r="M47" s="109" t="s">
        <v>520</v>
      </c>
    </row>
    <row r="48" spans="2:13" ht="27.75" customHeight="1" x14ac:dyDescent="0.15">
      <c r="B48" s="1278"/>
      <c r="C48" s="1279"/>
      <c r="D48" s="106"/>
      <c r="E48" s="1282" t="s">
        <v>38</v>
      </c>
      <c r="F48" s="1282"/>
      <c r="G48" s="1282"/>
      <c r="H48" s="1283"/>
      <c r="I48" s="107" t="s">
        <v>520</v>
      </c>
      <c r="J48" s="108" t="s">
        <v>520</v>
      </c>
      <c r="K48" s="108" t="s">
        <v>520</v>
      </c>
      <c r="L48" s="108" t="s">
        <v>520</v>
      </c>
      <c r="M48" s="109" t="s">
        <v>520</v>
      </c>
    </row>
    <row r="49" spans="2:13" ht="27.75" customHeight="1" x14ac:dyDescent="0.15">
      <c r="B49" s="1280"/>
      <c r="C49" s="1281"/>
      <c r="D49" s="106"/>
      <c r="E49" s="1282" t="s">
        <v>39</v>
      </c>
      <c r="F49" s="1282"/>
      <c r="G49" s="1282"/>
      <c r="H49" s="1283"/>
      <c r="I49" s="107" t="s">
        <v>520</v>
      </c>
      <c r="J49" s="108" t="s">
        <v>520</v>
      </c>
      <c r="K49" s="108" t="s">
        <v>520</v>
      </c>
      <c r="L49" s="108" t="s">
        <v>520</v>
      </c>
      <c r="M49" s="109" t="s">
        <v>520</v>
      </c>
    </row>
    <row r="50" spans="2:13" ht="27.75" customHeight="1" x14ac:dyDescent="0.15">
      <c r="B50" s="1276" t="s">
        <v>40</v>
      </c>
      <c r="C50" s="1277"/>
      <c r="D50" s="112"/>
      <c r="E50" s="1282" t="s">
        <v>41</v>
      </c>
      <c r="F50" s="1282"/>
      <c r="G50" s="1282"/>
      <c r="H50" s="1283"/>
      <c r="I50" s="107">
        <v>994</v>
      </c>
      <c r="J50" s="108">
        <v>907</v>
      </c>
      <c r="K50" s="108">
        <v>1040</v>
      </c>
      <c r="L50" s="108">
        <v>959</v>
      </c>
      <c r="M50" s="109">
        <v>1028</v>
      </c>
    </row>
    <row r="51" spans="2:13" ht="27.75" customHeight="1" x14ac:dyDescent="0.15">
      <c r="B51" s="1278"/>
      <c r="C51" s="1279"/>
      <c r="D51" s="106"/>
      <c r="E51" s="1282" t="s">
        <v>42</v>
      </c>
      <c r="F51" s="1282"/>
      <c r="G51" s="1282"/>
      <c r="H51" s="1283"/>
      <c r="I51" s="107">
        <v>185</v>
      </c>
      <c r="J51" s="108">
        <v>255</v>
      </c>
      <c r="K51" s="108">
        <v>246</v>
      </c>
      <c r="L51" s="108">
        <v>263</v>
      </c>
      <c r="M51" s="109">
        <v>354</v>
      </c>
    </row>
    <row r="52" spans="2:13" ht="27.75" customHeight="1" x14ac:dyDescent="0.15">
      <c r="B52" s="1280"/>
      <c r="C52" s="1281"/>
      <c r="D52" s="106"/>
      <c r="E52" s="1282" t="s">
        <v>43</v>
      </c>
      <c r="F52" s="1282"/>
      <c r="G52" s="1282"/>
      <c r="H52" s="1283"/>
      <c r="I52" s="107">
        <v>4769</v>
      </c>
      <c r="J52" s="108">
        <v>4684</v>
      </c>
      <c r="K52" s="108">
        <v>4883</v>
      </c>
      <c r="L52" s="108">
        <v>5136</v>
      </c>
      <c r="M52" s="109">
        <v>5138</v>
      </c>
    </row>
    <row r="53" spans="2:13" ht="27.75" customHeight="1" thickBot="1" x14ac:dyDescent="0.2">
      <c r="B53" s="1284" t="s">
        <v>44</v>
      </c>
      <c r="C53" s="1285"/>
      <c r="D53" s="113"/>
      <c r="E53" s="1286" t="s">
        <v>45</v>
      </c>
      <c r="F53" s="1286"/>
      <c r="G53" s="1286"/>
      <c r="H53" s="1287"/>
      <c r="I53" s="114">
        <v>1577</v>
      </c>
      <c r="J53" s="115">
        <v>1543</v>
      </c>
      <c r="K53" s="115">
        <v>997</v>
      </c>
      <c r="L53" s="115">
        <v>967</v>
      </c>
      <c r="M53" s="116">
        <v>958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WwTyF3CwMxmhbCi0UO+y/eqzBGc/OP2mfih6TaI4+Xst1CwHoy6SeV02cU9U1Egde3B7tQo0KXoozMa/edKw==" saltValue="CsYvfjhstCQIRwd5sq5d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529</v>
      </c>
      <c r="G55" s="128">
        <v>521</v>
      </c>
      <c r="H55" s="129">
        <v>583</v>
      </c>
    </row>
    <row r="56" spans="2:8" ht="52.5" customHeight="1" x14ac:dyDescent="0.15">
      <c r="B56" s="130"/>
      <c r="C56" s="1305" t="s">
        <v>49</v>
      </c>
      <c r="D56" s="1305"/>
      <c r="E56" s="1306"/>
      <c r="F56" s="131">
        <v>84</v>
      </c>
      <c r="G56" s="131">
        <v>84</v>
      </c>
      <c r="H56" s="132">
        <v>84</v>
      </c>
    </row>
    <row r="57" spans="2:8" ht="53.25" customHeight="1" x14ac:dyDescent="0.15">
      <c r="B57" s="130"/>
      <c r="C57" s="1307" t="s">
        <v>50</v>
      </c>
      <c r="D57" s="1307"/>
      <c r="E57" s="1308"/>
      <c r="F57" s="133">
        <v>418</v>
      </c>
      <c r="G57" s="133">
        <v>345</v>
      </c>
      <c r="H57" s="134">
        <v>349</v>
      </c>
    </row>
    <row r="58" spans="2:8" ht="45.75" customHeight="1" x14ac:dyDescent="0.15">
      <c r="B58" s="135"/>
      <c r="C58" s="1295" t="s">
        <v>598</v>
      </c>
      <c r="D58" s="1296"/>
      <c r="E58" s="1297"/>
      <c r="F58" s="136">
        <v>163</v>
      </c>
      <c r="G58" s="136">
        <v>95</v>
      </c>
      <c r="H58" s="137">
        <v>90</v>
      </c>
    </row>
    <row r="59" spans="2:8" ht="45.75" customHeight="1" x14ac:dyDescent="0.15">
      <c r="B59" s="135"/>
      <c r="C59" s="1295" t="s">
        <v>599</v>
      </c>
      <c r="D59" s="1296"/>
      <c r="E59" s="1297"/>
      <c r="F59" s="136">
        <v>87</v>
      </c>
      <c r="G59" s="136">
        <v>77</v>
      </c>
      <c r="H59" s="137">
        <v>77</v>
      </c>
    </row>
    <row r="60" spans="2:8" ht="45.75" customHeight="1" x14ac:dyDescent="0.15">
      <c r="B60" s="135"/>
      <c r="C60" s="1295" t="s">
        <v>600</v>
      </c>
      <c r="D60" s="1296"/>
      <c r="E60" s="1297"/>
      <c r="F60" s="136">
        <v>54</v>
      </c>
      <c r="G60" s="136">
        <v>56</v>
      </c>
      <c r="H60" s="137">
        <v>54</v>
      </c>
    </row>
    <row r="61" spans="2:8" ht="45.75" customHeight="1" x14ac:dyDescent="0.15">
      <c r="B61" s="135"/>
      <c r="C61" s="1295" t="s">
        <v>601</v>
      </c>
      <c r="D61" s="1296"/>
      <c r="E61" s="1297"/>
      <c r="F61" s="136">
        <v>53</v>
      </c>
      <c r="G61" s="136">
        <v>53</v>
      </c>
      <c r="H61" s="137">
        <v>53</v>
      </c>
    </row>
    <row r="62" spans="2:8" ht="45.75" customHeight="1" thickBot="1" x14ac:dyDescent="0.2">
      <c r="B62" s="138"/>
      <c r="C62" s="1298" t="s">
        <v>602</v>
      </c>
      <c r="D62" s="1299"/>
      <c r="E62" s="1300"/>
      <c r="F62" s="139">
        <v>25</v>
      </c>
      <c r="G62" s="139">
        <v>28</v>
      </c>
      <c r="H62" s="140">
        <v>28</v>
      </c>
    </row>
    <row r="63" spans="2:8" ht="52.5" customHeight="1" thickBot="1" x14ac:dyDescent="0.2">
      <c r="B63" s="141"/>
      <c r="C63" s="1301" t="s">
        <v>51</v>
      </c>
      <c r="D63" s="1301"/>
      <c r="E63" s="1302"/>
      <c r="F63" s="142">
        <v>1032</v>
      </c>
      <c r="G63" s="142">
        <v>951</v>
      </c>
      <c r="H63" s="143">
        <v>1017</v>
      </c>
    </row>
    <row r="64" spans="2:8" ht="15" customHeight="1" x14ac:dyDescent="0.15"/>
  </sheetData>
  <sheetProtection algorithmName="SHA-512" hashValue="xEkpMiwvBHN5iFHAyKPmd34o2IjXLSRJf+LeChrhJfTs1J5bL52zXJV3SIlOdgE650Cpb0BAjs2GN6xAW9ZlPg==" saltValue="iSbQFnYqo9jqFl9q4l2k7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0BA4A-86C7-472A-8FED-B53B19FD88FC}">
  <sheetPr>
    <pageSetUpPr fitToPage="1"/>
  </sheetPr>
  <dimension ref="A1:WZM160"/>
  <sheetViews>
    <sheetView showGridLines="0" topLeftCell="AO1" zoomScale="85" zoomScaleNormal="85" zoomScaleSheetLayoutView="55" workbookViewId="0">
      <selection activeCell="BD1" sqref="BD1"/>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609</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610</v>
      </c>
      <c r="AO51" s="1314"/>
      <c r="AP51" s="1314"/>
      <c r="AQ51" s="1314"/>
      <c r="AR51" s="1314"/>
      <c r="AS51" s="1314"/>
      <c r="AT51" s="1314"/>
      <c r="AU51" s="1314"/>
      <c r="AV51" s="1314"/>
      <c r="AW51" s="1314"/>
      <c r="AX51" s="1314"/>
      <c r="AY51" s="1314"/>
      <c r="AZ51" s="1314"/>
      <c r="BA51" s="1314"/>
      <c r="BB51" s="1314" t="s">
        <v>611</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56.3</v>
      </c>
      <c r="BY51" s="1311"/>
      <c r="BZ51" s="1311"/>
      <c r="CA51" s="1311"/>
      <c r="CB51" s="1311"/>
      <c r="CC51" s="1311"/>
      <c r="CD51" s="1311"/>
      <c r="CE51" s="1311"/>
      <c r="CF51" s="1311">
        <v>36.700000000000003</v>
      </c>
      <c r="CG51" s="1311"/>
      <c r="CH51" s="1311"/>
      <c r="CI51" s="1311"/>
      <c r="CJ51" s="1311"/>
      <c r="CK51" s="1311"/>
      <c r="CL51" s="1311"/>
      <c r="CM51" s="1311"/>
      <c r="CN51" s="1311">
        <v>35</v>
      </c>
      <c r="CO51" s="1311"/>
      <c r="CP51" s="1311"/>
      <c r="CQ51" s="1311"/>
      <c r="CR51" s="1311"/>
      <c r="CS51" s="1311"/>
      <c r="CT51" s="1311"/>
      <c r="CU51" s="1311"/>
      <c r="CV51" s="1311">
        <v>34.700000000000003</v>
      </c>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612</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70.099999999999994</v>
      </c>
      <c r="BY53" s="1311"/>
      <c r="BZ53" s="1311"/>
      <c r="CA53" s="1311"/>
      <c r="CB53" s="1311"/>
      <c r="CC53" s="1311"/>
      <c r="CD53" s="1311"/>
      <c r="CE53" s="1311"/>
      <c r="CF53" s="1311">
        <v>71.599999999999994</v>
      </c>
      <c r="CG53" s="1311"/>
      <c r="CH53" s="1311"/>
      <c r="CI53" s="1311"/>
      <c r="CJ53" s="1311"/>
      <c r="CK53" s="1311"/>
      <c r="CL53" s="1311"/>
      <c r="CM53" s="1311"/>
      <c r="CN53" s="1311">
        <v>71</v>
      </c>
      <c r="CO53" s="1311"/>
      <c r="CP53" s="1311"/>
      <c r="CQ53" s="1311"/>
      <c r="CR53" s="1311"/>
      <c r="CS53" s="1311"/>
      <c r="CT53" s="1311"/>
      <c r="CU53" s="1311"/>
      <c r="CV53" s="1311">
        <v>70.5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613</v>
      </c>
      <c r="AO55" s="1315"/>
      <c r="AP55" s="1315"/>
      <c r="AQ55" s="1315"/>
      <c r="AR55" s="1315"/>
      <c r="AS55" s="1315"/>
      <c r="AT55" s="1315"/>
      <c r="AU55" s="1315"/>
      <c r="AV55" s="1315"/>
      <c r="AW55" s="1315"/>
      <c r="AX55" s="1315"/>
      <c r="AY55" s="1315"/>
      <c r="AZ55" s="1315"/>
      <c r="BA55" s="1315"/>
      <c r="BB55" s="1314" t="s">
        <v>611</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25.4</v>
      </c>
      <c r="BY55" s="1311"/>
      <c r="BZ55" s="1311"/>
      <c r="CA55" s="1311"/>
      <c r="CB55" s="1311"/>
      <c r="CC55" s="1311"/>
      <c r="CD55" s="1311"/>
      <c r="CE55" s="1311"/>
      <c r="CF55" s="1311">
        <v>23.4</v>
      </c>
      <c r="CG55" s="1311"/>
      <c r="CH55" s="1311"/>
      <c r="CI55" s="1311"/>
      <c r="CJ55" s="1311"/>
      <c r="CK55" s="1311"/>
      <c r="CL55" s="1311"/>
      <c r="CM55" s="1311"/>
      <c r="CN55" s="1311">
        <v>7.7</v>
      </c>
      <c r="CO55" s="1311"/>
      <c r="CP55" s="1311"/>
      <c r="CQ55" s="1311"/>
      <c r="CR55" s="1311"/>
      <c r="CS55" s="1311"/>
      <c r="CT55" s="1311"/>
      <c r="CU55" s="1311"/>
      <c r="CV55" s="1311">
        <v>3.2</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612</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58.7</v>
      </c>
      <c r="BY57" s="1311"/>
      <c r="BZ57" s="1311"/>
      <c r="CA57" s="1311"/>
      <c r="CB57" s="1311"/>
      <c r="CC57" s="1311"/>
      <c r="CD57" s="1311"/>
      <c r="CE57" s="1311"/>
      <c r="CF57" s="1311">
        <v>59.2</v>
      </c>
      <c r="CG57" s="1311"/>
      <c r="CH57" s="1311"/>
      <c r="CI57" s="1311"/>
      <c r="CJ57" s="1311"/>
      <c r="CK57" s="1311"/>
      <c r="CL57" s="1311"/>
      <c r="CM57" s="1311"/>
      <c r="CN57" s="1311">
        <v>63.4</v>
      </c>
      <c r="CO57" s="1311"/>
      <c r="CP57" s="1311"/>
      <c r="CQ57" s="1311"/>
      <c r="CR57" s="1311"/>
      <c r="CS57" s="1311"/>
      <c r="CT57" s="1311"/>
      <c r="CU57" s="1311"/>
      <c r="CV57" s="1311">
        <v>63.1</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615</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609</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610</v>
      </c>
      <c r="AO73" s="1314"/>
      <c r="AP73" s="1314"/>
      <c r="AQ73" s="1314"/>
      <c r="AR73" s="1314"/>
      <c r="AS73" s="1314"/>
      <c r="AT73" s="1314"/>
      <c r="AU73" s="1314"/>
      <c r="AV73" s="1314"/>
      <c r="AW73" s="1314"/>
      <c r="AX73" s="1314"/>
      <c r="AY73" s="1314"/>
      <c r="AZ73" s="1314"/>
      <c r="BA73" s="1314"/>
      <c r="BB73" s="1314" t="s">
        <v>611</v>
      </c>
      <c r="BC73" s="1314"/>
      <c r="BD73" s="1314"/>
      <c r="BE73" s="1314"/>
      <c r="BF73" s="1314"/>
      <c r="BG73" s="1314"/>
      <c r="BH73" s="1314"/>
      <c r="BI73" s="1314"/>
      <c r="BJ73" s="1314"/>
      <c r="BK73" s="1314"/>
      <c r="BL73" s="1314"/>
      <c r="BM73" s="1314"/>
      <c r="BN73" s="1314"/>
      <c r="BO73" s="1314"/>
      <c r="BP73" s="1311">
        <v>56.7</v>
      </c>
      <c r="BQ73" s="1311"/>
      <c r="BR73" s="1311"/>
      <c r="BS73" s="1311"/>
      <c r="BT73" s="1311"/>
      <c r="BU73" s="1311"/>
      <c r="BV73" s="1311"/>
      <c r="BW73" s="1311"/>
      <c r="BX73" s="1311">
        <v>56.3</v>
      </c>
      <c r="BY73" s="1311"/>
      <c r="BZ73" s="1311"/>
      <c r="CA73" s="1311"/>
      <c r="CB73" s="1311"/>
      <c r="CC73" s="1311"/>
      <c r="CD73" s="1311"/>
      <c r="CE73" s="1311"/>
      <c r="CF73" s="1311">
        <v>36.700000000000003</v>
      </c>
      <c r="CG73" s="1311"/>
      <c r="CH73" s="1311"/>
      <c r="CI73" s="1311"/>
      <c r="CJ73" s="1311"/>
      <c r="CK73" s="1311"/>
      <c r="CL73" s="1311"/>
      <c r="CM73" s="1311"/>
      <c r="CN73" s="1311">
        <v>35</v>
      </c>
      <c r="CO73" s="1311"/>
      <c r="CP73" s="1311"/>
      <c r="CQ73" s="1311"/>
      <c r="CR73" s="1311"/>
      <c r="CS73" s="1311"/>
      <c r="CT73" s="1311"/>
      <c r="CU73" s="1311"/>
      <c r="CV73" s="1311">
        <v>34.700000000000003</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616</v>
      </c>
      <c r="BC75" s="1314"/>
      <c r="BD75" s="1314"/>
      <c r="BE75" s="1314"/>
      <c r="BF75" s="1314"/>
      <c r="BG75" s="1314"/>
      <c r="BH75" s="1314"/>
      <c r="BI75" s="1314"/>
      <c r="BJ75" s="1314"/>
      <c r="BK75" s="1314"/>
      <c r="BL75" s="1314"/>
      <c r="BM75" s="1314"/>
      <c r="BN75" s="1314"/>
      <c r="BO75" s="1314"/>
      <c r="BP75" s="1311">
        <v>11.7</v>
      </c>
      <c r="BQ75" s="1311"/>
      <c r="BR75" s="1311"/>
      <c r="BS75" s="1311"/>
      <c r="BT75" s="1311"/>
      <c r="BU75" s="1311"/>
      <c r="BV75" s="1311"/>
      <c r="BW75" s="1311"/>
      <c r="BX75" s="1311">
        <v>11.1</v>
      </c>
      <c r="BY75" s="1311"/>
      <c r="BZ75" s="1311"/>
      <c r="CA75" s="1311"/>
      <c r="CB75" s="1311"/>
      <c r="CC75" s="1311"/>
      <c r="CD75" s="1311"/>
      <c r="CE75" s="1311"/>
      <c r="CF75" s="1311">
        <v>10.4</v>
      </c>
      <c r="CG75" s="1311"/>
      <c r="CH75" s="1311"/>
      <c r="CI75" s="1311"/>
      <c r="CJ75" s="1311"/>
      <c r="CK75" s="1311"/>
      <c r="CL75" s="1311"/>
      <c r="CM75" s="1311"/>
      <c r="CN75" s="1311">
        <v>10.8</v>
      </c>
      <c r="CO75" s="1311"/>
      <c r="CP75" s="1311"/>
      <c r="CQ75" s="1311"/>
      <c r="CR75" s="1311"/>
      <c r="CS75" s="1311"/>
      <c r="CT75" s="1311"/>
      <c r="CU75" s="1311"/>
      <c r="CV75" s="1311">
        <v>9.6999999999999993</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613</v>
      </c>
      <c r="AO77" s="1315"/>
      <c r="AP77" s="1315"/>
      <c r="AQ77" s="1315"/>
      <c r="AR77" s="1315"/>
      <c r="AS77" s="1315"/>
      <c r="AT77" s="1315"/>
      <c r="AU77" s="1315"/>
      <c r="AV77" s="1315"/>
      <c r="AW77" s="1315"/>
      <c r="AX77" s="1315"/>
      <c r="AY77" s="1315"/>
      <c r="AZ77" s="1315"/>
      <c r="BA77" s="1315"/>
      <c r="BB77" s="1314" t="s">
        <v>611</v>
      </c>
      <c r="BC77" s="1314"/>
      <c r="BD77" s="1314"/>
      <c r="BE77" s="1314"/>
      <c r="BF77" s="1314"/>
      <c r="BG77" s="1314"/>
      <c r="BH77" s="1314"/>
      <c r="BI77" s="1314"/>
      <c r="BJ77" s="1314"/>
      <c r="BK77" s="1314"/>
      <c r="BL77" s="1314"/>
      <c r="BM77" s="1314"/>
      <c r="BN77" s="1314"/>
      <c r="BO77" s="1314"/>
      <c r="BP77" s="1311">
        <v>27</v>
      </c>
      <c r="BQ77" s="1311"/>
      <c r="BR77" s="1311"/>
      <c r="BS77" s="1311"/>
      <c r="BT77" s="1311"/>
      <c r="BU77" s="1311"/>
      <c r="BV77" s="1311"/>
      <c r="BW77" s="1311"/>
      <c r="BX77" s="1311">
        <v>25.4</v>
      </c>
      <c r="BY77" s="1311"/>
      <c r="BZ77" s="1311"/>
      <c r="CA77" s="1311"/>
      <c r="CB77" s="1311"/>
      <c r="CC77" s="1311"/>
      <c r="CD77" s="1311"/>
      <c r="CE77" s="1311"/>
      <c r="CF77" s="1311">
        <v>23.4</v>
      </c>
      <c r="CG77" s="1311"/>
      <c r="CH77" s="1311"/>
      <c r="CI77" s="1311"/>
      <c r="CJ77" s="1311"/>
      <c r="CK77" s="1311"/>
      <c r="CL77" s="1311"/>
      <c r="CM77" s="1311"/>
      <c r="CN77" s="1311">
        <v>7.7</v>
      </c>
      <c r="CO77" s="1311"/>
      <c r="CP77" s="1311"/>
      <c r="CQ77" s="1311"/>
      <c r="CR77" s="1311"/>
      <c r="CS77" s="1311"/>
      <c r="CT77" s="1311"/>
      <c r="CU77" s="1311"/>
      <c r="CV77" s="1311">
        <v>3.2</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616</v>
      </c>
      <c r="BC79" s="1314"/>
      <c r="BD79" s="1314"/>
      <c r="BE79" s="1314"/>
      <c r="BF79" s="1314"/>
      <c r="BG79" s="1314"/>
      <c r="BH79" s="1314"/>
      <c r="BI79" s="1314"/>
      <c r="BJ79" s="1314"/>
      <c r="BK79" s="1314"/>
      <c r="BL79" s="1314"/>
      <c r="BM79" s="1314"/>
      <c r="BN79" s="1314"/>
      <c r="BO79" s="1314"/>
      <c r="BP79" s="1311">
        <v>8.6999999999999993</v>
      </c>
      <c r="BQ79" s="1311"/>
      <c r="BR79" s="1311"/>
      <c r="BS79" s="1311"/>
      <c r="BT79" s="1311"/>
      <c r="BU79" s="1311"/>
      <c r="BV79" s="1311"/>
      <c r="BW79" s="1311"/>
      <c r="BX79" s="1311">
        <v>8.6</v>
      </c>
      <c r="BY79" s="1311"/>
      <c r="BZ79" s="1311"/>
      <c r="CA79" s="1311"/>
      <c r="CB79" s="1311"/>
      <c r="CC79" s="1311"/>
      <c r="CD79" s="1311"/>
      <c r="CE79" s="1311"/>
      <c r="CF79" s="1311">
        <v>8.5</v>
      </c>
      <c r="CG79" s="1311"/>
      <c r="CH79" s="1311"/>
      <c r="CI79" s="1311"/>
      <c r="CJ79" s="1311"/>
      <c r="CK79" s="1311"/>
      <c r="CL79" s="1311"/>
      <c r="CM79" s="1311"/>
      <c r="CN79" s="1311">
        <v>8.6</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uauNWwfHC7ePvfZf697H1Be4jUKzfD61qsBUKJSErk6HF0TcjDZUA8XGA6V0JPf/8K8hEZFb0CeyvwalGxAog==" saltValue="pMYykJZJR1pfg/NTEsPEr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2B8BE-687D-4C42-9B08-8635BB91E936}">
  <sheetPr>
    <pageSetUpPr fitToPage="1"/>
  </sheetPr>
  <dimension ref="A1:DR125"/>
  <sheetViews>
    <sheetView showGridLines="0" topLeftCell="A78" zoomScale="85" zoomScaleNormal="85" zoomScaleSheetLayoutView="70" workbookViewId="0">
      <selection activeCell="BD1" sqref="BD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TIPPTpJms5hZbcZULjXb1cVR5LkoIZAbz8GwRvD1CpCBmqY8eoIb7Fw6ngXwu1qjVM+RwVTjKQxGOwGtNpMmQ==" saltValue="bqwYNU2aDKwR8sA/qK6n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835F9-4743-4CC8-A9D4-1E7EBA2C1308}">
  <sheetPr>
    <pageSetUpPr fitToPage="1"/>
  </sheetPr>
  <dimension ref="A1:DR125"/>
  <sheetViews>
    <sheetView showGridLines="0" topLeftCell="A105" zoomScale="70" zoomScaleNormal="70" zoomScaleSheetLayoutView="55" workbookViewId="0">
      <selection activeCell="BD1" sqref="BD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nYfwZGJNeADcB/uq/qdBbsgkYNpduaan90PZmQwtA7m+NJX4NyOVs8hvXG1tvX5idm5dbQVoElddMvhELPtdbw==" saltValue="SHVVIx4w+bGaucM8eFg3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180636</v>
      </c>
      <c r="E3" s="162"/>
      <c r="F3" s="163">
        <v>109920</v>
      </c>
      <c r="G3" s="164"/>
      <c r="H3" s="165"/>
    </row>
    <row r="4" spans="1:8" x14ac:dyDescent="0.15">
      <c r="A4" s="166"/>
      <c r="B4" s="167"/>
      <c r="C4" s="168"/>
      <c r="D4" s="169">
        <v>74576</v>
      </c>
      <c r="E4" s="170"/>
      <c r="F4" s="171">
        <v>62739</v>
      </c>
      <c r="G4" s="172"/>
      <c r="H4" s="173"/>
    </row>
    <row r="5" spans="1:8" x14ac:dyDescent="0.15">
      <c r="A5" s="154" t="s">
        <v>554</v>
      </c>
      <c r="B5" s="159"/>
      <c r="C5" s="160"/>
      <c r="D5" s="161">
        <v>79633</v>
      </c>
      <c r="E5" s="162"/>
      <c r="F5" s="163">
        <v>119882</v>
      </c>
      <c r="G5" s="164"/>
      <c r="H5" s="165"/>
    </row>
    <row r="6" spans="1:8" x14ac:dyDescent="0.15">
      <c r="A6" s="166"/>
      <c r="B6" s="167"/>
      <c r="C6" s="168"/>
      <c r="D6" s="169">
        <v>51029</v>
      </c>
      <c r="E6" s="170"/>
      <c r="F6" s="171">
        <v>66481</v>
      </c>
      <c r="G6" s="172"/>
      <c r="H6" s="173"/>
    </row>
    <row r="7" spans="1:8" x14ac:dyDescent="0.15">
      <c r="A7" s="154" t="s">
        <v>555</v>
      </c>
      <c r="B7" s="159"/>
      <c r="C7" s="160"/>
      <c r="D7" s="161">
        <v>65728</v>
      </c>
      <c r="E7" s="162"/>
      <c r="F7" s="163">
        <v>116162</v>
      </c>
      <c r="G7" s="164"/>
      <c r="H7" s="165"/>
    </row>
    <row r="8" spans="1:8" x14ac:dyDescent="0.15">
      <c r="A8" s="166"/>
      <c r="B8" s="167"/>
      <c r="C8" s="168"/>
      <c r="D8" s="169">
        <v>45726</v>
      </c>
      <c r="E8" s="170"/>
      <c r="F8" s="171">
        <v>61562</v>
      </c>
      <c r="G8" s="172"/>
      <c r="H8" s="173"/>
    </row>
    <row r="9" spans="1:8" x14ac:dyDescent="0.15">
      <c r="A9" s="154" t="s">
        <v>556</v>
      </c>
      <c r="B9" s="159"/>
      <c r="C9" s="160"/>
      <c r="D9" s="161">
        <v>90621</v>
      </c>
      <c r="E9" s="162"/>
      <c r="F9" s="163">
        <v>121449</v>
      </c>
      <c r="G9" s="164"/>
      <c r="H9" s="165"/>
    </row>
    <row r="10" spans="1:8" x14ac:dyDescent="0.15">
      <c r="A10" s="166"/>
      <c r="B10" s="167"/>
      <c r="C10" s="168"/>
      <c r="D10" s="169">
        <v>60179</v>
      </c>
      <c r="E10" s="170"/>
      <c r="F10" s="171">
        <v>62922</v>
      </c>
      <c r="G10" s="172"/>
      <c r="H10" s="173"/>
    </row>
    <row r="11" spans="1:8" x14ac:dyDescent="0.15">
      <c r="A11" s="154" t="s">
        <v>557</v>
      </c>
      <c r="B11" s="159"/>
      <c r="C11" s="160"/>
      <c r="D11" s="161">
        <v>184509</v>
      </c>
      <c r="E11" s="162"/>
      <c r="F11" s="163">
        <v>145139</v>
      </c>
      <c r="G11" s="164"/>
      <c r="H11" s="165"/>
    </row>
    <row r="12" spans="1:8" x14ac:dyDescent="0.15">
      <c r="A12" s="166"/>
      <c r="B12" s="167"/>
      <c r="C12" s="174"/>
      <c r="D12" s="169">
        <v>64448</v>
      </c>
      <c r="E12" s="170"/>
      <c r="F12" s="171">
        <v>83762</v>
      </c>
      <c r="G12" s="172"/>
      <c r="H12" s="173"/>
    </row>
    <row r="13" spans="1:8" x14ac:dyDescent="0.15">
      <c r="A13" s="154"/>
      <c r="B13" s="159"/>
      <c r="C13" s="175"/>
      <c r="D13" s="176">
        <v>120225</v>
      </c>
      <c r="E13" s="177"/>
      <c r="F13" s="178">
        <v>122510</v>
      </c>
      <c r="G13" s="179"/>
      <c r="H13" s="165"/>
    </row>
    <row r="14" spans="1:8" x14ac:dyDescent="0.15">
      <c r="A14" s="166"/>
      <c r="B14" s="167"/>
      <c r="C14" s="168"/>
      <c r="D14" s="169">
        <v>59192</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8.98</v>
      </c>
      <c r="C19" s="180">
        <f>ROUND(VALUE(SUBSTITUTE(実質収支比率等に係る経年分析!G$48,"▲","-")),2)</f>
        <v>6.89</v>
      </c>
      <c r="D19" s="180">
        <f>ROUND(VALUE(SUBSTITUTE(実質収支比率等に係る経年分析!H$48,"▲","-")),2)</f>
        <v>5.54</v>
      </c>
      <c r="E19" s="180">
        <f>ROUND(VALUE(SUBSTITUTE(実質収支比率等に係る経年分析!I$48,"▲","-")),2)</f>
        <v>7.4</v>
      </c>
      <c r="F19" s="180">
        <f>ROUND(VALUE(SUBSTITUTE(実質収支比率等に係る経年分析!J$48,"▲","-")),2)</f>
        <v>13.42</v>
      </c>
    </row>
    <row r="20" spans="1:11" x14ac:dyDescent="0.15">
      <c r="A20" s="180" t="s">
        <v>55</v>
      </c>
      <c r="B20" s="180">
        <f>ROUND(VALUE(SUBSTITUTE(実質収支比率等に係る経年分析!F$47,"▲","-")),2)</f>
        <v>16.809999999999999</v>
      </c>
      <c r="C20" s="180">
        <f>ROUND(VALUE(SUBSTITUTE(実質収支比率等に係る経年分析!G$47,"▲","-")),2)</f>
        <v>16.07</v>
      </c>
      <c r="D20" s="180">
        <f>ROUND(VALUE(SUBSTITUTE(実質収支比率等に係る経年分析!H$47,"▲","-")),2)</f>
        <v>16.670000000000002</v>
      </c>
      <c r="E20" s="180">
        <f>ROUND(VALUE(SUBSTITUTE(実質収支比率等に係る経年分析!I$47,"▲","-")),2)</f>
        <v>16.09</v>
      </c>
      <c r="F20" s="180">
        <f>ROUND(VALUE(SUBSTITUTE(実質収支比率等に係る経年分析!J$47,"▲","-")),2)</f>
        <v>18.2</v>
      </c>
    </row>
    <row r="21" spans="1:11" x14ac:dyDescent="0.15">
      <c r="A21" s="180" t="s">
        <v>56</v>
      </c>
      <c r="B21" s="180">
        <f>IF(ISNUMBER(VALUE(SUBSTITUTE(実質収支比率等に係る経年分析!F$49,"▲","-"))),ROUND(VALUE(SUBSTITUTE(実質収支比率等に係る経年分析!F$49,"▲","-")),2),NA())</f>
        <v>3.35</v>
      </c>
      <c r="C21" s="180">
        <f>IF(ISNUMBER(VALUE(SUBSTITUTE(実質収支比率等に係る経年分析!G$49,"▲","-"))),ROUND(VALUE(SUBSTITUTE(実質収支比率等に係る経年分析!G$49,"▲","-")),2),NA())</f>
        <v>-3.25</v>
      </c>
      <c r="D21" s="180">
        <f>IF(ISNUMBER(VALUE(SUBSTITUTE(実質収支比率等に係る経年分析!H$49,"▲","-"))),ROUND(VALUE(SUBSTITUTE(実質収支比率等に係る経年分析!H$49,"▲","-")),2),NA())</f>
        <v>-1.1299999999999999</v>
      </c>
      <c r="E21" s="180">
        <f>IF(ISNUMBER(VALUE(SUBSTITUTE(実質収支比率等に係る経年分析!I$49,"▲","-"))),ROUND(VALUE(SUBSTITUTE(実質収支比率等に係る経年分析!I$49,"▲","-")),2),NA())</f>
        <v>1.73</v>
      </c>
      <c r="F21" s="180">
        <f>IF(ISNUMBER(VALUE(SUBSTITUTE(実質収支比率等に係る経年分析!J$49,"▲","-"))),ROUND(VALUE(SUBSTITUTE(実質収支比率等に係る経年分析!J$49,"▲","-")),2),NA())</f>
        <v>7.88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小国町地方改善施設住宅新築資金等貸付金特別会計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小国町簡易水道特別会計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小国町後期高齢者医療特別会計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小国町農業集落排水事業特別会計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小国町国民健康保険特別会計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0.28000000000000003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小国町介護保険特別会計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13.41</v>
      </c>
    </row>
    <row r="36" spans="1:16" x14ac:dyDescent="0.15">
      <c r="A36" s="181" t="str">
        <f>IF(連結実質赤字比率に係る赤字・黒字の構成分析!C$34="",NA(),連結実質赤字比率に係る赤字・黒字の構成分析!C$34)</f>
        <v>小国町水道事業会計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18.47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18.38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511</v>
      </c>
      <c r="E42" s="182"/>
      <c r="F42" s="182"/>
      <c r="G42" s="182">
        <f>'実質公債費比率（分子）の構造'!L$52</f>
        <v>500</v>
      </c>
      <c r="H42" s="182"/>
      <c r="I42" s="182"/>
      <c r="J42" s="182">
        <f>'実質公債費比率（分子）の構造'!M$52</f>
        <v>471</v>
      </c>
      <c r="K42" s="182"/>
      <c r="L42" s="182"/>
      <c r="M42" s="182">
        <f>'実質公債費比率（分子）の構造'!N$52</f>
        <v>482</v>
      </c>
      <c r="N42" s="182"/>
      <c r="O42" s="182"/>
      <c r="P42" s="182">
        <f>'実質公債費比率（分子）の構造'!O$52</f>
        <v>460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155</v>
      </c>
      <c r="C44" s="182"/>
      <c r="D44" s="182"/>
      <c r="E44" s="182">
        <f>'実質公債費比率（分子）の構造'!L$50</f>
        <v>155</v>
      </c>
      <c r="F44" s="182"/>
      <c r="G44" s="182"/>
      <c r="H44" s="182">
        <f>'実質公債費比率（分子）の構造'!M$50</f>
        <v>155</v>
      </c>
      <c r="I44" s="182"/>
      <c r="J44" s="182"/>
      <c r="K44" s="182">
        <f>'実質公債費比率（分子）の構造'!N$50</f>
        <v>155</v>
      </c>
      <c r="L44" s="182"/>
      <c r="M44" s="182"/>
      <c r="N44" s="182">
        <f>'実質公債費比率（分子）の構造'!O$50</f>
        <v>20</v>
      </c>
      <c r="O44" s="182"/>
      <c r="P44" s="182"/>
    </row>
    <row r="45" spans="1:16" x14ac:dyDescent="0.15">
      <c r="A45" s="182" t="s">
        <v>66</v>
      </c>
      <c r="B45" s="182">
        <f>'実質公債費比率（分子）の構造'!K$49</f>
        <v>68</v>
      </c>
      <c r="C45" s="182"/>
      <c r="D45" s="182"/>
      <c r="E45" s="182">
        <f>'実質公債費比率（分子）の構造'!L$49</f>
        <v>79</v>
      </c>
      <c r="F45" s="182"/>
      <c r="G45" s="182"/>
      <c r="H45" s="182">
        <f>'実質公債費比率（分子）の構造'!M$49</f>
        <v>76</v>
      </c>
      <c r="I45" s="182"/>
      <c r="J45" s="182"/>
      <c r="K45" s="182">
        <f>'実質公債費比率（分子）の構造'!N$49</f>
        <v>60</v>
      </c>
      <c r="L45" s="182"/>
      <c r="M45" s="182"/>
      <c r="N45" s="182">
        <f>'実質公債費比率（分子）の構造'!O$49</f>
        <v>48</v>
      </c>
      <c r="O45" s="182"/>
      <c r="P45" s="182"/>
    </row>
    <row r="46" spans="1:16" x14ac:dyDescent="0.15">
      <c r="A46" s="182" t="s">
        <v>67</v>
      </c>
      <c r="B46" s="182">
        <f>'実質公債費比率（分子）の構造'!K$48</f>
        <v>67</v>
      </c>
      <c r="C46" s="182"/>
      <c r="D46" s="182"/>
      <c r="E46" s="182">
        <f>'実質公債費比率（分子）の構造'!L$48</f>
        <v>79</v>
      </c>
      <c r="F46" s="182"/>
      <c r="G46" s="182"/>
      <c r="H46" s="182">
        <f>'実質公債費比率（分子）の構造'!M$48</f>
        <v>76</v>
      </c>
      <c r="I46" s="182"/>
      <c r="J46" s="182"/>
      <c r="K46" s="182">
        <f>'実質公債費比率（分子）の構造'!N$48</f>
        <v>81</v>
      </c>
      <c r="L46" s="182"/>
      <c r="M46" s="182"/>
      <c r="N46" s="182">
        <f>'実質公債費比率（分子）の構造'!O$48</f>
        <v>88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480</v>
      </c>
      <c r="C49" s="182"/>
      <c r="D49" s="182"/>
      <c r="E49" s="182">
        <f>'実質公債費比率（分子）の構造'!L$45</f>
        <v>493</v>
      </c>
      <c r="F49" s="182"/>
      <c r="G49" s="182"/>
      <c r="H49" s="182">
        <f>'実質公債費比率（分子）の構造'!M$45</f>
        <v>458</v>
      </c>
      <c r="I49" s="182"/>
      <c r="J49" s="182"/>
      <c r="K49" s="182">
        <f>'実質公債費比率（分子）の構造'!N$45</f>
        <v>473</v>
      </c>
      <c r="L49" s="182"/>
      <c r="M49" s="182"/>
      <c r="N49" s="182">
        <f>'実質公債費比率（分子）の構造'!O$45</f>
        <v>527</v>
      </c>
      <c r="O49" s="182"/>
      <c r="P49" s="182"/>
    </row>
    <row r="50" spans="1:16" x14ac:dyDescent="0.15">
      <c r="A50" s="182" t="s">
        <v>71</v>
      </c>
      <c r="B50" s="182" t="e">
        <f>NA()</f>
        <v>#N/A</v>
      </c>
      <c r="C50" s="182">
        <f>IF(ISNUMBER('実質公債費比率（分子）の構造'!K$53),'実質公債費比率（分子）の構造'!K$53,NA())</f>
        <v>259</v>
      </c>
      <c r="D50" s="182" t="e">
        <f>NA()</f>
        <v>#N/A</v>
      </c>
      <c r="E50" s="182" t="e">
        <f>NA()</f>
        <v>#N/A</v>
      </c>
      <c r="F50" s="182">
        <f>IF(ISNUMBER('実質公債費比率（分子）の構造'!L$53),'実質公債費比率（分子）の構造'!L$53,NA())</f>
        <v>306</v>
      </c>
      <c r="G50" s="182" t="e">
        <f>NA()</f>
        <v>#N/A</v>
      </c>
      <c r="H50" s="182" t="e">
        <f>NA()</f>
        <v>#N/A</v>
      </c>
      <c r="I50" s="182">
        <f>IF(ISNUMBER('実質公債費比率（分子）の構造'!M$53),'実質公債費比率（分子）の構造'!M$53,NA())</f>
        <v>294</v>
      </c>
      <c r="J50" s="182" t="e">
        <f>NA()</f>
        <v>#N/A</v>
      </c>
      <c r="K50" s="182" t="e">
        <f>NA()</f>
        <v>#N/A</v>
      </c>
      <c r="L50" s="182">
        <f>IF(ISNUMBER('実質公債費比率（分子）の構造'!N$53),'実質公債費比率（分子）の構造'!N$53,NA())</f>
        <v>287</v>
      </c>
      <c r="M50" s="182" t="e">
        <f>NA()</f>
        <v>#N/A</v>
      </c>
      <c r="N50" s="182" t="e">
        <f>NA()</f>
        <v>#N/A</v>
      </c>
      <c r="O50" s="182">
        <f>IF(ISNUMBER('実質公債費比率（分子）の構造'!O$53),'実質公債費比率（分子）の構造'!O$53,NA())</f>
        <v>223</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4769</v>
      </c>
      <c r="E56" s="181"/>
      <c r="F56" s="181"/>
      <c r="G56" s="181">
        <f>'将来負担比率（分子）の構造'!J$52</f>
        <v>4684</v>
      </c>
      <c r="H56" s="181"/>
      <c r="I56" s="181"/>
      <c r="J56" s="181">
        <f>'将来負担比率（分子）の構造'!K$52</f>
        <v>4883</v>
      </c>
      <c r="K56" s="181"/>
      <c r="L56" s="181"/>
      <c r="M56" s="181">
        <f>'将来負担比率（分子）の構造'!L$52</f>
        <v>5136</v>
      </c>
      <c r="N56" s="181"/>
      <c r="O56" s="181"/>
      <c r="P56" s="181">
        <f>'将来負担比率（分子）の構造'!M$52</f>
        <v>5138</v>
      </c>
    </row>
    <row r="57" spans="1:16" x14ac:dyDescent="0.15">
      <c r="A57" s="181" t="s">
        <v>42</v>
      </c>
      <c r="B57" s="181"/>
      <c r="C57" s="181"/>
      <c r="D57" s="181">
        <f>'将来負担比率（分子）の構造'!I$51</f>
        <v>185</v>
      </c>
      <c r="E57" s="181"/>
      <c r="F57" s="181"/>
      <c r="G57" s="181">
        <f>'将来負担比率（分子）の構造'!J$51</f>
        <v>255</v>
      </c>
      <c r="H57" s="181"/>
      <c r="I57" s="181"/>
      <c r="J57" s="181">
        <f>'将来負担比率（分子）の構造'!K$51</f>
        <v>246</v>
      </c>
      <c r="K57" s="181"/>
      <c r="L57" s="181"/>
      <c r="M57" s="181">
        <f>'将来負担比率（分子）の構造'!L$51</f>
        <v>263</v>
      </c>
      <c r="N57" s="181"/>
      <c r="O57" s="181"/>
      <c r="P57" s="181">
        <f>'将来負担比率（分子）の構造'!M$51</f>
        <v>354</v>
      </c>
    </row>
    <row r="58" spans="1:16" x14ac:dyDescent="0.15">
      <c r="A58" s="181" t="s">
        <v>41</v>
      </c>
      <c r="B58" s="181"/>
      <c r="C58" s="181"/>
      <c r="D58" s="181">
        <f>'将来負担比率（分子）の構造'!I$50</f>
        <v>994</v>
      </c>
      <c r="E58" s="181"/>
      <c r="F58" s="181"/>
      <c r="G58" s="181">
        <f>'将来負担比率（分子）の構造'!J$50</f>
        <v>907</v>
      </c>
      <c r="H58" s="181"/>
      <c r="I58" s="181"/>
      <c r="J58" s="181">
        <f>'将来負担比率（分子）の構造'!K$50</f>
        <v>1040</v>
      </c>
      <c r="K58" s="181"/>
      <c r="L58" s="181"/>
      <c r="M58" s="181">
        <f>'将来負担比率（分子）の構造'!L$50</f>
        <v>959</v>
      </c>
      <c r="N58" s="181"/>
      <c r="O58" s="181"/>
      <c r="P58" s="181">
        <f>'将来負担比率（分子）の構造'!M$50</f>
        <v>1028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315</v>
      </c>
      <c r="C62" s="181"/>
      <c r="D62" s="181"/>
      <c r="E62" s="181">
        <f>'将来負担比率（分子）の構造'!J$45</f>
        <v>205</v>
      </c>
      <c r="F62" s="181"/>
      <c r="G62" s="181"/>
      <c r="H62" s="181">
        <f>'将来負担比率（分子）の構造'!K$45</f>
        <v>78</v>
      </c>
      <c r="I62" s="181"/>
      <c r="J62" s="181"/>
      <c r="K62" s="181">
        <f>'将来負担比率（分子）の構造'!L$45</f>
        <v>38</v>
      </c>
      <c r="L62" s="181"/>
      <c r="M62" s="181"/>
      <c r="N62" s="181">
        <f>'将来負担比率（分子）の構造'!M$45</f>
        <v>7</v>
      </c>
      <c r="O62" s="181"/>
      <c r="P62" s="181"/>
    </row>
    <row r="63" spans="1:16" x14ac:dyDescent="0.15">
      <c r="A63" s="181" t="s">
        <v>34</v>
      </c>
      <c r="B63" s="181">
        <f>'将来負担比率（分子）の構造'!I$44</f>
        <v>476</v>
      </c>
      <c r="C63" s="181"/>
      <c r="D63" s="181"/>
      <c r="E63" s="181">
        <f>'将来負担比率（分子）の構造'!J$44</f>
        <v>380</v>
      </c>
      <c r="F63" s="181"/>
      <c r="G63" s="181"/>
      <c r="H63" s="181">
        <f>'将来負担比率（分子）の構造'!K$44</f>
        <v>325</v>
      </c>
      <c r="I63" s="181"/>
      <c r="J63" s="181"/>
      <c r="K63" s="181">
        <f>'将来負担比率（分子）の構造'!L$44</f>
        <v>265</v>
      </c>
      <c r="L63" s="181"/>
      <c r="M63" s="181"/>
      <c r="N63" s="181">
        <f>'将来負担比率（分子）の構造'!M$44</f>
        <v>174</v>
      </c>
      <c r="O63" s="181"/>
      <c r="P63" s="181"/>
    </row>
    <row r="64" spans="1:16" x14ac:dyDescent="0.15">
      <c r="A64" s="181" t="s">
        <v>33</v>
      </c>
      <c r="B64" s="181">
        <f>'将来負担比率（分子）の構造'!I$43</f>
        <v>1041</v>
      </c>
      <c r="C64" s="181"/>
      <c r="D64" s="181"/>
      <c r="E64" s="181">
        <f>'将来負担比率（分子）の構造'!J$43</f>
        <v>1200</v>
      </c>
      <c r="F64" s="181"/>
      <c r="G64" s="181"/>
      <c r="H64" s="181">
        <f>'将来負担比率（分子）の構造'!K$43</f>
        <v>1017</v>
      </c>
      <c r="I64" s="181"/>
      <c r="J64" s="181"/>
      <c r="K64" s="181">
        <f>'将来負担比率（分子）の構造'!L$43</f>
        <v>1023</v>
      </c>
      <c r="L64" s="181"/>
      <c r="M64" s="181"/>
      <c r="N64" s="181">
        <f>'将来負担比率（分子）の構造'!M$43</f>
        <v>978</v>
      </c>
      <c r="O64" s="181"/>
      <c r="P64" s="181"/>
    </row>
    <row r="65" spans="1:16" x14ac:dyDescent="0.15">
      <c r="A65" s="181" t="s">
        <v>32</v>
      </c>
      <c r="B65" s="181">
        <f>'将来負担比率（分子）の構造'!I$42</f>
        <v>535</v>
      </c>
      <c r="C65" s="181"/>
      <c r="D65" s="181"/>
      <c r="E65" s="181">
        <f>'将来負担比率（分子）の構造'!J$42</f>
        <v>395</v>
      </c>
      <c r="F65" s="181"/>
      <c r="G65" s="181"/>
      <c r="H65" s="181">
        <f>'将来負担比率（分子）の構造'!K$42</f>
        <v>251</v>
      </c>
      <c r="I65" s="181"/>
      <c r="J65" s="181"/>
      <c r="K65" s="181">
        <f>'将来負担比率（分子）の構造'!L$42</f>
        <v>102</v>
      </c>
      <c r="L65" s="181"/>
      <c r="M65" s="181"/>
      <c r="N65" s="181">
        <f>'将来負担比率（分子）の構造'!M$42</f>
        <v>84</v>
      </c>
      <c r="O65" s="181"/>
      <c r="P65" s="181"/>
    </row>
    <row r="66" spans="1:16" x14ac:dyDescent="0.15">
      <c r="A66" s="181" t="s">
        <v>31</v>
      </c>
      <c r="B66" s="181">
        <f>'将来負担比率（分子）の構造'!I$41</f>
        <v>5159</v>
      </c>
      <c r="C66" s="181"/>
      <c r="D66" s="181"/>
      <c r="E66" s="181">
        <f>'将来負担比率（分子）の構造'!J$41</f>
        <v>5208</v>
      </c>
      <c r="F66" s="181"/>
      <c r="G66" s="181"/>
      <c r="H66" s="181">
        <f>'将来負担比率（分子）の構造'!K$41</f>
        <v>5496</v>
      </c>
      <c r="I66" s="181"/>
      <c r="J66" s="181"/>
      <c r="K66" s="181">
        <f>'将来負担比率（分子）の構造'!L$41</f>
        <v>5898</v>
      </c>
      <c r="L66" s="181"/>
      <c r="M66" s="181"/>
      <c r="N66" s="181">
        <f>'将来負担比率（分子）の構造'!M$41</f>
        <v>6233</v>
      </c>
      <c r="O66" s="181"/>
      <c r="P66" s="181"/>
    </row>
    <row r="67" spans="1:16" x14ac:dyDescent="0.15">
      <c r="A67" s="181" t="s">
        <v>75</v>
      </c>
      <c r="B67" s="181" t="e">
        <f>NA()</f>
        <v>#N/A</v>
      </c>
      <c r="C67" s="181">
        <f>IF(ISNUMBER('将来負担比率（分子）の構造'!I$53), IF('将来負担比率（分子）の構造'!I$53 &lt; 0, 0, '将来負担比率（分子）の構造'!I$53), NA())</f>
        <v>1577</v>
      </c>
      <c r="D67" s="181" t="e">
        <f>NA()</f>
        <v>#N/A</v>
      </c>
      <c r="E67" s="181" t="e">
        <f>NA()</f>
        <v>#N/A</v>
      </c>
      <c r="F67" s="181">
        <f>IF(ISNUMBER('将来負担比率（分子）の構造'!J$53), IF('将来負担比率（分子）の構造'!J$53 &lt; 0, 0, '将来負担比率（分子）の構造'!J$53), NA())</f>
        <v>1543</v>
      </c>
      <c r="G67" s="181" t="e">
        <f>NA()</f>
        <v>#N/A</v>
      </c>
      <c r="H67" s="181" t="e">
        <f>NA()</f>
        <v>#N/A</v>
      </c>
      <c r="I67" s="181">
        <f>IF(ISNUMBER('将来負担比率（分子）の構造'!K$53), IF('将来負担比率（分子）の構造'!K$53 &lt; 0, 0, '将来負担比率（分子）の構造'!K$53), NA())</f>
        <v>997</v>
      </c>
      <c r="J67" s="181" t="e">
        <f>NA()</f>
        <v>#N/A</v>
      </c>
      <c r="K67" s="181" t="e">
        <f>NA()</f>
        <v>#N/A</v>
      </c>
      <c r="L67" s="181">
        <f>IF(ISNUMBER('将来負担比率（分子）の構造'!L$53), IF('将来負担比率（分子）の構造'!L$53 &lt; 0, 0, '将来負担比率（分子）の構造'!L$53), NA())</f>
        <v>967</v>
      </c>
      <c r="M67" s="181" t="e">
        <f>NA()</f>
        <v>#N/A</v>
      </c>
      <c r="N67" s="181" t="e">
        <f>NA()</f>
        <v>#N/A</v>
      </c>
      <c r="O67" s="181">
        <f>IF(ISNUMBER('将来負担比率（分子）の構造'!M$53), IF('将来負担比率（分子）の構造'!M$53 &lt; 0, 0, '将来負担比率（分子）の構造'!M$53), NA())</f>
        <v>958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529</v>
      </c>
      <c r="C72" s="185">
        <f>基金残高に係る経年分析!G55</f>
        <v>521</v>
      </c>
      <c r="D72" s="185">
        <f>基金残高に係る経年分析!H55</f>
        <v>583</v>
      </c>
    </row>
    <row r="73" spans="1:16" x14ac:dyDescent="0.15">
      <c r="A73" s="184" t="s">
        <v>78</v>
      </c>
      <c r="B73" s="185">
        <f>基金残高に係る経年分析!F56</f>
        <v>84</v>
      </c>
      <c r="C73" s="185">
        <f>基金残高に係る経年分析!G56</f>
        <v>84</v>
      </c>
      <c r="D73" s="185">
        <f>基金残高に係る経年分析!H56</f>
        <v>84</v>
      </c>
    </row>
    <row r="74" spans="1:16" x14ac:dyDescent="0.15">
      <c r="A74" s="184" t="s">
        <v>79</v>
      </c>
      <c r="B74" s="185">
        <f>基金残高に係る経年分析!F57</f>
        <v>418</v>
      </c>
      <c r="C74" s="185">
        <f>基金残高に係る経年分析!G57</f>
        <v>345</v>
      </c>
      <c r="D74" s="185">
        <f>基金残高に係る経年分析!H57</f>
        <v>349</v>
      </c>
    </row>
  </sheetData>
  <sheetProtection algorithmName="SHA-512" hashValue="DKIhECsmy6sb9aRcjkhd8hIEuP7eeMDrJW7cquoM/SNQw5OiS5x3sswf0hZqHm0vioT7vOOeD+Trlvseq6Shxg==" saltValue="xwfSxzkcanqchj2h4JaZ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209</v>
      </c>
      <c r="DI1" s="798"/>
      <c r="DJ1" s="798"/>
      <c r="DK1" s="798"/>
      <c r="DL1" s="798"/>
      <c r="DM1" s="798"/>
      <c r="DN1" s="799"/>
      <c r="DO1" s="226"/>
      <c r="DP1" s="797" t="s">
        <v>210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215</v>
      </c>
      <c r="S4" s="740"/>
      <c r="T4" s="740"/>
      <c r="U4" s="740"/>
      <c r="V4" s="740"/>
      <c r="W4" s="740"/>
      <c r="X4" s="740"/>
      <c r="Y4" s="741"/>
      <c r="Z4" s="739" t="s">
        <v>216</v>
      </c>
      <c r="AA4" s="740"/>
      <c r="AB4" s="740"/>
      <c r="AC4" s="741"/>
      <c r="AD4" s="739" t="s">
        <v>217</v>
      </c>
      <c r="AE4" s="740"/>
      <c r="AF4" s="740"/>
      <c r="AG4" s="740"/>
      <c r="AH4" s="740"/>
      <c r="AI4" s="740"/>
      <c r="AJ4" s="740"/>
      <c r="AK4" s="741"/>
      <c r="AL4" s="739" t="s">
        <v>216</v>
      </c>
      <c r="AM4" s="740"/>
      <c r="AN4" s="740"/>
      <c r="AO4" s="741"/>
      <c r="AP4" s="800" t="s">
        <v>218</v>
      </c>
      <c r="AQ4" s="800"/>
      <c r="AR4" s="800"/>
      <c r="AS4" s="800"/>
      <c r="AT4" s="800"/>
      <c r="AU4" s="800"/>
      <c r="AV4" s="800"/>
      <c r="AW4" s="800"/>
      <c r="AX4" s="800"/>
      <c r="AY4" s="800"/>
      <c r="AZ4" s="800"/>
      <c r="BA4" s="800"/>
      <c r="BB4" s="800"/>
      <c r="BC4" s="800"/>
      <c r="BD4" s="800"/>
      <c r="BE4" s="800"/>
      <c r="BF4" s="800"/>
      <c r="BG4" s="800" t="s">
        <v>219</v>
      </c>
      <c r="BH4" s="800"/>
      <c r="BI4" s="800"/>
      <c r="BJ4" s="800"/>
      <c r="BK4" s="800"/>
      <c r="BL4" s="800"/>
      <c r="BM4" s="800"/>
      <c r="BN4" s="800"/>
      <c r="BO4" s="800" t="s">
        <v>216</v>
      </c>
      <c r="BP4" s="800"/>
      <c r="BQ4" s="800"/>
      <c r="BR4" s="800"/>
      <c r="BS4" s="800" t="s">
        <v>220</v>
      </c>
      <c r="BT4" s="800"/>
      <c r="BU4" s="800"/>
      <c r="BV4" s="800"/>
      <c r="BW4" s="800"/>
      <c r="BX4" s="800"/>
      <c r="BY4" s="800"/>
      <c r="BZ4" s="800"/>
      <c r="CA4" s="800"/>
      <c r="CB4" s="800"/>
      <c r="CD4" s="782" t="s">
        <v>221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222</v>
      </c>
      <c r="C5" s="745"/>
      <c r="D5" s="745"/>
      <c r="E5" s="745"/>
      <c r="F5" s="745"/>
      <c r="G5" s="745"/>
      <c r="H5" s="745"/>
      <c r="I5" s="745"/>
      <c r="J5" s="745"/>
      <c r="K5" s="745"/>
      <c r="L5" s="745"/>
      <c r="M5" s="745"/>
      <c r="N5" s="745"/>
      <c r="O5" s="745"/>
      <c r="P5" s="745"/>
      <c r="Q5" s="746"/>
      <c r="R5" s="733">
        <v>694598</v>
      </c>
      <c r="S5" s="734"/>
      <c r="T5" s="734"/>
      <c r="U5" s="734"/>
      <c r="V5" s="734"/>
      <c r="W5" s="734"/>
      <c r="X5" s="734"/>
      <c r="Y5" s="777"/>
      <c r="Z5" s="795">
        <v>10.7</v>
      </c>
      <c r="AA5" s="795"/>
      <c r="AB5" s="795"/>
      <c r="AC5" s="795"/>
      <c r="AD5" s="796">
        <v>694598</v>
      </c>
      <c r="AE5" s="796"/>
      <c r="AF5" s="796"/>
      <c r="AG5" s="796"/>
      <c r="AH5" s="796"/>
      <c r="AI5" s="796"/>
      <c r="AJ5" s="796"/>
      <c r="AK5" s="796"/>
      <c r="AL5" s="778">
        <v>21.4</v>
      </c>
      <c r="AM5" s="749"/>
      <c r="AN5" s="749"/>
      <c r="AO5" s="779"/>
      <c r="AP5" s="744" t="s">
        <v>223</v>
      </c>
      <c r="AQ5" s="745"/>
      <c r="AR5" s="745"/>
      <c r="AS5" s="745"/>
      <c r="AT5" s="745"/>
      <c r="AU5" s="745"/>
      <c r="AV5" s="745"/>
      <c r="AW5" s="745"/>
      <c r="AX5" s="745"/>
      <c r="AY5" s="745"/>
      <c r="AZ5" s="745"/>
      <c r="BA5" s="745"/>
      <c r="BB5" s="745"/>
      <c r="BC5" s="745"/>
      <c r="BD5" s="745"/>
      <c r="BE5" s="745"/>
      <c r="BF5" s="746"/>
      <c r="BG5" s="678">
        <v>679812</v>
      </c>
      <c r="BH5" s="679"/>
      <c r="BI5" s="679"/>
      <c r="BJ5" s="679"/>
      <c r="BK5" s="679"/>
      <c r="BL5" s="679"/>
      <c r="BM5" s="679"/>
      <c r="BN5" s="680"/>
      <c r="BO5" s="715">
        <v>97.9</v>
      </c>
      <c r="BP5" s="715"/>
      <c r="BQ5" s="715"/>
      <c r="BR5" s="715"/>
      <c r="BS5" s="716" t="s">
        <v>129</v>
      </c>
      <c r="BT5" s="716"/>
      <c r="BU5" s="716"/>
      <c r="BV5" s="716"/>
      <c r="BW5" s="716"/>
      <c r="BX5" s="716"/>
      <c r="BY5" s="716"/>
      <c r="BZ5" s="716"/>
      <c r="CA5" s="716"/>
      <c r="CB5" s="775"/>
      <c r="CD5" s="782" t="s">
        <v>218</v>
      </c>
      <c r="CE5" s="783"/>
      <c r="CF5" s="783"/>
      <c r="CG5" s="783"/>
      <c r="CH5" s="783"/>
      <c r="CI5" s="783"/>
      <c r="CJ5" s="783"/>
      <c r="CK5" s="783"/>
      <c r="CL5" s="783"/>
      <c r="CM5" s="783"/>
      <c r="CN5" s="783"/>
      <c r="CO5" s="783"/>
      <c r="CP5" s="783"/>
      <c r="CQ5" s="784"/>
      <c r="CR5" s="782" t="s">
        <v>224</v>
      </c>
      <c r="CS5" s="783"/>
      <c r="CT5" s="783"/>
      <c r="CU5" s="783"/>
      <c r="CV5" s="783"/>
      <c r="CW5" s="783"/>
      <c r="CX5" s="783"/>
      <c r="CY5" s="784"/>
      <c r="CZ5" s="782" t="s">
        <v>216</v>
      </c>
      <c r="DA5" s="783"/>
      <c r="DB5" s="783"/>
      <c r="DC5" s="784"/>
      <c r="DD5" s="782" t="s">
        <v>225</v>
      </c>
      <c r="DE5" s="783"/>
      <c r="DF5" s="783"/>
      <c r="DG5" s="783"/>
      <c r="DH5" s="783"/>
      <c r="DI5" s="783"/>
      <c r="DJ5" s="783"/>
      <c r="DK5" s="783"/>
      <c r="DL5" s="783"/>
      <c r="DM5" s="783"/>
      <c r="DN5" s="783"/>
      <c r="DO5" s="783"/>
      <c r="DP5" s="784"/>
      <c r="DQ5" s="782" t="s">
        <v>226</v>
      </c>
      <c r="DR5" s="783"/>
      <c r="DS5" s="783"/>
      <c r="DT5" s="783"/>
      <c r="DU5" s="783"/>
      <c r="DV5" s="783"/>
      <c r="DW5" s="783"/>
      <c r="DX5" s="783"/>
      <c r="DY5" s="783"/>
      <c r="DZ5" s="783"/>
      <c r="EA5" s="783"/>
      <c r="EB5" s="783"/>
      <c r="EC5" s="784"/>
    </row>
    <row r="6" spans="2:143" ht="11.25" customHeight="1" x14ac:dyDescent="0.15">
      <c r="B6" s="675" t="s">
        <v>227</v>
      </c>
      <c r="C6" s="676"/>
      <c r="D6" s="676"/>
      <c r="E6" s="676"/>
      <c r="F6" s="676"/>
      <c r="G6" s="676"/>
      <c r="H6" s="676"/>
      <c r="I6" s="676"/>
      <c r="J6" s="676"/>
      <c r="K6" s="676"/>
      <c r="L6" s="676"/>
      <c r="M6" s="676"/>
      <c r="N6" s="676"/>
      <c r="O6" s="676"/>
      <c r="P6" s="676"/>
      <c r="Q6" s="677"/>
      <c r="R6" s="678">
        <v>92215</v>
      </c>
      <c r="S6" s="679"/>
      <c r="T6" s="679"/>
      <c r="U6" s="679"/>
      <c r="V6" s="679"/>
      <c r="W6" s="679"/>
      <c r="X6" s="679"/>
      <c r="Y6" s="680"/>
      <c r="Z6" s="715">
        <v>1.4</v>
      </c>
      <c r="AA6" s="715"/>
      <c r="AB6" s="715"/>
      <c r="AC6" s="715"/>
      <c r="AD6" s="716">
        <v>92215</v>
      </c>
      <c r="AE6" s="716"/>
      <c r="AF6" s="716"/>
      <c r="AG6" s="716"/>
      <c r="AH6" s="716"/>
      <c r="AI6" s="716"/>
      <c r="AJ6" s="716"/>
      <c r="AK6" s="716"/>
      <c r="AL6" s="681">
        <v>2.8</v>
      </c>
      <c r="AM6" s="682"/>
      <c r="AN6" s="682"/>
      <c r="AO6" s="717"/>
      <c r="AP6" s="675" t="s">
        <v>228</v>
      </c>
      <c r="AQ6" s="676"/>
      <c r="AR6" s="676"/>
      <c r="AS6" s="676"/>
      <c r="AT6" s="676"/>
      <c r="AU6" s="676"/>
      <c r="AV6" s="676"/>
      <c r="AW6" s="676"/>
      <c r="AX6" s="676"/>
      <c r="AY6" s="676"/>
      <c r="AZ6" s="676"/>
      <c r="BA6" s="676"/>
      <c r="BB6" s="676"/>
      <c r="BC6" s="676"/>
      <c r="BD6" s="676"/>
      <c r="BE6" s="676"/>
      <c r="BF6" s="677"/>
      <c r="BG6" s="678">
        <v>679812</v>
      </c>
      <c r="BH6" s="679"/>
      <c r="BI6" s="679"/>
      <c r="BJ6" s="679"/>
      <c r="BK6" s="679"/>
      <c r="BL6" s="679"/>
      <c r="BM6" s="679"/>
      <c r="BN6" s="680"/>
      <c r="BO6" s="715">
        <v>97.9</v>
      </c>
      <c r="BP6" s="715"/>
      <c r="BQ6" s="715"/>
      <c r="BR6" s="715"/>
      <c r="BS6" s="716" t="s">
        <v>129</v>
      </c>
      <c r="BT6" s="716"/>
      <c r="BU6" s="716"/>
      <c r="BV6" s="716"/>
      <c r="BW6" s="716"/>
      <c r="BX6" s="716"/>
      <c r="BY6" s="716"/>
      <c r="BZ6" s="716"/>
      <c r="CA6" s="716"/>
      <c r="CB6" s="775"/>
      <c r="CD6" s="736" t="s">
        <v>229</v>
      </c>
      <c r="CE6" s="737"/>
      <c r="CF6" s="737"/>
      <c r="CG6" s="737"/>
      <c r="CH6" s="737"/>
      <c r="CI6" s="737"/>
      <c r="CJ6" s="737"/>
      <c r="CK6" s="737"/>
      <c r="CL6" s="737"/>
      <c r="CM6" s="737"/>
      <c r="CN6" s="737"/>
      <c r="CO6" s="737"/>
      <c r="CP6" s="737"/>
      <c r="CQ6" s="738"/>
      <c r="CR6" s="678">
        <v>65395</v>
      </c>
      <c r="CS6" s="679"/>
      <c r="CT6" s="679"/>
      <c r="CU6" s="679"/>
      <c r="CV6" s="679"/>
      <c r="CW6" s="679"/>
      <c r="CX6" s="679"/>
      <c r="CY6" s="680"/>
      <c r="CZ6" s="778">
        <v>1.1000000000000001</v>
      </c>
      <c r="DA6" s="749"/>
      <c r="DB6" s="749"/>
      <c r="DC6" s="781"/>
      <c r="DD6" s="684" t="s">
        <v>230</v>
      </c>
      <c r="DE6" s="679"/>
      <c r="DF6" s="679"/>
      <c r="DG6" s="679"/>
      <c r="DH6" s="679"/>
      <c r="DI6" s="679"/>
      <c r="DJ6" s="679"/>
      <c r="DK6" s="679"/>
      <c r="DL6" s="679"/>
      <c r="DM6" s="679"/>
      <c r="DN6" s="679"/>
      <c r="DO6" s="679"/>
      <c r="DP6" s="680"/>
      <c r="DQ6" s="684">
        <v>65395</v>
      </c>
      <c r="DR6" s="679"/>
      <c r="DS6" s="679"/>
      <c r="DT6" s="679"/>
      <c r="DU6" s="679"/>
      <c r="DV6" s="679"/>
      <c r="DW6" s="679"/>
      <c r="DX6" s="679"/>
      <c r="DY6" s="679"/>
      <c r="DZ6" s="679"/>
      <c r="EA6" s="679"/>
      <c r="EB6" s="679"/>
      <c r="EC6" s="722"/>
    </row>
    <row r="7" spans="2:143" ht="11.25" customHeight="1" x14ac:dyDescent="0.15">
      <c r="B7" s="675" t="s">
        <v>231</v>
      </c>
      <c r="C7" s="676"/>
      <c r="D7" s="676"/>
      <c r="E7" s="676"/>
      <c r="F7" s="676"/>
      <c r="G7" s="676"/>
      <c r="H7" s="676"/>
      <c r="I7" s="676"/>
      <c r="J7" s="676"/>
      <c r="K7" s="676"/>
      <c r="L7" s="676"/>
      <c r="M7" s="676"/>
      <c r="N7" s="676"/>
      <c r="O7" s="676"/>
      <c r="P7" s="676"/>
      <c r="Q7" s="677"/>
      <c r="R7" s="678">
        <v>354</v>
      </c>
      <c r="S7" s="679"/>
      <c r="T7" s="679"/>
      <c r="U7" s="679"/>
      <c r="V7" s="679"/>
      <c r="W7" s="679"/>
      <c r="X7" s="679"/>
      <c r="Y7" s="680"/>
      <c r="Z7" s="715">
        <v>0</v>
      </c>
      <c r="AA7" s="715"/>
      <c r="AB7" s="715"/>
      <c r="AC7" s="715"/>
      <c r="AD7" s="716">
        <v>354</v>
      </c>
      <c r="AE7" s="716"/>
      <c r="AF7" s="716"/>
      <c r="AG7" s="716"/>
      <c r="AH7" s="716"/>
      <c r="AI7" s="716"/>
      <c r="AJ7" s="716"/>
      <c r="AK7" s="716"/>
      <c r="AL7" s="681">
        <v>0</v>
      </c>
      <c r="AM7" s="682"/>
      <c r="AN7" s="682"/>
      <c r="AO7" s="717"/>
      <c r="AP7" s="675" t="s">
        <v>232</v>
      </c>
      <c r="AQ7" s="676"/>
      <c r="AR7" s="676"/>
      <c r="AS7" s="676"/>
      <c r="AT7" s="676"/>
      <c r="AU7" s="676"/>
      <c r="AV7" s="676"/>
      <c r="AW7" s="676"/>
      <c r="AX7" s="676"/>
      <c r="AY7" s="676"/>
      <c r="AZ7" s="676"/>
      <c r="BA7" s="676"/>
      <c r="BB7" s="676"/>
      <c r="BC7" s="676"/>
      <c r="BD7" s="676"/>
      <c r="BE7" s="676"/>
      <c r="BF7" s="677"/>
      <c r="BG7" s="678">
        <v>261828</v>
      </c>
      <c r="BH7" s="679"/>
      <c r="BI7" s="679"/>
      <c r="BJ7" s="679"/>
      <c r="BK7" s="679"/>
      <c r="BL7" s="679"/>
      <c r="BM7" s="679"/>
      <c r="BN7" s="680"/>
      <c r="BO7" s="715">
        <v>37.700000000000003</v>
      </c>
      <c r="BP7" s="715"/>
      <c r="BQ7" s="715"/>
      <c r="BR7" s="715"/>
      <c r="BS7" s="716" t="s">
        <v>129</v>
      </c>
      <c r="BT7" s="716"/>
      <c r="BU7" s="716"/>
      <c r="BV7" s="716"/>
      <c r="BW7" s="716"/>
      <c r="BX7" s="716"/>
      <c r="BY7" s="716"/>
      <c r="BZ7" s="716"/>
      <c r="CA7" s="716"/>
      <c r="CB7" s="775"/>
      <c r="CD7" s="711" t="s">
        <v>233</v>
      </c>
      <c r="CE7" s="712"/>
      <c r="CF7" s="712"/>
      <c r="CG7" s="712"/>
      <c r="CH7" s="712"/>
      <c r="CI7" s="712"/>
      <c r="CJ7" s="712"/>
      <c r="CK7" s="712"/>
      <c r="CL7" s="712"/>
      <c r="CM7" s="712"/>
      <c r="CN7" s="712"/>
      <c r="CO7" s="712"/>
      <c r="CP7" s="712"/>
      <c r="CQ7" s="713"/>
      <c r="CR7" s="678">
        <v>1002419</v>
      </c>
      <c r="CS7" s="679"/>
      <c r="CT7" s="679"/>
      <c r="CU7" s="679"/>
      <c r="CV7" s="679"/>
      <c r="CW7" s="679"/>
      <c r="CX7" s="679"/>
      <c r="CY7" s="680"/>
      <c r="CZ7" s="715">
        <v>16.600000000000001</v>
      </c>
      <c r="DA7" s="715"/>
      <c r="DB7" s="715"/>
      <c r="DC7" s="715"/>
      <c r="DD7" s="684">
        <v>142753</v>
      </c>
      <c r="DE7" s="679"/>
      <c r="DF7" s="679"/>
      <c r="DG7" s="679"/>
      <c r="DH7" s="679"/>
      <c r="DI7" s="679"/>
      <c r="DJ7" s="679"/>
      <c r="DK7" s="679"/>
      <c r="DL7" s="679"/>
      <c r="DM7" s="679"/>
      <c r="DN7" s="679"/>
      <c r="DO7" s="679"/>
      <c r="DP7" s="680"/>
      <c r="DQ7" s="684">
        <v>679278</v>
      </c>
      <c r="DR7" s="679"/>
      <c r="DS7" s="679"/>
      <c r="DT7" s="679"/>
      <c r="DU7" s="679"/>
      <c r="DV7" s="679"/>
      <c r="DW7" s="679"/>
      <c r="DX7" s="679"/>
      <c r="DY7" s="679"/>
      <c r="DZ7" s="679"/>
      <c r="EA7" s="679"/>
      <c r="EB7" s="679"/>
      <c r="EC7" s="722"/>
    </row>
    <row r="8" spans="2:143" ht="11.25" customHeight="1" x14ac:dyDescent="0.15">
      <c r="B8" s="675" t="s">
        <v>234</v>
      </c>
      <c r="C8" s="676"/>
      <c r="D8" s="676"/>
      <c r="E8" s="676"/>
      <c r="F8" s="676"/>
      <c r="G8" s="676"/>
      <c r="H8" s="676"/>
      <c r="I8" s="676"/>
      <c r="J8" s="676"/>
      <c r="K8" s="676"/>
      <c r="L8" s="676"/>
      <c r="M8" s="676"/>
      <c r="N8" s="676"/>
      <c r="O8" s="676"/>
      <c r="P8" s="676"/>
      <c r="Q8" s="677"/>
      <c r="R8" s="678">
        <v>1533</v>
      </c>
      <c r="S8" s="679"/>
      <c r="T8" s="679"/>
      <c r="U8" s="679"/>
      <c r="V8" s="679"/>
      <c r="W8" s="679"/>
      <c r="X8" s="679"/>
      <c r="Y8" s="680"/>
      <c r="Z8" s="715">
        <v>0</v>
      </c>
      <c r="AA8" s="715"/>
      <c r="AB8" s="715"/>
      <c r="AC8" s="715"/>
      <c r="AD8" s="716">
        <v>1533</v>
      </c>
      <c r="AE8" s="716"/>
      <c r="AF8" s="716"/>
      <c r="AG8" s="716"/>
      <c r="AH8" s="716"/>
      <c r="AI8" s="716"/>
      <c r="AJ8" s="716"/>
      <c r="AK8" s="716"/>
      <c r="AL8" s="681">
        <v>0</v>
      </c>
      <c r="AM8" s="682"/>
      <c r="AN8" s="682"/>
      <c r="AO8" s="717"/>
      <c r="AP8" s="675" t="s">
        <v>235</v>
      </c>
      <c r="AQ8" s="676"/>
      <c r="AR8" s="676"/>
      <c r="AS8" s="676"/>
      <c r="AT8" s="676"/>
      <c r="AU8" s="676"/>
      <c r="AV8" s="676"/>
      <c r="AW8" s="676"/>
      <c r="AX8" s="676"/>
      <c r="AY8" s="676"/>
      <c r="AZ8" s="676"/>
      <c r="BA8" s="676"/>
      <c r="BB8" s="676"/>
      <c r="BC8" s="676"/>
      <c r="BD8" s="676"/>
      <c r="BE8" s="676"/>
      <c r="BF8" s="677"/>
      <c r="BG8" s="678">
        <v>11313</v>
      </c>
      <c r="BH8" s="679"/>
      <c r="BI8" s="679"/>
      <c r="BJ8" s="679"/>
      <c r="BK8" s="679"/>
      <c r="BL8" s="679"/>
      <c r="BM8" s="679"/>
      <c r="BN8" s="680"/>
      <c r="BO8" s="715">
        <v>1.6</v>
      </c>
      <c r="BP8" s="715"/>
      <c r="BQ8" s="715"/>
      <c r="BR8" s="715"/>
      <c r="BS8" s="684" t="s">
        <v>129</v>
      </c>
      <c r="BT8" s="679"/>
      <c r="BU8" s="679"/>
      <c r="BV8" s="679"/>
      <c r="BW8" s="679"/>
      <c r="BX8" s="679"/>
      <c r="BY8" s="679"/>
      <c r="BZ8" s="679"/>
      <c r="CA8" s="679"/>
      <c r="CB8" s="722"/>
      <c r="CD8" s="711" t="s">
        <v>236</v>
      </c>
      <c r="CE8" s="712"/>
      <c r="CF8" s="712"/>
      <c r="CG8" s="712"/>
      <c r="CH8" s="712"/>
      <c r="CI8" s="712"/>
      <c r="CJ8" s="712"/>
      <c r="CK8" s="712"/>
      <c r="CL8" s="712"/>
      <c r="CM8" s="712"/>
      <c r="CN8" s="712"/>
      <c r="CO8" s="712"/>
      <c r="CP8" s="712"/>
      <c r="CQ8" s="713"/>
      <c r="CR8" s="678">
        <v>1351075</v>
      </c>
      <c r="CS8" s="679"/>
      <c r="CT8" s="679"/>
      <c r="CU8" s="679"/>
      <c r="CV8" s="679"/>
      <c r="CW8" s="679"/>
      <c r="CX8" s="679"/>
      <c r="CY8" s="680"/>
      <c r="CZ8" s="715">
        <v>22.3</v>
      </c>
      <c r="DA8" s="715"/>
      <c r="DB8" s="715"/>
      <c r="DC8" s="715"/>
      <c r="DD8" s="684">
        <v>8621</v>
      </c>
      <c r="DE8" s="679"/>
      <c r="DF8" s="679"/>
      <c r="DG8" s="679"/>
      <c r="DH8" s="679"/>
      <c r="DI8" s="679"/>
      <c r="DJ8" s="679"/>
      <c r="DK8" s="679"/>
      <c r="DL8" s="679"/>
      <c r="DM8" s="679"/>
      <c r="DN8" s="679"/>
      <c r="DO8" s="679"/>
      <c r="DP8" s="680"/>
      <c r="DQ8" s="684">
        <v>856263</v>
      </c>
      <c r="DR8" s="679"/>
      <c r="DS8" s="679"/>
      <c r="DT8" s="679"/>
      <c r="DU8" s="679"/>
      <c r="DV8" s="679"/>
      <c r="DW8" s="679"/>
      <c r="DX8" s="679"/>
      <c r="DY8" s="679"/>
      <c r="DZ8" s="679"/>
      <c r="EA8" s="679"/>
      <c r="EB8" s="679"/>
      <c r="EC8" s="722"/>
    </row>
    <row r="9" spans="2:143" ht="11.25" customHeight="1" x14ac:dyDescent="0.15">
      <c r="B9" s="675" t="s">
        <v>237</v>
      </c>
      <c r="C9" s="676"/>
      <c r="D9" s="676"/>
      <c r="E9" s="676"/>
      <c r="F9" s="676"/>
      <c r="G9" s="676"/>
      <c r="H9" s="676"/>
      <c r="I9" s="676"/>
      <c r="J9" s="676"/>
      <c r="K9" s="676"/>
      <c r="L9" s="676"/>
      <c r="M9" s="676"/>
      <c r="N9" s="676"/>
      <c r="O9" s="676"/>
      <c r="P9" s="676"/>
      <c r="Q9" s="677"/>
      <c r="R9" s="678">
        <v>1075</v>
      </c>
      <c r="S9" s="679"/>
      <c r="T9" s="679"/>
      <c r="U9" s="679"/>
      <c r="V9" s="679"/>
      <c r="W9" s="679"/>
      <c r="X9" s="679"/>
      <c r="Y9" s="680"/>
      <c r="Z9" s="715">
        <v>0</v>
      </c>
      <c r="AA9" s="715"/>
      <c r="AB9" s="715"/>
      <c r="AC9" s="715"/>
      <c r="AD9" s="716">
        <v>1075</v>
      </c>
      <c r="AE9" s="716"/>
      <c r="AF9" s="716"/>
      <c r="AG9" s="716"/>
      <c r="AH9" s="716"/>
      <c r="AI9" s="716"/>
      <c r="AJ9" s="716"/>
      <c r="AK9" s="716"/>
      <c r="AL9" s="681">
        <v>0</v>
      </c>
      <c r="AM9" s="682"/>
      <c r="AN9" s="682"/>
      <c r="AO9" s="717"/>
      <c r="AP9" s="675" t="s">
        <v>238</v>
      </c>
      <c r="AQ9" s="676"/>
      <c r="AR9" s="676"/>
      <c r="AS9" s="676"/>
      <c r="AT9" s="676"/>
      <c r="AU9" s="676"/>
      <c r="AV9" s="676"/>
      <c r="AW9" s="676"/>
      <c r="AX9" s="676"/>
      <c r="AY9" s="676"/>
      <c r="AZ9" s="676"/>
      <c r="BA9" s="676"/>
      <c r="BB9" s="676"/>
      <c r="BC9" s="676"/>
      <c r="BD9" s="676"/>
      <c r="BE9" s="676"/>
      <c r="BF9" s="677"/>
      <c r="BG9" s="678">
        <v>209976</v>
      </c>
      <c r="BH9" s="679"/>
      <c r="BI9" s="679"/>
      <c r="BJ9" s="679"/>
      <c r="BK9" s="679"/>
      <c r="BL9" s="679"/>
      <c r="BM9" s="679"/>
      <c r="BN9" s="680"/>
      <c r="BO9" s="715">
        <v>30.2</v>
      </c>
      <c r="BP9" s="715"/>
      <c r="BQ9" s="715"/>
      <c r="BR9" s="715"/>
      <c r="BS9" s="684" t="s">
        <v>129</v>
      </c>
      <c r="BT9" s="679"/>
      <c r="BU9" s="679"/>
      <c r="BV9" s="679"/>
      <c r="BW9" s="679"/>
      <c r="BX9" s="679"/>
      <c r="BY9" s="679"/>
      <c r="BZ9" s="679"/>
      <c r="CA9" s="679"/>
      <c r="CB9" s="722"/>
      <c r="CD9" s="711" t="s">
        <v>239</v>
      </c>
      <c r="CE9" s="712"/>
      <c r="CF9" s="712"/>
      <c r="CG9" s="712"/>
      <c r="CH9" s="712"/>
      <c r="CI9" s="712"/>
      <c r="CJ9" s="712"/>
      <c r="CK9" s="712"/>
      <c r="CL9" s="712"/>
      <c r="CM9" s="712"/>
      <c r="CN9" s="712"/>
      <c r="CO9" s="712"/>
      <c r="CP9" s="712"/>
      <c r="CQ9" s="713"/>
      <c r="CR9" s="678">
        <v>486680</v>
      </c>
      <c r="CS9" s="679"/>
      <c r="CT9" s="679"/>
      <c r="CU9" s="679"/>
      <c r="CV9" s="679"/>
      <c r="CW9" s="679"/>
      <c r="CX9" s="679"/>
      <c r="CY9" s="680"/>
      <c r="CZ9" s="715">
        <v>8</v>
      </c>
      <c r="DA9" s="715"/>
      <c r="DB9" s="715"/>
      <c r="DC9" s="715"/>
      <c r="DD9" s="684">
        <v>7508</v>
      </c>
      <c r="DE9" s="679"/>
      <c r="DF9" s="679"/>
      <c r="DG9" s="679"/>
      <c r="DH9" s="679"/>
      <c r="DI9" s="679"/>
      <c r="DJ9" s="679"/>
      <c r="DK9" s="679"/>
      <c r="DL9" s="679"/>
      <c r="DM9" s="679"/>
      <c r="DN9" s="679"/>
      <c r="DO9" s="679"/>
      <c r="DP9" s="680"/>
      <c r="DQ9" s="684">
        <v>473779</v>
      </c>
      <c r="DR9" s="679"/>
      <c r="DS9" s="679"/>
      <c r="DT9" s="679"/>
      <c r="DU9" s="679"/>
      <c r="DV9" s="679"/>
      <c r="DW9" s="679"/>
      <c r="DX9" s="679"/>
      <c r="DY9" s="679"/>
      <c r="DZ9" s="679"/>
      <c r="EA9" s="679"/>
      <c r="EB9" s="679"/>
      <c r="EC9" s="722"/>
    </row>
    <row r="10" spans="2:143" ht="11.25" customHeight="1" x14ac:dyDescent="0.15">
      <c r="B10" s="675" t="s">
        <v>240</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230</v>
      </c>
      <c r="AA10" s="715"/>
      <c r="AB10" s="715"/>
      <c r="AC10" s="715"/>
      <c r="AD10" s="716" t="s">
        <v>230</v>
      </c>
      <c r="AE10" s="716"/>
      <c r="AF10" s="716"/>
      <c r="AG10" s="716"/>
      <c r="AH10" s="716"/>
      <c r="AI10" s="716"/>
      <c r="AJ10" s="716"/>
      <c r="AK10" s="716"/>
      <c r="AL10" s="681" t="s">
        <v>137</v>
      </c>
      <c r="AM10" s="682"/>
      <c r="AN10" s="682"/>
      <c r="AO10" s="717"/>
      <c r="AP10" s="675" t="s">
        <v>241</v>
      </c>
      <c r="AQ10" s="676"/>
      <c r="AR10" s="676"/>
      <c r="AS10" s="676"/>
      <c r="AT10" s="676"/>
      <c r="AU10" s="676"/>
      <c r="AV10" s="676"/>
      <c r="AW10" s="676"/>
      <c r="AX10" s="676"/>
      <c r="AY10" s="676"/>
      <c r="AZ10" s="676"/>
      <c r="BA10" s="676"/>
      <c r="BB10" s="676"/>
      <c r="BC10" s="676"/>
      <c r="BD10" s="676"/>
      <c r="BE10" s="676"/>
      <c r="BF10" s="677"/>
      <c r="BG10" s="678">
        <v>20299</v>
      </c>
      <c r="BH10" s="679"/>
      <c r="BI10" s="679"/>
      <c r="BJ10" s="679"/>
      <c r="BK10" s="679"/>
      <c r="BL10" s="679"/>
      <c r="BM10" s="679"/>
      <c r="BN10" s="680"/>
      <c r="BO10" s="715">
        <v>2.9</v>
      </c>
      <c r="BP10" s="715"/>
      <c r="BQ10" s="715"/>
      <c r="BR10" s="715"/>
      <c r="BS10" s="684" t="s">
        <v>129</v>
      </c>
      <c r="BT10" s="679"/>
      <c r="BU10" s="679"/>
      <c r="BV10" s="679"/>
      <c r="BW10" s="679"/>
      <c r="BX10" s="679"/>
      <c r="BY10" s="679"/>
      <c r="BZ10" s="679"/>
      <c r="CA10" s="679"/>
      <c r="CB10" s="722"/>
      <c r="CD10" s="711" t="s">
        <v>242</v>
      </c>
      <c r="CE10" s="712"/>
      <c r="CF10" s="712"/>
      <c r="CG10" s="712"/>
      <c r="CH10" s="712"/>
      <c r="CI10" s="712"/>
      <c r="CJ10" s="712"/>
      <c r="CK10" s="712"/>
      <c r="CL10" s="712"/>
      <c r="CM10" s="712"/>
      <c r="CN10" s="712"/>
      <c r="CO10" s="712"/>
      <c r="CP10" s="712"/>
      <c r="CQ10" s="713"/>
      <c r="CR10" s="678" t="s">
        <v>129</v>
      </c>
      <c r="CS10" s="679"/>
      <c r="CT10" s="679"/>
      <c r="CU10" s="679"/>
      <c r="CV10" s="679"/>
      <c r="CW10" s="679"/>
      <c r="CX10" s="679"/>
      <c r="CY10" s="680"/>
      <c r="CZ10" s="715" t="s">
        <v>129</v>
      </c>
      <c r="DA10" s="715"/>
      <c r="DB10" s="715"/>
      <c r="DC10" s="715"/>
      <c r="DD10" s="684" t="s">
        <v>129</v>
      </c>
      <c r="DE10" s="679"/>
      <c r="DF10" s="679"/>
      <c r="DG10" s="679"/>
      <c r="DH10" s="679"/>
      <c r="DI10" s="679"/>
      <c r="DJ10" s="679"/>
      <c r="DK10" s="679"/>
      <c r="DL10" s="679"/>
      <c r="DM10" s="679"/>
      <c r="DN10" s="679"/>
      <c r="DO10" s="679"/>
      <c r="DP10" s="680"/>
      <c r="DQ10" s="684" t="s">
        <v>129</v>
      </c>
      <c r="DR10" s="679"/>
      <c r="DS10" s="679"/>
      <c r="DT10" s="679"/>
      <c r="DU10" s="679"/>
      <c r="DV10" s="679"/>
      <c r="DW10" s="679"/>
      <c r="DX10" s="679"/>
      <c r="DY10" s="679"/>
      <c r="DZ10" s="679"/>
      <c r="EA10" s="679"/>
      <c r="EB10" s="679"/>
      <c r="EC10" s="722"/>
    </row>
    <row r="11" spans="2:143" ht="11.25" customHeight="1" x14ac:dyDescent="0.15">
      <c r="B11" s="675" t="s">
        <v>243</v>
      </c>
      <c r="C11" s="676"/>
      <c r="D11" s="676"/>
      <c r="E11" s="676"/>
      <c r="F11" s="676"/>
      <c r="G11" s="676"/>
      <c r="H11" s="676"/>
      <c r="I11" s="676"/>
      <c r="J11" s="676"/>
      <c r="K11" s="676"/>
      <c r="L11" s="676"/>
      <c r="M11" s="676"/>
      <c r="N11" s="676"/>
      <c r="O11" s="676"/>
      <c r="P11" s="676"/>
      <c r="Q11" s="677"/>
      <c r="R11" s="678">
        <v>126331</v>
      </c>
      <c r="S11" s="679"/>
      <c r="T11" s="679"/>
      <c r="U11" s="679"/>
      <c r="V11" s="679"/>
      <c r="W11" s="679"/>
      <c r="X11" s="679"/>
      <c r="Y11" s="680"/>
      <c r="Z11" s="681">
        <v>1.9</v>
      </c>
      <c r="AA11" s="682"/>
      <c r="AB11" s="682"/>
      <c r="AC11" s="683"/>
      <c r="AD11" s="684">
        <v>126331</v>
      </c>
      <c r="AE11" s="679"/>
      <c r="AF11" s="679"/>
      <c r="AG11" s="679"/>
      <c r="AH11" s="679"/>
      <c r="AI11" s="679"/>
      <c r="AJ11" s="679"/>
      <c r="AK11" s="680"/>
      <c r="AL11" s="681">
        <v>3.9</v>
      </c>
      <c r="AM11" s="682"/>
      <c r="AN11" s="682"/>
      <c r="AO11" s="717"/>
      <c r="AP11" s="675" t="s">
        <v>244</v>
      </c>
      <c r="AQ11" s="676"/>
      <c r="AR11" s="676"/>
      <c r="AS11" s="676"/>
      <c r="AT11" s="676"/>
      <c r="AU11" s="676"/>
      <c r="AV11" s="676"/>
      <c r="AW11" s="676"/>
      <c r="AX11" s="676"/>
      <c r="AY11" s="676"/>
      <c r="AZ11" s="676"/>
      <c r="BA11" s="676"/>
      <c r="BB11" s="676"/>
      <c r="BC11" s="676"/>
      <c r="BD11" s="676"/>
      <c r="BE11" s="676"/>
      <c r="BF11" s="677"/>
      <c r="BG11" s="678">
        <v>20240</v>
      </c>
      <c r="BH11" s="679"/>
      <c r="BI11" s="679"/>
      <c r="BJ11" s="679"/>
      <c r="BK11" s="679"/>
      <c r="BL11" s="679"/>
      <c r="BM11" s="679"/>
      <c r="BN11" s="680"/>
      <c r="BO11" s="715">
        <v>2.9</v>
      </c>
      <c r="BP11" s="715"/>
      <c r="BQ11" s="715"/>
      <c r="BR11" s="715"/>
      <c r="BS11" s="684" t="s">
        <v>129</v>
      </c>
      <c r="BT11" s="679"/>
      <c r="BU11" s="679"/>
      <c r="BV11" s="679"/>
      <c r="BW11" s="679"/>
      <c r="BX11" s="679"/>
      <c r="BY11" s="679"/>
      <c r="BZ11" s="679"/>
      <c r="CA11" s="679"/>
      <c r="CB11" s="722"/>
      <c r="CD11" s="711" t="s">
        <v>245</v>
      </c>
      <c r="CE11" s="712"/>
      <c r="CF11" s="712"/>
      <c r="CG11" s="712"/>
      <c r="CH11" s="712"/>
      <c r="CI11" s="712"/>
      <c r="CJ11" s="712"/>
      <c r="CK11" s="712"/>
      <c r="CL11" s="712"/>
      <c r="CM11" s="712"/>
      <c r="CN11" s="712"/>
      <c r="CO11" s="712"/>
      <c r="CP11" s="712"/>
      <c r="CQ11" s="713"/>
      <c r="CR11" s="678">
        <v>752753</v>
      </c>
      <c r="CS11" s="679"/>
      <c r="CT11" s="679"/>
      <c r="CU11" s="679"/>
      <c r="CV11" s="679"/>
      <c r="CW11" s="679"/>
      <c r="CX11" s="679"/>
      <c r="CY11" s="680"/>
      <c r="CZ11" s="715">
        <v>12.4</v>
      </c>
      <c r="DA11" s="715"/>
      <c r="DB11" s="715"/>
      <c r="DC11" s="715"/>
      <c r="DD11" s="684">
        <v>164940</v>
      </c>
      <c r="DE11" s="679"/>
      <c r="DF11" s="679"/>
      <c r="DG11" s="679"/>
      <c r="DH11" s="679"/>
      <c r="DI11" s="679"/>
      <c r="DJ11" s="679"/>
      <c r="DK11" s="679"/>
      <c r="DL11" s="679"/>
      <c r="DM11" s="679"/>
      <c r="DN11" s="679"/>
      <c r="DO11" s="679"/>
      <c r="DP11" s="680"/>
      <c r="DQ11" s="684">
        <v>278927</v>
      </c>
      <c r="DR11" s="679"/>
      <c r="DS11" s="679"/>
      <c r="DT11" s="679"/>
      <c r="DU11" s="679"/>
      <c r="DV11" s="679"/>
      <c r="DW11" s="679"/>
      <c r="DX11" s="679"/>
      <c r="DY11" s="679"/>
      <c r="DZ11" s="679"/>
      <c r="EA11" s="679"/>
      <c r="EB11" s="679"/>
      <c r="EC11" s="722"/>
    </row>
    <row r="12" spans="2:143" ht="11.25" customHeight="1" x14ac:dyDescent="0.15">
      <c r="B12" s="675" t="s">
        <v>246</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129</v>
      </c>
      <c r="AM12" s="682"/>
      <c r="AN12" s="682"/>
      <c r="AO12" s="717"/>
      <c r="AP12" s="675" t="s">
        <v>247</v>
      </c>
      <c r="AQ12" s="676"/>
      <c r="AR12" s="676"/>
      <c r="AS12" s="676"/>
      <c r="AT12" s="676"/>
      <c r="AU12" s="676"/>
      <c r="AV12" s="676"/>
      <c r="AW12" s="676"/>
      <c r="AX12" s="676"/>
      <c r="AY12" s="676"/>
      <c r="AZ12" s="676"/>
      <c r="BA12" s="676"/>
      <c r="BB12" s="676"/>
      <c r="BC12" s="676"/>
      <c r="BD12" s="676"/>
      <c r="BE12" s="676"/>
      <c r="BF12" s="677"/>
      <c r="BG12" s="678">
        <v>339271</v>
      </c>
      <c r="BH12" s="679"/>
      <c r="BI12" s="679"/>
      <c r="BJ12" s="679"/>
      <c r="BK12" s="679"/>
      <c r="BL12" s="679"/>
      <c r="BM12" s="679"/>
      <c r="BN12" s="680"/>
      <c r="BO12" s="715">
        <v>48.8</v>
      </c>
      <c r="BP12" s="715"/>
      <c r="BQ12" s="715"/>
      <c r="BR12" s="715"/>
      <c r="BS12" s="684" t="s">
        <v>129</v>
      </c>
      <c r="BT12" s="679"/>
      <c r="BU12" s="679"/>
      <c r="BV12" s="679"/>
      <c r="BW12" s="679"/>
      <c r="BX12" s="679"/>
      <c r="BY12" s="679"/>
      <c r="BZ12" s="679"/>
      <c r="CA12" s="679"/>
      <c r="CB12" s="722"/>
      <c r="CD12" s="711" t="s">
        <v>248</v>
      </c>
      <c r="CE12" s="712"/>
      <c r="CF12" s="712"/>
      <c r="CG12" s="712"/>
      <c r="CH12" s="712"/>
      <c r="CI12" s="712"/>
      <c r="CJ12" s="712"/>
      <c r="CK12" s="712"/>
      <c r="CL12" s="712"/>
      <c r="CM12" s="712"/>
      <c r="CN12" s="712"/>
      <c r="CO12" s="712"/>
      <c r="CP12" s="712"/>
      <c r="CQ12" s="713"/>
      <c r="CR12" s="678">
        <v>291397</v>
      </c>
      <c r="CS12" s="679"/>
      <c r="CT12" s="679"/>
      <c r="CU12" s="679"/>
      <c r="CV12" s="679"/>
      <c r="CW12" s="679"/>
      <c r="CX12" s="679"/>
      <c r="CY12" s="680"/>
      <c r="CZ12" s="715">
        <v>4.8</v>
      </c>
      <c r="DA12" s="715"/>
      <c r="DB12" s="715"/>
      <c r="DC12" s="715"/>
      <c r="DD12" s="684">
        <v>173062</v>
      </c>
      <c r="DE12" s="679"/>
      <c r="DF12" s="679"/>
      <c r="DG12" s="679"/>
      <c r="DH12" s="679"/>
      <c r="DI12" s="679"/>
      <c r="DJ12" s="679"/>
      <c r="DK12" s="679"/>
      <c r="DL12" s="679"/>
      <c r="DM12" s="679"/>
      <c r="DN12" s="679"/>
      <c r="DO12" s="679"/>
      <c r="DP12" s="680"/>
      <c r="DQ12" s="684">
        <v>64128</v>
      </c>
      <c r="DR12" s="679"/>
      <c r="DS12" s="679"/>
      <c r="DT12" s="679"/>
      <c r="DU12" s="679"/>
      <c r="DV12" s="679"/>
      <c r="DW12" s="679"/>
      <c r="DX12" s="679"/>
      <c r="DY12" s="679"/>
      <c r="DZ12" s="679"/>
      <c r="EA12" s="679"/>
      <c r="EB12" s="679"/>
      <c r="EC12" s="722"/>
    </row>
    <row r="13" spans="2:143" ht="11.25" customHeight="1" x14ac:dyDescent="0.15">
      <c r="B13" s="675" t="s">
        <v>249</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250</v>
      </c>
      <c r="AQ13" s="676"/>
      <c r="AR13" s="676"/>
      <c r="AS13" s="676"/>
      <c r="AT13" s="676"/>
      <c r="AU13" s="676"/>
      <c r="AV13" s="676"/>
      <c r="AW13" s="676"/>
      <c r="AX13" s="676"/>
      <c r="AY13" s="676"/>
      <c r="AZ13" s="676"/>
      <c r="BA13" s="676"/>
      <c r="BB13" s="676"/>
      <c r="BC13" s="676"/>
      <c r="BD13" s="676"/>
      <c r="BE13" s="676"/>
      <c r="BF13" s="677"/>
      <c r="BG13" s="678">
        <v>336538</v>
      </c>
      <c r="BH13" s="679"/>
      <c r="BI13" s="679"/>
      <c r="BJ13" s="679"/>
      <c r="BK13" s="679"/>
      <c r="BL13" s="679"/>
      <c r="BM13" s="679"/>
      <c r="BN13" s="680"/>
      <c r="BO13" s="715">
        <v>48.5</v>
      </c>
      <c r="BP13" s="715"/>
      <c r="BQ13" s="715"/>
      <c r="BR13" s="715"/>
      <c r="BS13" s="684" t="s">
        <v>129</v>
      </c>
      <c r="BT13" s="679"/>
      <c r="BU13" s="679"/>
      <c r="BV13" s="679"/>
      <c r="BW13" s="679"/>
      <c r="BX13" s="679"/>
      <c r="BY13" s="679"/>
      <c r="BZ13" s="679"/>
      <c r="CA13" s="679"/>
      <c r="CB13" s="722"/>
      <c r="CD13" s="711" t="s">
        <v>251</v>
      </c>
      <c r="CE13" s="712"/>
      <c r="CF13" s="712"/>
      <c r="CG13" s="712"/>
      <c r="CH13" s="712"/>
      <c r="CI13" s="712"/>
      <c r="CJ13" s="712"/>
      <c r="CK13" s="712"/>
      <c r="CL13" s="712"/>
      <c r="CM13" s="712"/>
      <c r="CN13" s="712"/>
      <c r="CO13" s="712"/>
      <c r="CP13" s="712"/>
      <c r="CQ13" s="713"/>
      <c r="CR13" s="678">
        <v>559953</v>
      </c>
      <c r="CS13" s="679"/>
      <c r="CT13" s="679"/>
      <c r="CU13" s="679"/>
      <c r="CV13" s="679"/>
      <c r="CW13" s="679"/>
      <c r="CX13" s="679"/>
      <c r="CY13" s="680"/>
      <c r="CZ13" s="715">
        <v>9.1999999999999993</v>
      </c>
      <c r="DA13" s="715"/>
      <c r="DB13" s="715"/>
      <c r="DC13" s="715"/>
      <c r="DD13" s="684">
        <v>452016</v>
      </c>
      <c r="DE13" s="679"/>
      <c r="DF13" s="679"/>
      <c r="DG13" s="679"/>
      <c r="DH13" s="679"/>
      <c r="DI13" s="679"/>
      <c r="DJ13" s="679"/>
      <c r="DK13" s="679"/>
      <c r="DL13" s="679"/>
      <c r="DM13" s="679"/>
      <c r="DN13" s="679"/>
      <c r="DO13" s="679"/>
      <c r="DP13" s="680"/>
      <c r="DQ13" s="684">
        <v>106400</v>
      </c>
      <c r="DR13" s="679"/>
      <c r="DS13" s="679"/>
      <c r="DT13" s="679"/>
      <c r="DU13" s="679"/>
      <c r="DV13" s="679"/>
      <c r="DW13" s="679"/>
      <c r="DX13" s="679"/>
      <c r="DY13" s="679"/>
      <c r="DZ13" s="679"/>
      <c r="EA13" s="679"/>
      <c r="EB13" s="679"/>
      <c r="EC13" s="722"/>
    </row>
    <row r="14" spans="2:143" ht="11.25" customHeight="1" x14ac:dyDescent="0.15">
      <c r="B14" s="675" t="s">
        <v>252</v>
      </c>
      <c r="C14" s="676"/>
      <c r="D14" s="676"/>
      <c r="E14" s="676"/>
      <c r="F14" s="676"/>
      <c r="G14" s="676"/>
      <c r="H14" s="676"/>
      <c r="I14" s="676"/>
      <c r="J14" s="676"/>
      <c r="K14" s="676"/>
      <c r="L14" s="676"/>
      <c r="M14" s="676"/>
      <c r="N14" s="676"/>
      <c r="O14" s="676"/>
      <c r="P14" s="676"/>
      <c r="Q14" s="677"/>
      <c r="R14" s="678">
        <v>9530</v>
      </c>
      <c r="S14" s="679"/>
      <c r="T14" s="679"/>
      <c r="U14" s="679"/>
      <c r="V14" s="679"/>
      <c r="W14" s="679"/>
      <c r="X14" s="679"/>
      <c r="Y14" s="680"/>
      <c r="Z14" s="715">
        <v>0.1</v>
      </c>
      <c r="AA14" s="715"/>
      <c r="AB14" s="715"/>
      <c r="AC14" s="715"/>
      <c r="AD14" s="716">
        <v>9530</v>
      </c>
      <c r="AE14" s="716"/>
      <c r="AF14" s="716"/>
      <c r="AG14" s="716"/>
      <c r="AH14" s="716"/>
      <c r="AI14" s="716"/>
      <c r="AJ14" s="716"/>
      <c r="AK14" s="716"/>
      <c r="AL14" s="681">
        <v>0.3</v>
      </c>
      <c r="AM14" s="682"/>
      <c r="AN14" s="682"/>
      <c r="AO14" s="717"/>
      <c r="AP14" s="675" t="s">
        <v>253</v>
      </c>
      <c r="AQ14" s="676"/>
      <c r="AR14" s="676"/>
      <c r="AS14" s="676"/>
      <c r="AT14" s="676"/>
      <c r="AU14" s="676"/>
      <c r="AV14" s="676"/>
      <c r="AW14" s="676"/>
      <c r="AX14" s="676"/>
      <c r="AY14" s="676"/>
      <c r="AZ14" s="676"/>
      <c r="BA14" s="676"/>
      <c r="BB14" s="676"/>
      <c r="BC14" s="676"/>
      <c r="BD14" s="676"/>
      <c r="BE14" s="676"/>
      <c r="BF14" s="677"/>
      <c r="BG14" s="678">
        <v>31840</v>
      </c>
      <c r="BH14" s="679"/>
      <c r="BI14" s="679"/>
      <c r="BJ14" s="679"/>
      <c r="BK14" s="679"/>
      <c r="BL14" s="679"/>
      <c r="BM14" s="679"/>
      <c r="BN14" s="680"/>
      <c r="BO14" s="715">
        <v>4.5999999999999996</v>
      </c>
      <c r="BP14" s="715"/>
      <c r="BQ14" s="715"/>
      <c r="BR14" s="715"/>
      <c r="BS14" s="684" t="s">
        <v>129</v>
      </c>
      <c r="BT14" s="679"/>
      <c r="BU14" s="679"/>
      <c r="BV14" s="679"/>
      <c r="BW14" s="679"/>
      <c r="BX14" s="679"/>
      <c r="BY14" s="679"/>
      <c r="BZ14" s="679"/>
      <c r="CA14" s="679"/>
      <c r="CB14" s="722"/>
      <c r="CD14" s="711" t="s">
        <v>254</v>
      </c>
      <c r="CE14" s="712"/>
      <c r="CF14" s="712"/>
      <c r="CG14" s="712"/>
      <c r="CH14" s="712"/>
      <c r="CI14" s="712"/>
      <c r="CJ14" s="712"/>
      <c r="CK14" s="712"/>
      <c r="CL14" s="712"/>
      <c r="CM14" s="712"/>
      <c r="CN14" s="712"/>
      <c r="CO14" s="712"/>
      <c r="CP14" s="712"/>
      <c r="CQ14" s="713"/>
      <c r="CR14" s="678">
        <v>412886</v>
      </c>
      <c r="CS14" s="679"/>
      <c r="CT14" s="679"/>
      <c r="CU14" s="679"/>
      <c r="CV14" s="679"/>
      <c r="CW14" s="679"/>
      <c r="CX14" s="679"/>
      <c r="CY14" s="680"/>
      <c r="CZ14" s="715">
        <v>6.8</v>
      </c>
      <c r="DA14" s="715"/>
      <c r="DB14" s="715"/>
      <c r="DC14" s="715"/>
      <c r="DD14" s="684">
        <v>238525</v>
      </c>
      <c r="DE14" s="679"/>
      <c r="DF14" s="679"/>
      <c r="DG14" s="679"/>
      <c r="DH14" s="679"/>
      <c r="DI14" s="679"/>
      <c r="DJ14" s="679"/>
      <c r="DK14" s="679"/>
      <c r="DL14" s="679"/>
      <c r="DM14" s="679"/>
      <c r="DN14" s="679"/>
      <c r="DO14" s="679"/>
      <c r="DP14" s="680"/>
      <c r="DQ14" s="684">
        <v>177566</v>
      </c>
      <c r="DR14" s="679"/>
      <c r="DS14" s="679"/>
      <c r="DT14" s="679"/>
      <c r="DU14" s="679"/>
      <c r="DV14" s="679"/>
      <c r="DW14" s="679"/>
      <c r="DX14" s="679"/>
      <c r="DY14" s="679"/>
      <c r="DZ14" s="679"/>
      <c r="EA14" s="679"/>
      <c r="EB14" s="679"/>
      <c r="EC14" s="722"/>
    </row>
    <row r="15" spans="2:143" ht="11.25" customHeight="1" x14ac:dyDescent="0.15">
      <c r="B15" s="675" t="s">
        <v>255</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230</v>
      </c>
      <c r="AA15" s="715"/>
      <c r="AB15" s="715"/>
      <c r="AC15" s="715"/>
      <c r="AD15" s="716" t="s">
        <v>129</v>
      </c>
      <c r="AE15" s="716"/>
      <c r="AF15" s="716"/>
      <c r="AG15" s="716"/>
      <c r="AH15" s="716"/>
      <c r="AI15" s="716"/>
      <c r="AJ15" s="716"/>
      <c r="AK15" s="716"/>
      <c r="AL15" s="681" t="s">
        <v>129</v>
      </c>
      <c r="AM15" s="682"/>
      <c r="AN15" s="682"/>
      <c r="AO15" s="717"/>
      <c r="AP15" s="675" t="s">
        <v>256</v>
      </c>
      <c r="AQ15" s="676"/>
      <c r="AR15" s="676"/>
      <c r="AS15" s="676"/>
      <c r="AT15" s="676"/>
      <c r="AU15" s="676"/>
      <c r="AV15" s="676"/>
      <c r="AW15" s="676"/>
      <c r="AX15" s="676"/>
      <c r="AY15" s="676"/>
      <c r="AZ15" s="676"/>
      <c r="BA15" s="676"/>
      <c r="BB15" s="676"/>
      <c r="BC15" s="676"/>
      <c r="BD15" s="676"/>
      <c r="BE15" s="676"/>
      <c r="BF15" s="677"/>
      <c r="BG15" s="678">
        <v>46873</v>
      </c>
      <c r="BH15" s="679"/>
      <c r="BI15" s="679"/>
      <c r="BJ15" s="679"/>
      <c r="BK15" s="679"/>
      <c r="BL15" s="679"/>
      <c r="BM15" s="679"/>
      <c r="BN15" s="680"/>
      <c r="BO15" s="715">
        <v>6.7</v>
      </c>
      <c r="BP15" s="715"/>
      <c r="BQ15" s="715"/>
      <c r="BR15" s="715"/>
      <c r="BS15" s="684" t="s">
        <v>137</v>
      </c>
      <c r="BT15" s="679"/>
      <c r="BU15" s="679"/>
      <c r="BV15" s="679"/>
      <c r="BW15" s="679"/>
      <c r="BX15" s="679"/>
      <c r="BY15" s="679"/>
      <c r="BZ15" s="679"/>
      <c r="CA15" s="679"/>
      <c r="CB15" s="722"/>
      <c r="CD15" s="711" t="s">
        <v>257</v>
      </c>
      <c r="CE15" s="712"/>
      <c r="CF15" s="712"/>
      <c r="CG15" s="712"/>
      <c r="CH15" s="712"/>
      <c r="CI15" s="712"/>
      <c r="CJ15" s="712"/>
      <c r="CK15" s="712"/>
      <c r="CL15" s="712"/>
      <c r="CM15" s="712"/>
      <c r="CN15" s="712"/>
      <c r="CO15" s="712"/>
      <c r="CP15" s="712"/>
      <c r="CQ15" s="713"/>
      <c r="CR15" s="678">
        <v>449909</v>
      </c>
      <c r="CS15" s="679"/>
      <c r="CT15" s="679"/>
      <c r="CU15" s="679"/>
      <c r="CV15" s="679"/>
      <c r="CW15" s="679"/>
      <c r="CX15" s="679"/>
      <c r="CY15" s="680"/>
      <c r="CZ15" s="715">
        <v>7.4</v>
      </c>
      <c r="DA15" s="715"/>
      <c r="DB15" s="715"/>
      <c r="DC15" s="715"/>
      <c r="DD15" s="684">
        <v>110783</v>
      </c>
      <c r="DE15" s="679"/>
      <c r="DF15" s="679"/>
      <c r="DG15" s="679"/>
      <c r="DH15" s="679"/>
      <c r="DI15" s="679"/>
      <c r="DJ15" s="679"/>
      <c r="DK15" s="679"/>
      <c r="DL15" s="679"/>
      <c r="DM15" s="679"/>
      <c r="DN15" s="679"/>
      <c r="DO15" s="679"/>
      <c r="DP15" s="680"/>
      <c r="DQ15" s="684">
        <v>271461</v>
      </c>
      <c r="DR15" s="679"/>
      <c r="DS15" s="679"/>
      <c r="DT15" s="679"/>
      <c r="DU15" s="679"/>
      <c r="DV15" s="679"/>
      <c r="DW15" s="679"/>
      <c r="DX15" s="679"/>
      <c r="DY15" s="679"/>
      <c r="DZ15" s="679"/>
      <c r="EA15" s="679"/>
      <c r="EB15" s="679"/>
      <c r="EC15" s="722"/>
    </row>
    <row r="16" spans="2:143" ht="11.25" customHeight="1" x14ac:dyDescent="0.15">
      <c r="B16" s="675" t="s">
        <v>258</v>
      </c>
      <c r="C16" s="676"/>
      <c r="D16" s="676"/>
      <c r="E16" s="676"/>
      <c r="F16" s="676"/>
      <c r="G16" s="676"/>
      <c r="H16" s="676"/>
      <c r="I16" s="676"/>
      <c r="J16" s="676"/>
      <c r="K16" s="676"/>
      <c r="L16" s="676"/>
      <c r="M16" s="676"/>
      <c r="N16" s="676"/>
      <c r="O16" s="676"/>
      <c r="P16" s="676"/>
      <c r="Q16" s="677"/>
      <c r="R16" s="678">
        <v>2379</v>
      </c>
      <c r="S16" s="679"/>
      <c r="T16" s="679"/>
      <c r="U16" s="679"/>
      <c r="V16" s="679"/>
      <c r="W16" s="679"/>
      <c r="X16" s="679"/>
      <c r="Y16" s="680"/>
      <c r="Z16" s="715">
        <v>0</v>
      </c>
      <c r="AA16" s="715"/>
      <c r="AB16" s="715"/>
      <c r="AC16" s="715"/>
      <c r="AD16" s="716">
        <v>2379</v>
      </c>
      <c r="AE16" s="716"/>
      <c r="AF16" s="716"/>
      <c r="AG16" s="716"/>
      <c r="AH16" s="716"/>
      <c r="AI16" s="716"/>
      <c r="AJ16" s="716"/>
      <c r="AK16" s="716"/>
      <c r="AL16" s="681">
        <v>0.1</v>
      </c>
      <c r="AM16" s="682"/>
      <c r="AN16" s="682"/>
      <c r="AO16" s="717"/>
      <c r="AP16" s="675" t="s">
        <v>259</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260</v>
      </c>
      <c r="CE16" s="712"/>
      <c r="CF16" s="712"/>
      <c r="CG16" s="712"/>
      <c r="CH16" s="712"/>
      <c r="CI16" s="712"/>
      <c r="CJ16" s="712"/>
      <c r="CK16" s="712"/>
      <c r="CL16" s="712"/>
      <c r="CM16" s="712"/>
      <c r="CN16" s="712"/>
      <c r="CO16" s="712"/>
      <c r="CP16" s="712"/>
      <c r="CQ16" s="713"/>
      <c r="CR16" s="678">
        <v>154341</v>
      </c>
      <c r="CS16" s="679"/>
      <c r="CT16" s="679"/>
      <c r="CU16" s="679"/>
      <c r="CV16" s="679"/>
      <c r="CW16" s="679"/>
      <c r="CX16" s="679"/>
      <c r="CY16" s="680"/>
      <c r="CZ16" s="715">
        <v>2.5</v>
      </c>
      <c r="DA16" s="715"/>
      <c r="DB16" s="715"/>
      <c r="DC16" s="715"/>
      <c r="DD16" s="684" t="s">
        <v>129</v>
      </c>
      <c r="DE16" s="679"/>
      <c r="DF16" s="679"/>
      <c r="DG16" s="679"/>
      <c r="DH16" s="679"/>
      <c r="DI16" s="679"/>
      <c r="DJ16" s="679"/>
      <c r="DK16" s="679"/>
      <c r="DL16" s="679"/>
      <c r="DM16" s="679"/>
      <c r="DN16" s="679"/>
      <c r="DO16" s="679"/>
      <c r="DP16" s="680"/>
      <c r="DQ16" s="684">
        <v>7235</v>
      </c>
      <c r="DR16" s="679"/>
      <c r="DS16" s="679"/>
      <c r="DT16" s="679"/>
      <c r="DU16" s="679"/>
      <c r="DV16" s="679"/>
      <c r="DW16" s="679"/>
      <c r="DX16" s="679"/>
      <c r="DY16" s="679"/>
      <c r="DZ16" s="679"/>
      <c r="EA16" s="679"/>
      <c r="EB16" s="679"/>
      <c r="EC16" s="722"/>
    </row>
    <row r="17" spans="2:133" ht="11.25" customHeight="1" x14ac:dyDescent="0.15">
      <c r="B17" s="675" t="s">
        <v>261</v>
      </c>
      <c r="C17" s="676"/>
      <c r="D17" s="676"/>
      <c r="E17" s="676"/>
      <c r="F17" s="676"/>
      <c r="G17" s="676"/>
      <c r="H17" s="676"/>
      <c r="I17" s="676"/>
      <c r="J17" s="676"/>
      <c r="K17" s="676"/>
      <c r="L17" s="676"/>
      <c r="M17" s="676"/>
      <c r="N17" s="676"/>
      <c r="O17" s="676"/>
      <c r="P17" s="676"/>
      <c r="Q17" s="677"/>
      <c r="R17" s="678">
        <v>17548</v>
      </c>
      <c r="S17" s="679"/>
      <c r="T17" s="679"/>
      <c r="U17" s="679"/>
      <c r="V17" s="679"/>
      <c r="W17" s="679"/>
      <c r="X17" s="679"/>
      <c r="Y17" s="680"/>
      <c r="Z17" s="715">
        <v>0.3</v>
      </c>
      <c r="AA17" s="715"/>
      <c r="AB17" s="715"/>
      <c r="AC17" s="715"/>
      <c r="AD17" s="716">
        <v>17548</v>
      </c>
      <c r="AE17" s="716"/>
      <c r="AF17" s="716"/>
      <c r="AG17" s="716"/>
      <c r="AH17" s="716"/>
      <c r="AI17" s="716"/>
      <c r="AJ17" s="716"/>
      <c r="AK17" s="716"/>
      <c r="AL17" s="681">
        <v>0.5</v>
      </c>
      <c r="AM17" s="682"/>
      <c r="AN17" s="682"/>
      <c r="AO17" s="717"/>
      <c r="AP17" s="675" t="s">
        <v>262</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263</v>
      </c>
      <c r="CE17" s="712"/>
      <c r="CF17" s="712"/>
      <c r="CG17" s="712"/>
      <c r="CH17" s="712"/>
      <c r="CI17" s="712"/>
      <c r="CJ17" s="712"/>
      <c r="CK17" s="712"/>
      <c r="CL17" s="712"/>
      <c r="CM17" s="712"/>
      <c r="CN17" s="712"/>
      <c r="CO17" s="712"/>
      <c r="CP17" s="712"/>
      <c r="CQ17" s="713"/>
      <c r="CR17" s="678">
        <v>527438</v>
      </c>
      <c r="CS17" s="679"/>
      <c r="CT17" s="679"/>
      <c r="CU17" s="679"/>
      <c r="CV17" s="679"/>
      <c r="CW17" s="679"/>
      <c r="CX17" s="679"/>
      <c r="CY17" s="680"/>
      <c r="CZ17" s="715">
        <v>8.6999999999999993</v>
      </c>
      <c r="DA17" s="715"/>
      <c r="DB17" s="715"/>
      <c r="DC17" s="715"/>
      <c r="DD17" s="684" t="s">
        <v>129</v>
      </c>
      <c r="DE17" s="679"/>
      <c r="DF17" s="679"/>
      <c r="DG17" s="679"/>
      <c r="DH17" s="679"/>
      <c r="DI17" s="679"/>
      <c r="DJ17" s="679"/>
      <c r="DK17" s="679"/>
      <c r="DL17" s="679"/>
      <c r="DM17" s="679"/>
      <c r="DN17" s="679"/>
      <c r="DO17" s="679"/>
      <c r="DP17" s="680"/>
      <c r="DQ17" s="684">
        <v>514957</v>
      </c>
      <c r="DR17" s="679"/>
      <c r="DS17" s="679"/>
      <c r="DT17" s="679"/>
      <c r="DU17" s="679"/>
      <c r="DV17" s="679"/>
      <c r="DW17" s="679"/>
      <c r="DX17" s="679"/>
      <c r="DY17" s="679"/>
      <c r="DZ17" s="679"/>
      <c r="EA17" s="679"/>
      <c r="EB17" s="679"/>
      <c r="EC17" s="722"/>
    </row>
    <row r="18" spans="2:133" ht="11.25" customHeight="1" x14ac:dyDescent="0.15">
      <c r="B18" s="675" t="s">
        <v>264</v>
      </c>
      <c r="C18" s="676"/>
      <c r="D18" s="676"/>
      <c r="E18" s="676"/>
      <c r="F18" s="676"/>
      <c r="G18" s="676"/>
      <c r="H18" s="676"/>
      <c r="I18" s="676"/>
      <c r="J18" s="676"/>
      <c r="K18" s="676"/>
      <c r="L18" s="676"/>
      <c r="M18" s="676"/>
      <c r="N18" s="676"/>
      <c r="O18" s="676"/>
      <c r="P18" s="676"/>
      <c r="Q18" s="677"/>
      <c r="R18" s="678">
        <v>1030</v>
      </c>
      <c r="S18" s="679"/>
      <c r="T18" s="679"/>
      <c r="U18" s="679"/>
      <c r="V18" s="679"/>
      <c r="W18" s="679"/>
      <c r="X18" s="679"/>
      <c r="Y18" s="680"/>
      <c r="Z18" s="715">
        <v>0</v>
      </c>
      <c r="AA18" s="715"/>
      <c r="AB18" s="715"/>
      <c r="AC18" s="715"/>
      <c r="AD18" s="716">
        <v>1030</v>
      </c>
      <c r="AE18" s="716"/>
      <c r="AF18" s="716"/>
      <c r="AG18" s="716"/>
      <c r="AH18" s="716"/>
      <c r="AI18" s="716"/>
      <c r="AJ18" s="716"/>
      <c r="AK18" s="716"/>
      <c r="AL18" s="681">
        <v>0</v>
      </c>
      <c r="AM18" s="682"/>
      <c r="AN18" s="682"/>
      <c r="AO18" s="717"/>
      <c r="AP18" s="675" t="s">
        <v>265</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266</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267</v>
      </c>
      <c r="C19" s="676"/>
      <c r="D19" s="676"/>
      <c r="E19" s="676"/>
      <c r="F19" s="676"/>
      <c r="G19" s="676"/>
      <c r="H19" s="676"/>
      <c r="I19" s="676"/>
      <c r="J19" s="676"/>
      <c r="K19" s="676"/>
      <c r="L19" s="676"/>
      <c r="M19" s="676"/>
      <c r="N19" s="676"/>
      <c r="O19" s="676"/>
      <c r="P19" s="676"/>
      <c r="Q19" s="677"/>
      <c r="R19" s="678">
        <v>1251</v>
      </c>
      <c r="S19" s="679"/>
      <c r="T19" s="679"/>
      <c r="U19" s="679"/>
      <c r="V19" s="679"/>
      <c r="W19" s="679"/>
      <c r="X19" s="679"/>
      <c r="Y19" s="680"/>
      <c r="Z19" s="715">
        <v>0</v>
      </c>
      <c r="AA19" s="715"/>
      <c r="AB19" s="715"/>
      <c r="AC19" s="715"/>
      <c r="AD19" s="716">
        <v>1251</v>
      </c>
      <c r="AE19" s="716"/>
      <c r="AF19" s="716"/>
      <c r="AG19" s="716"/>
      <c r="AH19" s="716"/>
      <c r="AI19" s="716"/>
      <c r="AJ19" s="716"/>
      <c r="AK19" s="716"/>
      <c r="AL19" s="681">
        <v>0</v>
      </c>
      <c r="AM19" s="682"/>
      <c r="AN19" s="682"/>
      <c r="AO19" s="717"/>
      <c r="AP19" s="675" t="s">
        <v>268</v>
      </c>
      <c r="AQ19" s="676"/>
      <c r="AR19" s="676"/>
      <c r="AS19" s="676"/>
      <c r="AT19" s="676"/>
      <c r="AU19" s="676"/>
      <c r="AV19" s="676"/>
      <c r="AW19" s="676"/>
      <c r="AX19" s="676"/>
      <c r="AY19" s="676"/>
      <c r="AZ19" s="676"/>
      <c r="BA19" s="676"/>
      <c r="BB19" s="676"/>
      <c r="BC19" s="676"/>
      <c r="BD19" s="676"/>
      <c r="BE19" s="676"/>
      <c r="BF19" s="677"/>
      <c r="BG19" s="678">
        <v>14786</v>
      </c>
      <c r="BH19" s="679"/>
      <c r="BI19" s="679"/>
      <c r="BJ19" s="679"/>
      <c r="BK19" s="679"/>
      <c r="BL19" s="679"/>
      <c r="BM19" s="679"/>
      <c r="BN19" s="680"/>
      <c r="BO19" s="715">
        <v>2.1</v>
      </c>
      <c r="BP19" s="715"/>
      <c r="BQ19" s="715"/>
      <c r="BR19" s="715"/>
      <c r="BS19" s="684" t="s">
        <v>129</v>
      </c>
      <c r="BT19" s="679"/>
      <c r="BU19" s="679"/>
      <c r="BV19" s="679"/>
      <c r="BW19" s="679"/>
      <c r="BX19" s="679"/>
      <c r="BY19" s="679"/>
      <c r="BZ19" s="679"/>
      <c r="CA19" s="679"/>
      <c r="CB19" s="722"/>
      <c r="CD19" s="711" t="s">
        <v>269</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230</v>
      </c>
      <c r="DE19" s="679"/>
      <c r="DF19" s="679"/>
      <c r="DG19" s="679"/>
      <c r="DH19" s="679"/>
      <c r="DI19" s="679"/>
      <c r="DJ19" s="679"/>
      <c r="DK19" s="679"/>
      <c r="DL19" s="679"/>
      <c r="DM19" s="679"/>
      <c r="DN19" s="679"/>
      <c r="DO19" s="679"/>
      <c r="DP19" s="680"/>
      <c r="DQ19" s="684" t="s">
        <v>230</v>
      </c>
      <c r="DR19" s="679"/>
      <c r="DS19" s="679"/>
      <c r="DT19" s="679"/>
      <c r="DU19" s="679"/>
      <c r="DV19" s="679"/>
      <c r="DW19" s="679"/>
      <c r="DX19" s="679"/>
      <c r="DY19" s="679"/>
      <c r="DZ19" s="679"/>
      <c r="EA19" s="679"/>
      <c r="EB19" s="679"/>
      <c r="EC19" s="722"/>
    </row>
    <row r="20" spans="2:133" ht="11.25" customHeight="1" x14ac:dyDescent="0.15">
      <c r="B20" s="675" t="s">
        <v>270</v>
      </c>
      <c r="C20" s="676"/>
      <c r="D20" s="676"/>
      <c r="E20" s="676"/>
      <c r="F20" s="676"/>
      <c r="G20" s="676"/>
      <c r="H20" s="676"/>
      <c r="I20" s="676"/>
      <c r="J20" s="676"/>
      <c r="K20" s="676"/>
      <c r="L20" s="676"/>
      <c r="M20" s="676"/>
      <c r="N20" s="676"/>
      <c r="O20" s="676"/>
      <c r="P20" s="676"/>
      <c r="Q20" s="677"/>
      <c r="R20" s="678">
        <v>148</v>
      </c>
      <c r="S20" s="679"/>
      <c r="T20" s="679"/>
      <c r="U20" s="679"/>
      <c r="V20" s="679"/>
      <c r="W20" s="679"/>
      <c r="X20" s="679"/>
      <c r="Y20" s="680"/>
      <c r="Z20" s="715">
        <v>0</v>
      </c>
      <c r="AA20" s="715"/>
      <c r="AB20" s="715"/>
      <c r="AC20" s="715"/>
      <c r="AD20" s="716">
        <v>148</v>
      </c>
      <c r="AE20" s="716"/>
      <c r="AF20" s="716"/>
      <c r="AG20" s="716"/>
      <c r="AH20" s="716"/>
      <c r="AI20" s="716"/>
      <c r="AJ20" s="716"/>
      <c r="AK20" s="716"/>
      <c r="AL20" s="681">
        <v>0</v>
      </c>
      <c r="AM20" s="682"/>
      <c r="AN20" s="682"/>
      <c r="AO20" s="717"/>
      <c r="AP20" s="675" t="s">
        <v>271</v>
      </c>
      <c r="AQ20" s="676"/>
      <c r="AR20" s="676"/>
      <c r="AS20" s="676"/>
      <c r="AT20" s="676"/>
      <c r="AU20" s="676"/>
      <c r="AV20" s="676"/>
      <c r="AW20" s="676"/>
      <c r="AX20" s="676"/>
      <c r="AY20" s="676"/>
      <c r="AZ20" s="676"/>
      <c r="BA20" s="676"/>
      <c r="BB20" s="676"/>
      <c r="BC20" s="676"/>
      <c r="BD20" s="676"/>
      <c r="BE20" s="676"/>
      <c r="BF20" s="677"/>
      <c r="BG20" s="678">
        <v>14786</v>
      </c>
      <c r="BH20" s="679"/>
      <c r="BI20" s="679"/>
      <c r="BJ20" s="679"/>
      <c r="BK20" s="679"/>
      <c r="BL20" s="679"/>
      <c r="BM20" s="679"/>
      <c r="BN20" s="680"/>
      <c r="BO20" s="715">
        <v>2.1</v>
      </c>
      <c r="BP20" s="715"/>
      <c r="BQ20" s="715"/>
      <c r="BR20" s="715"/>
      <c r="BS20" s="684" t="s">
        <v>129</v>
      </c>
      <c r="BT20" s="679"/>
      <c r="BU20" s="679"/>
      <c r="BV20" s="679"/>
      <c r="BW20" s="679"/>
      <c r="BX20" s="679"/>
      <c r="BY20" s="679"/>
      <c r="BZ20" s="679"/>
      <c r="CA20" s="679"/>
      <c r="CB20" s="722"/>
      <c r="CD20" s="711" t="s">
        <v>272</v>
      </c>
      <c r="CE20" s="712"/>
      <c r="CF20" s="712"/>
      <c r="CG20" s="712"/>
      <c r="CH20" s="712"/>
      <c r="CI20" s="712"/>
      <c r="CJ20" s="712"/>
      <c r="CK20" s="712"/>
      <c r="CL20" s="712"/>
      <c r="CM20" s="712"/>
      <c r="CN20" s="712"/>
      <c r="CO20" s="712"/>
      <c r="CP20" s="712"/>
      <c r="CQ20" s="713"/>
      <c r="CR20" s="678">
        <v>6054246</v>
      </c>
      <c r="CS20" s="679"/>
      <c r="CT20" s="679"/>
      <c r="CU20" s="679"/>
      <c r="CV20" s="679"/>
      <c r="CW20" s="679"/>
      <c r="CX20" s="679"/>
      <c r="CY20" s="680"/>
      <c r="CZ20" s="715">
        <v>100</v>
      </c>
      <c r="DA20" s="715"/>
      <c r="DB20" s="715"/>
      <c r="DC20" s="715"/>
      <c r="DD20" s="684">
        <v>1298208</v>
      </c>
      <c r="DE20" s="679"/>
      <c r="DF20" s="679"/>
      <c r="DG20" s="679"/>
      <c r="DH20" s="679"/>
      <c r="DI20" s="679"/>
      <c r="DJ20" s="679"/>
      <c r="DK20" s="679"/>
      <c r="DL20" s="679"/>
      <c r="DM20" s="679"/>
      <c r="DN20" s="679"/>
      <c r="DO20" s="679"/>
      <c r="DP20" s="680"/>
      <c r="DQ20" s="684">
        <v>3495389</v>
      </c>
      <c r="DR20" s="679"/>
      <c r="DS20" s="679"/>
      <c r="DT20" s="679"/>
      <c r="DU20" s="679"/>
      <c r="DV20" s="679"/>
      <c r="DW20" s="679"/>
      <c r="DX20" s="679"/>
      <c r="DY20" s="679"/>
      <c r="DZ20" s="679"/>
      <c r="EA20" s="679"/>
      <c r="EB20" s="679"/>
      <c r="EC20" s="722"/>
    </row>
    <row r="21" spans="2:133" ht="11.25" customHeight="1" x14ac:dyDescent="0.15">
      <c r="B21" s="675" t="s">
        <v>273</v>
      </c>
      <c r="C21" s="676"/>
      <c r="D21" s="676"/>
      <c r="E21" s="676"/>
      <c r="F21" s="676"/>
      <c r="G21" s="676"/>
      <c r="H21" s="676"/>
      <c r="I21" s="676"/>
      <c r="J21" s="676"/>
      <c r="K21" s="676"/>
      <c r="L21" s="676"/>
      <c r="M21" s="676"/>
      <c r="N21" s="676"/>
      <c r="O21" s="676"/>
      <c r="P21" s="676"/>
      <c r="Q21" s="677"/>
      <c r="R21" s="678">
        <v>15119</v>
      </c>
      <c r="S21" s="679"/>
      <c r="T21" s="679"/>
      <c r="U21" s="679"/>
      <c r="V21" s="679"/>
      <c r="W21" s="679"/>
      <c r="X21" s="679"/>
      <c r="Y21" s="680"/>
      <c r="Z21" s="715">
        <v>0.2</v>
      </c>
      <c r="AA21" s="715"/>
      <c r="AB21" s="715"/>
      <c r="AC21" s="715"/>
      <c r="AD21" s="716">
        <v>15119</v>
      </c>
      <c r="AE21" s="716"/>
      <c r="AF21" s="716"/>
      <c r="AG21" s="716"/>
      <c r="AH21" s="716"/>
      <c r="AI21" s="716"/>
      <c r="AJ21" s="716"/>
      <c r="AK21" s="716"/>
      <c r="AL21" s="681">
        <v>0.5</v>
      </c>
      <c r="AM21" s="682"/>
      <c r="AN21" s="682"/>
      <c r="AO21" s="717"/>
      <c r="AP21" s="772" t="s">
        <v>274</v>
      </c>
      <c r="AQ21" s="780"/>
      <c r="AR21" s="780"/>
      <c r="AS21" s="780"/>
      <c r="AT21" s="780"/>
      <c r="AU21" s="780"/>
      <c r="AV21" s="780"/>
      <c r="AW21" s="780"/>
      <c r="AX21" s="780"/>
      <c r="AY21" s="780"/>
      <c r="AZ21" s="780"/>
      <c r="BA21" s="780"/>
      <c r="BB21" s="780"/>
      <c r="BC21" s="780"/>
      <c r="BD21" s="780"/>
      <c r="BE21" s="780"/>
      <c r="BF21" s="774"/>
      <c r="BG21" s="678">
        <v>14786</v>
      </c>
      <c r="BH21" s="679"/>
      <c r="BI21" s="679"/>
      <c r="BJ21" s="679"/>
      <c r="BK21" s="679"/>
      <c r="BL21" s="679"/>
      <c r="BM21" s="679"/>
      <c r="BN21" s="680"/>
      <c r="BO21" s="715">
        <v>2.1</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275</v>
      </c>
      <c r="C22" s="676"/>
      <c r="D22" s="676"/>
      <c r="E22" s="676"/>
      <c r="F22" s="676"/>
      <c r="G22" s="676"/>
      <c r="H22" s="676"/>
      <c r="I22" s="676"/>
      <c r="J22" s="676"/>
      <c r="K22" s="676"/>
      <c r="L22" s="676"/>
      <c r="M22" s="676"/>
      <c r="N22" s="676"/>
      <c r="O22" s="676"/>
      <c r="P22" s="676"/>
      <c r="Q22" s="677"/>
      <c r="R22" s="678">
        <v>2506981</v>
      </c>
      <c r="S22" s="679"/>
      <c r="T22" s="679"/>
      <c r="U22" s="679"/>
      <c r="V22" s="679"/>
      <c r="W22" s="679"/>
      <c r="X22" s="679"/>
      <c r="Y22" s="680"/>
      <c r="Z22" s="715">
        <v>38.5</v>
      </c>
      <c r="AA22" s="715"/>
      <c r="AB22" s="715"/>
      <c r="AC22" s="715"/>
      <c r="AD22" s="716">
        <v>2246132</v>
      </c>
      <c r="AE22" s="716"/>
      <c r="AF22" s="716"/>
      <c r="AG22" s="716"/>
      <c r="AH22" s="716"/>
      <c r="AI22" s="716"/>
      <c r="AJ22" s="716"/>
      <c r="AK22" s="716"/>
      <c r="AL22" s="681">
        <v>69.3</v>
      </c>
      <c r="AM22" s="682"/>
      <c r="AN22" s="682"/>
      <c r="AO22" s="717"/>
      <c r="AP22" s="772" t="s">
        <v>276</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277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278</v>
      </c>
      <c r="C23" s="676"/>
      <c r="D23" s="676"/>
      <c r="E23" s="676"/>
      <c r="F23" s="676"/>
      <c r="G23" s="676"/>
      <c r="H23" s="676"/>
      <c r="I23" s="676"/>
      <c r="J23" s="676"/>
      <c r="K23" s="676"/>
      <c r="L23" s="676"/>
      <c r="M23" s="676"/>
      <c r="N23" s="676"/>
      <c r="O23" s="676"/>
      <c r="P23" s="676"/>
      <c r="Q23" s="677"/>
      <c r="R23" s="678">
        <v>2246132</v>
      </c>
      <c r="S23" s="679"/>
      <c r="T23" s="679"/>
      <c r="U23" s="679"/>
      <c r="V23" s="679"/>
      <c r="W23" s="679"/>
      <c r="X23" s="679"/>
      <c r="Y23" s="680"/>
      <c r="Z23" s="715">
        <v>34.5</v>
      </c>
      <c r="AA23" s="715"/>
      <c r="AB23" s="715"/>
      <c r="AC23" s="715"/>
      <c r="AD23" s="716">
        <v>2246132</v>
      </c>
      <c r="AE23" s="716"/>
      <c r="AF23" s="716"/>
      <c r="AG23" s="716"/>
      <c r="AH23" s="716"/>
      <c r="AI23" s="716"/>
      <c r="AJ23" s="716"/>
      <c r="AK23" s="716"/>
      <c r="AL23" s="681">
        <v>69.3</v>
      </c>
      <c r="AM23" s="682"/>
      <c r="AN23" s="682"/>
      <c r="AO23" s="717"/>
      <c r="AP23" s="772" t="s">
        <v>279</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218</v>
      </c>
      <c r="CE23" s="783"/>
      <c r="CF23" s="783"/>
      <c r="CG23" s="783"/>
      <c r="CH23" s="783"/>
      <c r="CI23" s="783"/>
      <c r="CJ23" s="783"/>
      <c r="CK23" s="783"/>
      <c r="CL23" s="783"/>
      <c r="CM23" s="783"/>
      <c r="CN23" s="783"/>
      <c r="CO23" s="783"/>
      <c r="CP23" s="783"/>
      <c r="CQ23" s="784"/>
      <c r="CR23" s="782" t="s">
        <v>280</v>
      </c>
      <c r="CS23" s="783"/>
      <c r="CT23" s="783"/>
      <c r="CU23" s="783"/>
      <c r="CV23" s="783"/>
      <c r="CW23" s="783"/>
      <c r="CX23" s="783"/>
      <c r="CY23" s="784"/>
      <c r="CZ23" s="782" t="s">
        <v>281</v>
      </c>
      <c r="DA23" s="783"/>
      <c r="DB23" s="783"/>
      <c r="DC23" s="784"/>
      <c r="DD23" s="782" t="s">
        <v>282</v>
      </c>
      <c r="DE23" s="783"/>
      <c r="DF23" s="783"/>
      <c r="DG23" s="783"/>
      <c r="DH23" s="783"/>
      <c r="DI23" s="783"/>
      <c r="DJ23" s="783"/>
      <c r="DK23" s="784"/>
      <c r="DL23" s="791" t="s">
        <v>283</v>
      </c>
      <c r="DM23" s="792"/>
      <c r="DN23" s="792"/>
      <c r="DO23" s="792"/>
      <c r="DP23" s="792"/>
      <c r="DQ23" s="792"/>
      <c r="DR23" s="792"/>
      <c r="DS23" s="792"/>
      <c r="DT23" s="792"/>
      <c r="DU23" s="792"/>
      <c r="DV23" s="793"/>
      <c r="DW23" s="782" t="s">
        <v>284</v>
      </c>
      <c r="DX23" s="783"/>
      <c r="DY23" s="783"/>
      <c r="DZ23" s="783"/>
      <c r="EA23" s="783"/>
      <c r="EB23" s="783"/>
      <c r="EC23" s="784"/>
    </row>
    <row r="24" spans="2:133" ht="11.25" customHeight="1" x14ac:dyDescent="0.15">
      <c r="B24" s="675" t="s">
        <v>285</v>
      </c>
      <c r="C24" s="676"/>
      <c r="D24" s="676"/>
      <c r="E24" s="676"/>
      <c r="F24" s="676"/>
      <c r="G24" s="676"/>
      <c r="H24" s="676"/>
      <c r="I24" s="676"/>
      <c r="J24" s="676"/>
      <c r="K24" s="676"/>
      <c r="L24" s="676"/>
      <c r="M24" s="676"/>
      <c r="N24" s="676"/>
      <c r="O24" s="676"/>
      <c r="P24" s="676"/>
      <c r="Q24" s="677"/>
      <c r="R24" s="678">
        <v>260849</v>
      </c>
      <c r="S24" s="679"/>
      <c r="T24" s="679"/>
      <c r="U24" s="679"/>
      <c r="V24" s="679"/>
      <c r="W24" s="679"/>
      <c r="X24" s="679"/>
      <c r="Y24" s="680"/>
      <c r="Z24" s="715">
        <v>4</v>
      </c>
      <c r="AA24" s="715"/>
      <c r="AB24" s="715"/>
      <c r="AC24" s="715"/>
      <c r="AD24" s="716" t="s">
        <v>129</v>
      </c>
      <c r="AE24" s="716"/>
      <c r="AF24" s="716"/>
      <c r="AG24" s="716"/>
      <c r="AH24" s="716"/>
      <c r="AI24" s="716"/>
      <c r="AJ24" s="716"/>
      <c r="AK24" s="716"/>
      <c r="AL24" s="681" t="s">
        <v>129</v>
      </c>
      <c r="AM24" s="682"/>
      <c r="AN24" s="682"/>
      <c r="AO24" s="717"/>
      <c r="AP24" s="772" t="s">
        <v>286</v>
      </c>
      <c r="AQ24" s="780"/>
      <c r="AR24" s="780"/>
      <c r="AS24" s="780"/>
      <c r="AT24" s="780"/>
      <c r="AU24" s="780"/>
      <c r="AV24" s="780"/>
      <c r="AW24" s="780"/>
      <c r="AX24" s="780"/>
      <c r="AY24" s="780"/>
      <c r="AZ24" s="780"/>
      <c r="BA24" s="780"/>
      <c r="BB24" s="780"/>
      <c r="BC24" s="780"/>
      <c r="BD24" s="780"/>
      <c r="BE24" s="780"/>
      <c r="BF24" s="774"/>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287</v>
      </c>
      <c r="CE24" s="737"/>
      <c r="CF24" s="737"/>
      <c r="CG24" s="737"/>
      <c r="CH24" s="737"/>
      <c r="CI24" s="737"/>
      <c r="CJ24" s="737"/>
      <c r="CK24" s="737"/>
      <c r="CL24" s="737"/>
      <c r="CM24" s="737"/>
      <c r="CN24" s="737"/>
      <c r="CO24" s="737"/>
      <c r="CP24" s="737"/>
      <c r="CQ24" s="738"/>
      <c r="CR24" s="733">
        <v>2003946</v>
      </c>
      <c r="CS24" s="734"/>
      <c r="CT24" s="734"/>
      <c r="CU24" s="734"/>
      <c r="CV24" s="734"/>
      <c r="CW24" s="734"/>
      <c r="CX24" s="734"/>
      <c r="CY24" s="777"/>
      <c r="CZ24" s="778">
        <v>33.1</v>
      </c>
      <c r="DA24" s="749"/>
      <c r="DB24" s="749"/>
      <c r="DC24" s="781"/>
      <c r="DD24" s="776">
        <v>1624650</v>
      </c>
      <c r="DE24" s="734"/>
      <c r="DF24" s="734"/>
      <c r="DG24" s="734"/>
      <c r="DH24" s="734"/>
      <c r="DI24" s="734"/>
      <c r="DJ24" s="734"/>
      <c r="DK24" s="777"/>
      <c r="DL24" s="776">
        <v>1614899</v>
      </c>
      <c r="DM24" s="734"/>
      <c r="DN24" s="734"/>
      <c r="DO24" s="734"/>
      <c r="DP24" s="734"/>
      <c r="DQ24" s="734"/>
      <c r="DR24" s="734"/>
      <c r="DS24" s="734"/>
      <c r="DT24" s="734"/>
      <c r="DU24" s="734"/>
      <c r="DV24" s="777"/>
      <c r="DW24" s="778">
        <v>48.3</v>
      </c>
      <c r="DX24" s="749"/>
      <c r="DY24" s="749"/>
      <c r="DZ24" s="749"/>
      <c r="EA24" s="749"/>
      <c r="EB24" s="749"/>
      <c r="EC24" s="779"/>
    </row>
    <row r="25" spans="2:133" ht="11.25" customHeight="1" x14ac:dyDescent="0.15">
      <c r="B25" s="675" t="s">
        <v>288</v>
      </c>
      <c r="C25" s="676"/>
      <c r="D25" s="676"/>
      <c r="E25" s="676"/>
      <c r="F25" s="676"/>
      <c r="G25" s="676"/>
      <c r="H25" s="676"/>
      <c r="I25" s="676"/>
      <c r="J25" s="676"/>
      <c r="K25" s="676"/>
      <c r="L25" s="676"/>
      <c r="M25" s="676"/>
      <c r="N25" s="676"/>
      <c r="O25" s="676"/>
      <c r="P25" s="676"/>
      <c r="Q25" s="677"/>
      <c r="R25" s="678" t="s">
        <v>137</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2" t="s">
        <v>289</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290</v>
      </c>
      <c r="CE25" s="712"/>
      <c r="CF25" s="712"/>
      <c r="CG25" s="712"/>
      <c r="CH25" s="712"/>
      <c r="CI25" s="712"/>
      <c r="CJ25" s="712"/>
      <c r="CK25" s="712"/>
      <c r="CL25" s="712"/>
      <c r="CM25" s="712"/>
      <c r="CN25" s="712"/>
      <c r="CO25" s="712"/>
      <c r="CP25" s="712"/>
      <c r="CQ25" s="713"/>
      <c r="CR25" s="678">
        <v>1008637</v>
      </c>
      <c r="CS25" s="697"/>
      <c r="CT25" s="697"/>
      <c r="CU25" s="697"/>
      <c r="CV25" s="697"/>
      <c r="CW25" s="697"/>
      <c r="CX25" s="697"/>
      <c r="CY25" s="698"/>
      <c r="CZ25" s="681">
        <v>16.7</v>
      </c>
      <c r="DA25" s="699"/>
      <c r="DB25" s="699"/>
      <c r="DC25" s="700"/>
      <c r="DD25" s="684">
        <v>935828</v>
      </c>
      <c r="DE25" s="697"/>
      <c r="DF25" s="697"/>
      <c r="DG25" s="697"/>
      <c r="DH25" s="697"/>
      <c r="DI25" s="697"/>
      <c r="DJ25" s="697"/>
      <c r="DK25" s="698"/>
      <c r="DL25" s="684">
        <v>926077</v>
      </c>
      <c r="DM25" s="697"/>
      <c r="DN25" s="697"/>
      <c r="DO25" s="697"/>
      <c r="DP25" s="697"/>
      <c r="DQ25" s="697"/>
      <c r="DR25" s="697"/>
      <c r="DS25" s="697"/>
      <c r="DT25" s="697"/>
      <c r="DU25" s="697"/>
      <c r="DV25" s="698"/>
      <c r="DW25" s="681">
        <v>27.7</v>
      </c>
      <c r="DX25" s="699"/>
      <c r="DY25" s="699"/>
      <c r="DZ25" s="699"/>
      <c r="EA25" s="699"/>
      <c r="EB25" s="699"/>
      <c r="EC25" s="714"/>
    </row>
    <row r="26" spans="2:133" ht="11.25" customHeight="1" x14ac:dyDescent="0.15">
      <c r="B26" s="675" t="s">
        <v>291</v>
      </c>
      <c r="C26" s="676"/>
      <c r="D26" s="676"/>
      <c r="E26" s="676"/>
      <c r="F26" s="676"/>
      <c r="G26" s="676"/>
      <c r="H26" s="676"/>
      <c r="I26" s="676"/>
      <c r="J26" s="676"/>
      <c r="K26" s="676"/>
      <c r="L26" s="676"/>
      <c r="M26" s="676"/>
      <c r="N26" s="676"/>
      <c r="O26" s="676"/>
      <c r="P26" s="676"/>
      <c r="Q26" s="677"/>
      <c r="R26" s="678">
        <v>3452544</v>
      </c>
      <c r="S26" s="679"/>
      <c r="T26" s="679"/>
      <c r="U26" s="679"/>
      <c r="V26" s="679"/>
      <c r="W26" s="679"/>
      <c r="X26" s="679"/>
      <c r="Y26" s="680"/>
      <c r="Z26" s="715">
        <v>53</v>
      </c>
      <c r="AA26" s="715"/>
      <c r="AB26" s="715"/>
      <c r="AC26" s="715"/>
      <c r="AD26" s="716">
        <v>3191695</v>
      </c>
      <c r="AE26" s="716"/>
      <c r="AF26" s="716"/>
      <c r="AG26" s="716"/>
      <c r="AH26" s="716"/>
      <c r="AI26" s="716"/>
      <c r="AJ26" s="716"/>
      <c r="AK26" s="716"/>
      <c r="AL26" s="681">
        <v>98.5</v>
      </c>
      <c r="AM26" s="682"/>
      <c r="AN26" s="682"/>
      <c r="AO26" s="717"/>
      <c r="AP26" s="772" t="s">
        <v>292</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293</v>
      </c>
      <c r="CE26" s="712"/>
      <c r="CF26" s="712"/>
      <c r="CG26" s="712"/>
      <c r="CH26" s="712"/>
      <c r="CI26" s="712"/>
      <c r="CJ26" s="712"/>
      <c r="CK26" s="712"/>
      <c r="CL26" s="712"/>
      <c r="CM26" s="712"/>
      <c r="CN26" s="712"/>
      <c r="CO26" s="712"/>
      <c r="CP26" s="712"/>
      <c r="CQ26" s="713"/>
      <c r="CR26" s="678">
        <v>616498</v>
      </c>
      <c r="CS26" s="679"/>
      <c r="CT26" s="679"/>
      <c r="CU26" s="679"/>
      <c r="CV26" s="679"/>
      <c r="CW26" s="679"/>
      <c r="CX26" s="679"/>
      <c r="CY26" s="680"/>
      <c r="CZ26" s="681">
        <v>10.199999999999999</v>
      </c>
      <c r="DA26" s="699"/>
      <c r="DB26" s="699"/>
      <c r="DC26" s="700"/>
      <c r="DD26" s="684">
        <v>572279</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294</v>
      </c>
      <c r="C27" s="676"/>
      <c r="D27" s="676"/>
      <c r="E27" s="676"/>
      <c r="F27" s="676"/>
      <c r="G27" s="676"/>
      <c r="H27" s="676"/>
      <c r="I27" s="676"/>
      <c r="J27" s="676"/>
      <c r="K27" s="676"/>
      <c r="L27" s="676"/>
      <c r="M27" s="676"/>
      <c r="N27" s="676"/>
      <c r="O27" s="676"/>
      <c r="P27" s="676"/>
      <c r="Q27" s="677"/>
      <c r="R27" s="678">
        <v>815</v>
      </c>
      <c r="S27" s="679"/>
      <c r="T27" s="679"/>
      <c r="U27" s="679"/>
      <c r="V27" s="679"/>
      <c r="W27" s="679"/>
      <c r="X27" s="679"/>
      <c r="Y27" s="680"/>
      <c r="Z27" s="715">
        <v>0</v>
      </c>
      <c r="AA27" s="715"/>
      <c r="AB27" s="715"/>
      <c r="AC27" s="715"/>
      <c r="AD27" s="716">
        <v>815</v>
      </c>
      <c r="AE27" s="716"/>
      <c r="AF27" s="716"/>
      <c r="AG27" s="716"/>
      <c r="AH27" s="716"/>
      <c r="AI27" s="716"/>
      <c r="AJ27" s="716"/>
      <c r="AK27" s="716"/>
      <c r="AL27" s="681">
        <v>0</v>
      </c>
      <c r="AM27" s="682"/>
      <c r="AN27" s="682"/>
      <c r="AO27" s="717"/>
      <c r="AP27" s="675" t="s">
        <v>295</v>
      </c>
      <c r="AQ27" s="676"/>
      <c r="AR27" s="676"/>
      <c r="AS27" s="676"/>
      <c r="AT27" s="676"/>
      <c r="AU27" s="676"/>
      <c r="AV27" s="676"/>
      <c r="AW27" s="676"/>
      <c r="AX27" s="676"/>
      <c r="AY27" s="676"/>
      <c r="AZ27" s="676"/>
      <c r="BA27" s="676"/>
      <c r="BB27" s="676"/>
      <c r="BC27" s="676"/>
      <c r="BD27" s="676"/>
      <c r="BE27" s="676"/>
      <c r="BF27" s="677"/>
      <c r="BG27" s="678">
        <v>694598</v>
      </c>
      <c r="BH27" s="679"/>
      <c r="BI27" s="679"/>
      <c r="BJ27" s="679"/>
      <c r="BK27" s="679"/>
      <c r="BL27" s="679"/>
      <c r="BM27" s="679"/>
      <c r="BN27" s="680"/>
      <c r="BO27" s="715">
        <v>100</v>
      </c>
      <c r="BP27" s="715"/>
      <c r="BQ27" s="715"/>
      <c r="BR27" s="715"/>
      <c r="BS27" s="684" t="s">
        <v>129</v>
      </c>
      <c r="BT27" s="679"/>
      <c r="BU27" s="679"/>
      <c r="BV27" s="679"/>
      <c r="BW27" s="679"/>
      <c r="BX27" s="679"/>
      <c r="BY27" s="679"/>
      <c r="BZ27" s="679"/>
      <c r="CA27" s="679"/>
      <c r="CB27" s="722"/>
      <c r="CD27" s="711" t="s">
        <v>296</v>
      </c>
      <c r="CE27" s="712"/>
      <c r="CF27" s="712"/>
      <c r="CG27" s="712"/>
      <c r="CH27" s="712"/>
      <c r="CI27" s="712"/>
      <c r="CJ27" s="712"/>
      <c r="CK27" s="712"/>
      <c r="CL27" s="712"/>
      <c r="CM27" s="712"/>
      <c r="CN27" s="712"/>
      <c r="CO27" s="712"/>
      <c r="CP27" s="712"/>
      <c r="CQ27" s="713"/>
      <c r="CR27" s="678">
        <v>467871</v>
      </c>
      <c r="CS27" s="697"/>
      <c r="CT27" s="697"/>
      <c r="CU27" s="697"/>
      <c r="CV27" s="697"/>
      <c r="CW27" s="697"/>
      <c r="CX27" s="697"/>
      <c r="CY27" s="698"/>
      <c r="CZ27" s="681">
        <v>7.7</v>
      </c>
      <c r="DA27" s="699"/>
      <c r="DB27" s="699"/>
      <c r="DC27" s="700"/>
      <c r="DD27" s="684">
        <v>173865</v>
      </c>
      <c r="DE27" s="697"/>
      <c r="DF27" s="697"/>
      <c r="DG27" s="697"/>
      <c r="DH27" s="697"/>
      <c r="DI27" s="697"/>
      <c r="DJ27" s="697"/>
      <c r="DK27" s="698"/>
      <c r="DL27" s="684">
        <v>173865</v>
      </c>
      <c r="DM27" s="697"/>
      <c r="DN27" s="697"/>
      <c r="DO27" s="697"/>
      <c r="DP27" s="697"/>
      <c r="DQ27" s="697"/>
      <c r="DR27" s="697"/>
      <c r="DS27" s="697"/>
      <c r="DT27" s="697"/>
      <c r="DU27" s="697"/>
      <c r="DV27" s="698"/>
      <c r="DW27" s="681">
        <v>5.2</v>
      </c>
      <c r="DX27" s="699"/>
      <c r="DY27" s="699"/>
      <c r="DZ27" s="699"/>
      <c r="EA27" s="699"/>
      <c r="EB27" s="699"/>
      <c r="EC27" s="714"/>
    </row>
    <row r="28" spans="2:133" ht="11.25" customHeight="1" x14ac:dyDescent="0.15">
      <c r="B28" s="675" t="s">
        <v>297</v>
      </c>
      <c r="C28" s="676"/>
      <c r="D28" s="676"/>
      <c r="E28" s="676"/>
      <c r="F28" s="676"/>
      <c r="G28" s="676"/>
      <c r="H28" s="676"/>
      <c r="I28" s="676"/>
      <c r="J28" s="676"/>
      <c r="K28" s="676"/>
      <c r="L28" s="676"/>
      <c r="M28" s="676"/>
      <c r="N28" s="676"/>
      <c r="O28" s="676"/>
      <c r="P28" s="676"/>
      <c r="Q28" s="677"/>
      <c r="R28" s="678">
        <v>11545</v>
      </c>
      <c r="S28" s="679"/>
      <c r="T28" s="679"/>
      <c r="U28" s="679"/>
      <c r="V28" s="679"/>
      <c r="W28" s="679"/>
      <c r="X28" s="679"/>
      <c r="Y28" s="680"/>
      <c r="Z28" s="715">
        <v>0.2</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298</v>
      </c>
      <c r="CE28" s="712"/>
      <c r="CF28" s="712"/>
      <c r="CG28" s="712"/>
      <c r="CH28" s="712"/>
      <c r="CI28" s="712"/>
      <c r="CJ28" s="712"/>
      <c r="CK28" s="712"/>
      <c r="CL28" s="712"/>
      <c r="CM28" s="712"/>
      <c r="CN28" s="712"/>
      <c r="CO28" s="712"/>
      <c r="CP28" s="712"/>
      <c r="CQ28" s="713"/>
      <c r="CR28" s="678">
        <v>527438</v>
      </c>
      <c r="CS28" s="679"/>
      <c r="CT28" s="679"/>
      <c r="CU28" s="679"/>
      <c r="CV28" s="679"/>
      <c r="CW28" s="679"/>
      <c r="CX28" s="679"/>
      <c r="CY28" s="680"/>
      <c r="CZ28" s="681">
        <v>8.6999999999999993</v>
      </c>
      <c r="DA28" s="699"/>
      <c r="DB28" s="699"/>
      <c r="DC28" s="700"/>
      <c r="DD28" s="684">
        <v>514957</v>
      </c>
      <c r="DE28" s="679"/>
      <c r="DF28" s="679"/>
      <c r="DG28" s="679"/>
      <c r="DH28" s="679"/>
      <c r="DI28" s="679"/>
      <c r="DJ28" s="679"/>
      <c r="DK28" s="680"/>
      <c r="DL28" s="684">
        <v>514957</v>
      </c>
      <c r="DM28" s="679"/>
      <c r="DN28" s="679"/>
      <c r="DO28" s="679"/>
      <c r="DP28" s="679"/>
      <c r="DQ28" s="679"/>
      <c r="DR28" s="679"/>
      <c r="DS28" s="679"/>
      <c r="DT28" s="679"/>
      <c r="DU28" s="679"/>
      <c r="DV28" s="680"/>
      <c r="DW28" s="681">
        <v>15.4</v>
      </c>
      <c r="DX28" s="699"/>
      <c r="DY28" s="699"/>
      <c r="DZ28" s="699"/>
      <c r="EA28" s="699"/>
      <c r="EB28" s="699"/>
      <c r="EC28" s="714"/>
    </row>
    <row r="29" spans="2:133" ht="11.25" customHeight="1" x14ac:dyDescent="0.15">
      <c r="B29" s="675" t="s">
        <v>299</v>
      </c>
      <c r="C29" s="676"/>
      <c r="D29" s="676"/>
      <c r="E29" s="676"/>
      <c r="F29" s="676"/>
      <c r="G29" s="676"/>
      <c r="H29" s="676"/>
      <c r="I29" s="676"/>
      <c r="J29" s="676"/>
      <c r="K29" s="676"/>
      <c r="L29" s="676"/>
      <c r="M29" s="676"/>
      <c r="N29" s="676"/>
      <c r="O29" s="676"/>
      <c r="P29" s="676"/>
      <c r="Q29" s="677"/>
      <c r="R29" s="678">
        <v>203754</v>
      </c>
      <c r="S29" s="679"/>
      <c r="T29" s="679"/>
      <c r="U29" s="679"/>
      <c r="V29" s="679"/>
      <c r="W29" s="679"/>
      <c r="X29" s="679"/>
      <c r="Y29" s="680"/>
      <c r="Z29" s="715">
        <v>3.1</v>
      </c>
      <c r="AA29" s="715"/>
      <c r="AB29" s="715"/>
      <c r="AC29" s="715"/>
      <c r="AD29" s="716">
        <v>38348</v>
      </c>
      <c r="AE29" s="716"/>
      <c r="AF29" s="716"/>
      <c r="AG29" s="716"/>
      <c r="AH29" s="716"/>
      <c r="AI29" s="716"/>
      <c r="AJ29" s="716"/>
      <c r="AK29" s="716"/>
      <c r="AL29" s="681">
        <v>1.2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300</v>
      </c>
      <c r="CE29" s="764"/>
      <c r="CF29" s="711" t="s">
        <v>301</v>
      </c>
      <c r="CG29" s="712"/>
      <c r="CH29" s="712"/>
      <c r="CI29" s="712"/>
      <c r="CJ29" s="712"/>
      <c r="CK29" s="712"/>
      <c r="CL29" s="712"/>
      <c r="CM29" s="712"/>
      <c r="CN29" s="712"/>
      <c r="CO29" s="712"/>
      <c r="CP29" s="712"/>
      <c r="CQ29" s="713"/>
      <c r="CR29" s="678">
        <v>527346</v>
      </c>
      <c r="CS29" s="697"/>
      <c r="CT29" s="697"/>
      <c r="CU29" s="697"/>
      <c r="CV29" s="697"/>
      <c r="CW29" s="697"/>
      <c r="CX29" s="697"/>
      <c r="CY29" s="698"/>
      <c r="CZ29" s="681">
        <v>8.6999999999999993</v>
      </c>
      <c r="DA29" s="699"/>
      <c r="DB29" s="699"/>
      <c r="DC29" s="700"/>
      <c r="DD29" s="684">
        <v>514865</v>
      </c>
      <c r="DE29" s="697"/>
      <c r="DF29" s="697"/>
      <c r="DG29" s="697"/>
      <c r="DH29" s="697"/>
      <c r="DI29" s="697"/>
      <c r="DJ29" s="697"/>
      <c r="DK29" s="698"/>
      <c r="DL29" s="684">
        <v>514865</v>
      </c>
      <c r="DM29" s="697"/>
      <c r="DN29" s="697"/>
      <c r="DO29" s="697"/>
      <c r="DP29" s="697"/>
      <c r="DQ29" s="697"/>
      <c r="DR29" s="697"/>
      <c r="DS29" s="697"/>
      <c r="DT29" s="697"/>
      <c r="DU29" s="697"/>
      <c r="DV29" s="698"/>
      <c r="DW29" s="681">
        <v>15.4</v>
      </c>
      <c r="DX29" s="699"/>
      <c r="DY29" s="699"/>
      <c r="DZ29" s="699"/>
      <c r="EA29" s="699"/>
      <c r="EB29" s="699"/>
      <c r="EC29" s="714"/>
    </row>
    <row r="30" spans="2:133" ht="11.25" customHeight="1" x14ac:dyDescent="0.15">
      <c r="B30" s="675" t="s">
        <v>302</v>
      </c>
      <c r="C30" s="676"/>
      <c r="D30" s="676"/>
      <c r="E30" s="676"/>
      <c r="F30" s="676"/>
      <c r="G30" s="676"/>
      <c r="H30" s="676"/>
      <c r="I30" s="676"/>
      <c r="J30" s="676"/>
      <c r="K30" s="676"/>
      <c r="L30" s="676"/>
      <c r="M30" s="676"/>
      <c r="N30" s="676"/>
      <c r="O30" s="676"/>
      <c r="P30" s="676"/>
      <c r="Q30" s="677"/>
      <c r="R30" s="678">
        <v>4444</v>
      </c>
      <c r="S30" s="679"/>
      <c r="T30" s="679"/>
      <c r="U30" s="679"/>
      <c r="V30" s="679"/>
      <c r="W30" s="679"/>
      <c r="X30" s="679"/>
      <c r="Y30" s="680"/>
      <c r="Z30" s="715">
        <v>0.1</v>
      </c>
      <c r="AA30" s="715"/>
      <c r="AB30" s="715"/>
      <c r="AC30" s="715"/>
      <c r="AD30" s="716" t="s">
        <v>230</v>
      </c>
      <c r="AE30" s="716"/>
      <c r="AF30" s="716"/>
      <c r="AG30" s="716"/>
      <c r="AH30" s="716"/>
      <c r="AI30" s="716"/>
      <c r="AJ30" s="716"/>
      <c r="AK30" s="716"/>
      <c r="AL30" s="681" t="s">
        <v>129</v>
      </c>
      <c r="AM30" s="682"/>
      <c r="AN30" s="682"/>
      <c r="AO30" s="717"/>
      <c r="AP30" s="739" t="s">
        <v>218</v>
      </c>
      <c r="AQ30" s="740"/>
      <c r="AR30" s="740"/>
      <c r="AS30" s="740"/>
      <c r="AT30" s="740"/>
      <c r="AU30" s="740"/>
      <c r="AV30" s="740"/>
      <c r="AW30" s="740"/>
      <c r="AX30" s="740"/>
      <c r="AY30" s="740"/>
      <c r="AZ30" s="740"/>
      <c r="BA30" s="740"/>
      <c r="BB30" s="740"/>
      <c r="BC30" s="740"/>
      <c r="BD30" s="740"/>
      <c r="BE30" s="740"/>
      <c r="BF30" s="741"/>
      <c r="BG30" s="739" t="s">
        <v>303</v>
      </c>
      <c r="BH30" s="752"/>
      <c r="BI30" s="752"/>
      <c r="BJ30" s="752"/>
      <c r="BK30" s="752"/>
      <c r="BL30" s="752"/>
      <c r="BM30" s="752"/>
      <c r="BN30" s="752"/>
      <c r="BO30" s="752"/>
      <c r="BP30" s="752"/>
      <c r="BQ30" s="753"/>
      <c r="BR30" s="739" t="s">
        <v>304</v>
      </c>
      <c r="BS30" s="752"/>
      <c r="BT30" s="752"/>
      <c r="BU30" s="752"/>
      <c r="BV30" s="752"/>
      <c r="BW30" s="752"/>
      <c r="BX30" s="752"/>
      <c r="BY30" s="752"/>
      <c r="BZ30" s="752"/>
      <c r="CA30" s="752"/>
      <c r="CB30" s="753"/>
      <c r="CD30" s="765"/>
      <c r="CE30" s="766"/>
      <c r="CF30" s="711" t="s">
        <v>305</v>
      </c>
      <c r="CG30" s="712"/>
      <c r="CH30" s="712"/>
      <c r="CI30" s="712"/>
      <c r="CJ30" s="712"/>
      <c r="CK30" s="712"/>
      <c r="CL30" s="712"/>
      <c r="CM30" s="712"/>
      <c r="CN30" s="712"/>
      <c r="CO30" s="712"/>
      <c r="CP30" s="712"/>
      <c r="CQ30" s="713"/>
      <c r="CR30" s="678">
        <v>505512</v>
      </c>
      <c r="CS30" s="679"/>
      <c r="CT30" s="679"/>
      <c r="CU30" s="679"/>
      <c r="CV30" s="679"/>
      <c r="CW30" s="679"/>
      <c r="CX30" s="679"/>
      <c r="CY30" s="680"/>
      <c r="CZ30" s="681">
        <v>8.3000000000000007</v>
      </c>
      <c r="DA30" s="699"/>
      <c r="DB30" s="699"/>
      <c r="DC30" s="700"/>
      <c r="DD30" s="684">
        <v>493700</v>
      </c>
      <c r="DE30" s="679"/>
      <c r="DF30" s="679"/>
      <c r="DG30" s="679"/>
      <c r="DH30" s="679"/>
      <c r="DI30" s="679"/>
      <c r="DJ30" s="679"/>
      <c r="DK30" s="680"/>
      <c r="DL30" s="684">
        <v>493700</v>
      </c>
      <c r="DM30" s="679"/>
      <c r="DN30" s="679"/>
      <c r="DO30" s="679"/>
      <c r="DP30" s="679"/>
      <c r="DQ30" s="679"/>
      <c r="DR30" s="679"/>
      <c r="DS30" s="679"/>
      <c r="DT30" s="679"/>
      <c r="DU30" s="679"/>
      <c r="DV30" s="680"/>
      <c r="DW30" s="681">
        <v>14.8</v>
      </c>
      <c r="DX30" s="699"/>
      <c r="DY30" s="699"/>
      <c r="DZ30" s="699"/>
      <c r="EA30" s="699"/>
      <c r="EB30" s="699"/>
      <c r="EC30" s="714"/>
    </row>
    <row r="31" spans="2:133" ht="11.25" customHeight="1" x14ac:dyDescent="0.15">
      <c r="B31" s="675" t="s">
        <v>306</v>
      </c>
      <c r="C31" s="676"/>
      <c r="D31" s="676"/>
      <c r="E31" s="676"/>
      <c r="F31" s="676"/>
      <c r="G31" s="676"/>
      <c r="H31" s="676"/>
      <c r="I31" s="676"/>
      <c r="J31" s="676"/>
      <c r="K31" s="676"/>
      <c r="L31" s="676"/>
      <c r="M31" s="676"/>
      <c r="N31" s="676"/>
      <c r="O31" s="676"/>
      <c r="P31" s="676"/>
      <c r="Q31" s="677"/>
      <c r="R31" s="678">
        <v>716556</v>
      </c>
      <c r="S31" s="679"/>
      <c r="T31" s="679"/>
      <c r="U31" s="679"/>
      <c r="V31" s="679"/>
      <c r="W31" s="679"/>
      <c r="X31" s="679"/>
      <c r="Y31" s="680"/>
      <c r="Z31" s="715">
        <v>11</v>
      </c>
      <c r="AA31" s="715"/>
      <c r="AB31" s="715"/>
      <c r="AC31" s="715"/>
      <c r="AD31" s="716" t="s">
        <v>129</v>
      </c>
      <c r="AE31" s="716"/>
      <c r="AF31" s="716"/>
      <c r="AG31" s="716"/>
      <c r="AH31" s="716"/>
      <c r="AI31" s="716"/>
      <c r="AJ31" s="716"/>
      <c r="AK31" s="716"/>
      <c r="AL31" s="681" t="s">
        <v>129</v>
      </c>
      <c r="AM31" s="682"/>
      <c r="AN31" s="682"/>
      <c r="AO31" s="717"/>
      <c r="AP31" s="754" t="s">
        <v>307</v>
      </c>
      <c r="AQ31" s="755"/>
      <c r="AR31" s="755"/>
      <c r="AS31" s="755"/>
      <c r="AT31" s="760" t="s">
        <v>308</v>
      </c>
      <c r="AU31" s="231"/>
      <c r="AV31" s="231"/>
      <c r="AW31" s="231"/>
      <c r="AX31" s="744" t="s">
        <v>185</v>
      </c>
      <c r="AY31" s="745"/>
      <c r="AZ31" s="745"/>
      <c r="BA31" s="745"/>
      <c r="BB31" s="745"/>
      <c r="BC31" s="745"/>
      <c r="BD31" s="745"/>
      <c r="BE31" s="745"/>
      <c r="BF31" s="746"/>
      <c r="BG31" s="747">
        <v>98.8</v>
      </c>
      <c r="BH31" s="748"/>
      <c r="BI31" s="748"/>
      <c r="BJ31" s="748"/>
      <c r="BK31" s="748"/>
      <c r="BL31" s="748"/>
      <c r="BM31" s="749">
        <v>97.7</v>
      </c>
      <c r="BN31" s="748"/>
      <c r="BO31" s="748"/>
      <c r="BP31" s="748"/>
      <c r="BQ31" s="750"/>
      <c r="BR31" s="747">
        <v>99.3</v>
      </c>
      <c r="BS31" s="748"/>
      <c r="BT31" s="748"/>
      <c r="BU31" s="748"/>
      <c r="BV31" s="748"/>
      <c r="BW31" s="748"/>
      <c r="BX31" s="749">
        <v>98</v>
      </c>
      <c r="BY31" s="748"/>
      <c r="BZ31" s="748"/>
      <c r="CA31" s="748"/>
      <c r="CB31" s="750"/>
      <c r="CD31" s="765"/>
      <c r="CE31" s="766"/>
      <c r="CF31" s="711" t="s">
        <v>309</v>
      </c>
      <c r="CG31" s="712"/>
      <c r="CH31" s="712"/>
      <c r="CI31" s="712"/>
      <c r="CJ31" s="712"/>
      <c r="CK31" s="712"/>
      <c r="CL31" s="712"/>
      <c r="CM31" s="712"/>
      <c r="CN31" s="712"/>
      <c r="CO31" s="712"/>
      <c r="CP31" s="712"/>
      <c r="CQ31" s="713"/>
      <c r="CR31" s="678">
        <v>21834</v>
      </c>
      <c r="CS31" s="697"/>
      <c r="CT31" s="697"/>
      <c r="CU31" s="697"/>
      <c r="CV31" s="697"/>
      <c r="CW31" s="697"/>
      <c r="CX31" s="697"/>
      <c r="CY31" s="698"/>
      <c r="CZ31" s="681">
        <v>0.4</v>
      </c>
      <c r="DA31" s="699"/>
      <c r="DB31" s="699"/>
      <c r="DC31" s="700"/>
      <c r="DD31" s="684">
        <v>21165</v>
      </c>
      <c r="DE31" s="697"/>
      <c r="DF31" s="697"/>
      <c r="DG31" s="697"/>
      <c r="DH31" s="697"/>
      <c r="DI31" s="697"/>
      <c r="DJ31" s="697"/>
      <c r="DK31" s="698"/>
      <c r="DL31" s="684">
        <v>21165</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310</v>
      </c>
      <c r="C32" s="770"/>
      <c r="D32" s="770"/>
      <c r="E32" s="770"/>
      <c r="F32" s="770"/>
      <c r="G32" s="770"/>
      <c r="H32" s="770"/>
      <c r="I32" s="770"/>
      <c r="J32" s="770"/>
      <c r="K32" s="770"/>
      <c r="L32" s="770"/>
      <c r="M32" s="770"/>
      <c r="N32" s="770"/>
      <c r="O32" s="770"/>
      <c r="P32" s="770"/>
      <c r="Q32" s="771"/>
      <c r="R32" s="678" t="s">
        <v>230</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129</v>
      </c>
      <c r="AM32" s="682"/>
      <c r="AN32" s="682"/>
      <c r="AO32" s="717"/>
      <c r="AP32" s="756"/>
      <c r="AQ32" s="757"/>
      <c r="AR32" s="757"/>
      <c r="AS32" s="757"/>
      <c r="AT32" s="761"/>
      <c r="AU32" s="230" t="s">
        <v>311</v>
      </c>
      <c r="AV32" s="230"/>
      <c r="AW32" s="230"/>
      <c r="AX32" s="675" t="s">
        <v>312</v>
      </c>
      <c r="AY32" s="676"/>
      <c r="AZ32" s="676"/>
      <c r="BA32" s="676"/>
      <c r="BB32" s="676"/>
      <c r="BC32" s="676"/>
      <c r="BD32" s="676"/>
      <c r="BE32" s="676"/>
      <c r="BF32" s="677"/>
      <c r="BG32" s="751">
        <v>98.6</v>
      </c>
      <c r="BH32" s="697"/>
      <c r="BI32" s="697"/>
      <c r="BJ32" s="697"/>
      <c r="BK32" s="697"/>
      <c r="BL32" s="697"/>
      <c r="BM32" s="682">
        <v>97.7</v>
      </c>
      <c r="BN32" s="743"/>
      <c r="BO32" s="743"/>
      <c r="BP32" s="743"/>
      <c r="BQ32" s="721"/>
      <c r="BR32" s="751">
        <v>99.4</v>
      </c>
      <c r="BS32" s="697"/>
      <c r="BT32" s="697"/>
      <c r="BU32" s="697"/>
      <c r="BV32" s="697"/>
      <c r="BW32" s="697"/>
      <c r="BX32" s="682">
        <v>98.6</v>
      </c>
      <c r="BY32" s="743"/>
      <c r="BZ32" s="743"/>
      <c r="CA32" s="743"/>
      <c r="CB32" s="721"/>
      <c r="CD32" s="767"/>
      <c r="CE32" s="768"/>
      <c r="CF32" s="711" t="s">
        <v>313</v>
      </c>
      <c r="CG32" s="712"/>
      <c r="CH32" s="712"/>
      <c r="CI32" s="712"/>
      <c r="CJ32" s="712"/>
      <c r="CK32" s="712"/>
      <c r="CL32" s="712"/>
      <c r="CM32" s="712"/>
      <c r="CN32" s="712"/>
      <c r="CO32" s="712"/>
      <c r="CP32" s="712"/>
      <c r="CQ32" s="713"/>
      <c r="CR32" s="678">
        <v>92</v>
      </c>
      <c r="CS32" s="679"/>
      <c r="CT32" s="679"/>
      <c r="CU32" s="679"/>
      <c r="CV32" s="679"/>
      <c r="CW32" s="679"/>
      <c r="CX32" s="679"/>
      <c r="CY32" s="680"/>
      <c r="CZ32" s="681">
        <v>0</v>
      </c>
      <c r="DA32" s="699"/>
      <c r="DB32" s="699"/>
      <c r="DC32" s="700"/>
      <c r="DD32" s="684">
        <v>92</v>
      </c>
      <c r="DE32" s="679"/>
      <c r="DF32" s="679"/>
      <c r="DG32" s="679"/>
      <c r="DH32" s="679"/>
      <c r="DI32" s="679"/>
      <c r="DJ32" s="679"/>
      <c r="DK32" s="680"/>
      <c r="DL32" s="684">
        <v>92</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314</v>
      </c>
      <c r="C33" s="676"/>
      <c r="D33" s="676"/>
      <c r="E33" s="676"/>
      <c r="F33" s="676"/>
      <c r="G33" s="676"/>
      <c r="H33" s="676"/>
      <c r="I33" s="676"/>
      <c r="J33" s="676"/>
      <c r="K33" s="676"/>
      <c r="L33" s="676"/>
      <c r="M33" s="676"/>
      <c r="N33" s="676"/>
      <c r="O33" s="676"/>
      <c r="P33" s="676"/>
      <c r="Q33" s="677"/>
      <c r="R33" s="678">
        <v>645510</v>
      </c>
      <c r="S33" s="679"/>
      <c r="T33" s="679"/>
      <c r="U33" s="679"/>
      <c r="V33" s="679"/>
      <c r="W33" s="679"/>
      <c r="X33" s="679"/>
      <c r="Y33" s="680"/>
      <c r="Z33" s="715">
        <v>9.9</v>
      </c>
      <c r="AA33" s="715"/>
      <c r="AB33" s="715"/>
      <c r="AC33" s="715"/>
      <c r="AD33" s="716" t="s">
        <v>129</v>
      </c>
      <c r="AE33" s="716"/>
      <c r="AF33" s="716"/>
      <c r="AG33" s="716"/>
      <c r="AH33" s="716"/>
      <c r="AI33" s="716"/>
      <c r="AJ33" s="716"/>
      <c r="AK33" s="716"/>
      <c r="AL33" s="681" t="s">
        <v>129</v>
      </c>
      <c r="AM33" s="682"/>
      <c r="AN33" s="682"/>
      <c r="AO33" s="717"/>
      <c r="AP33" s="758"/>
      <c r="AQ33" s="759"/>
      <c r="AR33" s="759"/>
      <c r="AS33" s="759"/>
      <c r="AT33" s="762"/>
      <c r="AU33" s="232"/>
      <c r="AV33" s="232"/>
      <c r="AW33" s="232"/>
      <c r="AX33" s="659" t="s">
        <v>315</v>
      </c>
      <c r="AY33" s="660"/>
      <c r="AZ33" s="660"/>
      <c r="BA33" s="660"/>
      <c r="BB33" s="660"/>
      <c r="BC33" s="660"/>
      <c r="BD33" s="660"/>
      <c r="BE33" s="660"/>
      <c r="BF33" s="661"/>
      <c r="BG33" s="742">
        <v>98.8</v>
      </c>
      <c r="BH33" s="663"/>
      <c r="BI33" s="663"/>
      <c r="BJ33" s="663"/>
      <c r="BK33" s="663"/>
      <c r="BL33" s="663"/>
      <c r="BM33" s="706">
        <v>97.2</v>
      </c>
      <c r="BN33" s="663"/>
      <c r="BO33" s="663"/>
      <c r="BP33" s="663"/>
      <c r="BQ33" s="727"/>
      <c r="BR33" s="742">
        <v>99.1</v>
      </c>
      <c r="BS33" s="663"/>
      <c r="BT33" s="663"/>
      <c r="BU33" s="663"/>
      <c r="BV33" s="663"/>
      <c r="BW33" s="663"/>
      <c r="BX33" s="706">
        <v>96.7</v>
      </c>
      <c r="BY33" s="663"/>
      <c r="BZ33" s="663"/>
      <c r="CA33" s="663"/>
      <c r="CB33" s="727"/>
      <c r="CD33" s="711" t="s">
        <v>316</v>
      </c>
      <c r="CE33" s="712"/>
      <c r="CF33" s="712"/>
      <c r="CG33" s="712"/>
      <c r="CH33" s="712"/>
      <c r="CI33" s="712"/>
      <c r="CJ33" s="712"/>
      <c r="CK33" s="712"/>
      <c r="CL33" s="712"/>
      <c r="CM33" s="712"/>
      <c r="CN33" s="712"/>
      <c r="CO33" s="712"/>
      <c r="CP33" s="712"/>
      <c r="CQ33" s="713"/>
      <c r="CR33" s="678">
        <v>2597751</v>
      </c>
      <c r="CS33" s="697"/>
      <c r="CT33" s="697"/>
      <c r="CU33" s="697"/>
      <c r="CV33" s="697"/>
      <c r="CW33" s="697"/>
      <c r="CX33" s="697"/>
      <c r="CY33" s="698"/>
      <c r="CZ33" s="681">
        <v>42.9</v>
      </c>
      <c r="DA33" s="699"/>
      <c r="DB33" s="699"/>
      <c r="DC33" s="700"/>
      <c r="DD33" s="684">
        <v>1731262</v>
      </c>
      <c r="DE33" s="697"/>
      <c r="DF33" s="697"/>
      <c r="DG33" s="697"/>
      <c r="DH33" s="697"/>
      <c r="DI33" s="697"/>
      <c r="DJ33" s="697"/>
      <c r="DK33" s="698"/>
      <c r="DL33" s="684">
        <v>1390954</v>
      </c>
      <c r="DM33" s="697"/>
      <c r="DN33" s="697"/>
      <c r="DO33" s="697"/>
      <c r="DP33" s="697"/>
      <c r="DQ33" s="697"/>
      <c r="DR33" s="697"/>
      <c r="DS33" s="697"/>
      <c r="DT33" s="697"/>
      <c r="DU33" s="697"/>
      <c r="DV33" s="698"/>
      <c r="DW33" s="681">
        <v>41.6</v>
      </c>
      <c r="DX33" s="699"/>
      <c r="DY33" s="699"/>
      <c r="DZ33" s="699"/>
      <c r="EA33" s="699"/>
      <c r="EB33" s="699"/>
      <c r="EC33" s="714"/>
    </row>
    <row r="34" spans="2:133" ht="11.25" customHeight="1" x14ac:dyDescent="0.15">
      <c r="B34" s="675" t="s">
        <v>317</v>
      </c>
      <c r="C34" s="676"/>
      <c r="D34" s="676"/>
      <c r="E34" s="676"/>
      <c r="F34" s="676"/>
      <c r="G34" s="676"/>
      <c r="H34" s="676"/>
      <c r="I34" s="676"/>
      <c r="J34" s="676"/>
      <c r="K34" s="676"/>
      <c r="L34" s="676"/>
      <c r="M34" s="676"/>
      <c r="N34" s="676"/>
      <c r="O34" s="676"/>
      <c r="P34" s="676"/>
      <c r="Q34" s="677"/>
      <c r="R34" s="678">
        <v>7354</v>
      </c>
      <c r="S34" s="679"/>
      <c r="T34" s="679"/>
      <c r="U34" s="679"/>
      <c r="V34" s="679"/>
      <c r="W34" s="679"/>
      <c r="X34" s="679"/>
      <c r="Y34" s="680"/>
      <c r="Z34" s="715">
        <v>0.1</v>
      </c>
      <c r="AA34" s="715"/>
      <c r="AB34" s="715"/>
      <c r="AC34" s="715"/>
      <c r="AD34" s="716">
        <v>3835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318</v>
      </c>
      <c r="CE34" s="712"/>
      <c r="CF34" s="712"/>
      <c r="CG34" s="712"/>
      <c r="CH34" s="712"/>
      <c r="CI34" s="712"/>
      <c r="CJ34" s="712"/>
      <c r="CK34" s="712"/>
      <c r="CL34" s="712"/>
      <c r="CM34" s="712"/>
      <c r="CN34" s="712"/>
      <c r="CO34" s="712"/>
      <c r="CP34" s="712"/>
      <c r="CQ34" s="713"/>
      <c r="CR34" s="678">
        <v>885129</v>
      </c>
      <c r="CS34" s="679"/>
      <c r="CT34" s="679"/>
      <c r="CU34" s="679"/>
      <c r="CV34" s="679"/>
      <c r="CW34" s="679"/>
      <c r="CX34" s="679"/>
      <c r="CY34" s="680"/>
      <c r="CZ34" s="681">
        <v>14.6</v>
      </c>
      <c r="DA34" s="699"/>
      <c r="DB34" s="699"/>
      <c r="DC34" s="700"/>
      <c r="DD34" s="684">
        <v>392318</v>
      </c>
      <c r="DE34" s="679"/>
      <c r="DF34" s="679"/>
      <c r="DG34" s="679"/>
      <c r="DH34" s="679"/>
      <c r="DI34" s="679"/>
      <c r="DJ34" s="679"/>
      <c r="DK34" s="680"/>
      <c r="DL34" s="684">
        <v>343935</v>
      </c>
      <c r="DM34" s="679"/>
      <c r="DN34" s="679"/>
      <c r="DO34" s="679"/>
      <c r="DP34" s="679"/>
      <c r="DQ34" s="679"/>
      <c r="DR34" s="679"/>
      <c r="DS34" s="679"/>
      <c r="DT34" s="679"/>
      <c r="DU34" s="679"/>
      <c r="DV34" s="680"/>
      <c r="DW34" s="681">
        <v>10.3</v>
      </c>
      <c r="DX34" s="699"/>
      <c r="DY34" s="699"/>
      <c r="DZ34" s="699"/>
      <c r="EA34" s="699"/>
      <c r="EB34" s="699"/>
      <c r="EC34" s="714"/>
    </row>
    <row r="35" spans="2:133" ht="11.25" customHeight="1" x14ac:dyDescent="0.15">
      <c r="B35" s="675" t="s">
        <v>319</v>
      </c>
      <c r="C35" s="676"/>
      <c r="D35" s="676"/>
      <c r="E35" s="676"/>
      <c r="F35" s="676"/>
      <c r="G35" s="676"/>
      <c r="H35" s="676"/>
      <c r="I35" s="676"/>
      <c r="J35" s="676"/>
      <c r="K35" s="676"/>
      <c r="L35" s="676"/>
      <c r="M35" s="676"/>
      <c r="N35" s="676"/>
      <c r="O35" s="676"/>
      <c r="P35" s="676"/>
      <c r="Q35" s="677"/>
      <c r="R35" s="678">
        <v>78958</v>
      </c>
      <c r="S35" s="679"/>
      <c r="T35" s="679"/>
      <c r="U35" s="679"/>
      <c r="V35" s="679"/>
      <c r="W35" s="679"/>
      <c r="X35" s="679"/>
      <c r="Y35" s="680"/>
      <c r="Z35" s="715">
        <v>1.2</v>
      </c>
      <c r="AA35" s="715"/>
      <c r="AB35" s="715"/>
      <c r="AC35" s="715"/>
      <c r="AD35" s="716" t="s">
        <v>129</v>
      </c>
      <c r="AE35" s="716"/>
      <c r="AF35" s="716"/>
      <c r="AG35" s="716"/>
      <c r="AH35" s="716"/>
      <c r="AI35" s="716"/>
      <c r="AJ35" s="716"/>
      <c r="AK35" s="716"/>
      <c r="AL35" s="681" t="s">
        <v>129</v>
      </c>
      <c r="AM35" s="682"/>
      <c r="AN35" s="682"/>
      <c r="AO35" s="717"/>
      <c r="AP35" s="235"/>
      <c r="AQ35" s="739" t="s">
        <v>320</v>
      </c>
      <c r="AR35" s="740"/>
      <c r="AS35" s="740"/>
      <c r="AT35" s="740"/>
      <c r="AU35" s="740"/>
      <c r="AV35" s="740"/>
      <c r="AW35" s="740"/>
      <c r="AX35" s="740"/>
      <c r="AY35" s="740"/>
      <c r="AZ35" s="740"/>
      <c r="BA35" s="740"/>
      <c r="BB35" s="740"/>
      <c r="BC35" s="740"/>
      <c r="BD35" s="740"/>
      <c r="BE35" s="740"/>
      <c r="BF35" s="741"/>
      <c r="BG35" s="739" t="s">
        <v>321</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322</v>
      </c>
      <c r="CE35" s="712"/>
      <c r="CF35" s="712"/>
      <c r="CG35" s="712"/>
      <c r="CH35" s="712"/>
      <c r="CI35" s="712"/>
      <c r="CJ35" s="712"/>
      <c r="CK35" s="712"/>
      <c r="CL35" s="712"/>
      <c r="CM35" s="712"/>
      <c r="CN35" s="712"/>
      <c r="CO35" s="712"/>
      <c r="CP35" s="712"/>
      <c r="CQ35" s="713"/>
      <c r="CR35" s="678">
        <v>22027</v>
      </c>
      <c r="CS35" s="697"/>
      <c r="CT35" s="697"/>
      <c r="CU35" s="697"/>
      <c r="CV35" s="697"/>
      <c r="CW35" s="697"/>
      <c r="CX35" s="697"/>
      <c r="CY35" s="698"/>
      <c r="CZ35" s="681">
        <v>0.4</v>
      </c>
      <c r="DA35" s="699"/>
      <c r="DB35" s="699"/>
      <c r="DC35" s="700"/>
      <c r="DD35" s="684">
        <v>13101</v>
      </c>
      <c r="DE35" s="697"/>
      <c r="DF35" s="697"/>
      <c r="DG35" s="697"/>
      <c r="DH35" s="697"/>
      <c r="DI35" s="697"/>
      <c r="DJ35" s="697"/>
      <c r="DK35" s="698"/>
      <c r="DL35" s="684">
        <v>13101</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323</v>
      </c>
      <c r="C36" s="676"/>
      <c r="D36" s="676"/>
      <c r="E36" s="676"/>
      <c r="F36" s="676"/>
      <c r="G36" s="676"/>
      <c r="H36" s="676"/>
      <c r="I36" s="676"/>
      <c r="J36" s="676"/>
      <c r="K36" s="676"/>
      <c r="L36" s="676"/>
      <c r="M36" s="676"/>
      <c r="N36" s="676"/>
      <c r="O36" s="676"/>
      <c r="P36" s="676"/>
      <c r="Q36" s="677"/>
      <c r="R36" s="678">
        <v>105077</v>
      </c>
      <c r="S36" s="679"/>
      <c r="T36" s="679"/>
      <c r="U36" s="679"/>
      <c r="V36" s="679"/>
      <c r="W36" s="679"/>
      <c r="X36" s="679"/>
      <c r="Y36" s="680"/>
      <c r="Z36" s="715">
        <v>1.6</v>
      </c>
      <c r="AA36" s="715"/>
      <c r="AB36" s="715"/>
      <c r="AC36" s="715"/>
      <c r="AD36" s="716" t="s">
        <v>129</v>
      </c>
      <c r="AE36" s="716"/>
      <c r="AF36" s="716"/>
      <c r="AG36" s="716"/>
      <c r="AH36" s="716"/>
      <c r="AI36" s="716"/>
      <c r="AJ36" s="716"/>
      <c r="AK36" s="716"/>
      <c r="AL36" s="681" t="s">
        <v>129</v>
      </c>
      <c r="AM36" s="682"/>
      <c r="AN36" s="682"/>
      <c r="AO36" s="717"/>
      <c r="AP36" s="235"/>
      <c r="AQ36" s="730" t="s">
        <v>324</v>
      </c>
      <c r="AR36" s="731"/>
      <c r="AS36" s="731"/>
      <c r="AT36" s="731"/>
      <c r="AU36" s="731"/>
      <c r="AV36" s="731"/>
      <c r="AW36" s="731"/>
      <c r="AX36" s="731"/>
      <c r="AY36" s="732"/>
      <c r="AZ36" s="733">
        <v>709047</v>
      </c>
      <c r="BA36" s="734"/>
      <c r="BB36" s="734"/>
      <c r="BC36" s="734"/>
      <c r="BD36" s="734"/>
      <c r="BE36" s="734"/>
      <c r="BF36" s="735"/>
      <c r="BG36" s="736" t="s">
        <v>325</v>
      </c>
      <c r="BH36" s="737"/>
      <c r="BI36" s="737"/>
      <c r="BJ36" s="737"/>
      <c r="BK36" s="737"/>
      <c r="BL36" s="737"/>
      <c r="BM36" s="737"/>
      <c r="BN36" s="737"/>
      <c r="BO36" s="737"/>
      <c r="BP36" s="737"/>
      <c r="BQ36" s="737"/>
      <c r="BR36" s="737"/>
      <c r="BS36" s="737"/>
      <c r="BT36" s="737"/>
      <c r="BU36" s="738"/>
      <c r="BV36" s="733">
        <v>20998</v>
      </c>
      <c r="BW36" s="734"/>
      <c r="BX36" s="734"/>
      <c r="BY36" s="734"/>
      <c r="BZ36" s="734"/>
      <c r="CA36" s="734"/>
      <c r="CB36" s="735"/>
      <c r="CD36" s="711" t="s">
        <v>326</v>
      </c>
      <c r="CE36" s="712"/>
      <c r="CF36" s="712"/>
      <c r="CG36" s="712"/>
      <c r="CH36" s="712"/>
      <c r="CI36" s="712"/>
      <c r="CJ36" s="712"/>
      <c r="CK36" s="712"/>
      <c r="CL36" s="712"/>
      <c r="CM36" s="712"/>
      <c r="CN36" s="712"/>
      <c r="CO36" s="712"/>
      <c r="CP36" s="712"/>
      <c r="CQ36" s="713"/>
      <c r="CR36" s="678">
        <v>1027481</v>
      </c>
      <c r="CS36" s="679"/>
      <c r="CT36" s="679"/>
      <c r="CU36" s="679"/>
      <c r="CV36" s="679"/>
      <c r="CW36" s="679"/>
      <c r="CX36" s="679"/>
      <c r="CY36" s="680"/>
      <c r="CZ36" s="681">
        <v>17</v>
      </c>
      <c r="DA36" s="699"/>
      <c r="DB36" s="699"/>
      <c r="DC36" s="700"/>
      <c r="DD36" s="684">
        <v>771493</v>
      </c>
      <c r="DE36" s="679"/>
      <c r="DF36" s="679"/>
      <c r="DG36" s="679"/>
      <c r="DH36" s="679"/>
      <c r="DI36" s="679"/>
      <c r="DJ36" s="679"/>
      <c r="DK36" s="680"/>
      <c r="DL36" s="684">
        <v>661931</v>
      </c>
      <c r="DM36" s="679"/>
      <c r="DN36" s="679"/>
      <c r="DO36" s="679"/>
      <c r="DP36" s="679"/>
      <c r="DQ36" s="679"/>
      <c r="DR36" s="679"/>
      <c r="DS36" s="679"/>
      <c r="DT36" s="679"/>
      <c r="DU36" s="679"/>
      <c r="DV36" s="680"/>
      <c r="DW36" s="681">
        <v>19.8</v>
      </c>
      <c r="DX36" s="699"/>
      <c r="DY36" s="699"/>
      <c r="DZ36" s="699"/>
      <c r="EA36" s="699"/>
      <c r="EB36" s="699"/>
      <c r="EC36" s="714"/>
    </row>
    <row r="37" spans="2:133" ht="11.25" customHeight="1" x14ac:dyDescent="0.15">
      <c r="B37" s="675" t="s">
        <v>327</v>
      </c>
      <c r="C37" s="676"/>
      <c r="D37" s="676"/>
      <c r="E37" s="676"/>
      <c r="F37" s="676"/>
      <c r="G37" s="676"/>
      <c r="H37" s="676"/>
      <c r="I37" s="676"/>
      <c r="J37" s="676"/>
      <c r="K37" s="676"/>
      <c r="L37" s="676"/>
      <c r="M37" s="676"/>
      <c r="N37" s="676"/>
      <c r="O37" s="676"/>
      <c r="P37" s="676"/>
      <c r="Q37" s="677"/>
      <c r="R37" s="678">
        <v>316441</v>
      </c>
      <c r="S37" s="679"/>
      <c r="T37" s="679"/>
      <c r="U37" s="679"/>
      <c r="V37" s="679"/>
      <c r="W37" s="679"/>
      <c r="X37" s="679"/>
      <c r="Y37" s="680"/>
      <c r="Z37" s="715">
        <v>4.9000000000000004</v>
      </c>
      <c r="AA37" s="715"/>
      <c r="AB37" s="715"/>
      <c r="AC37" s="715"/>
      <c r="AD37" s="716" t="s">
        <v>137</v>
      </c>
      <c r="AE37" s="716"/>
      <c r="AF37" s="716"/>
      <c r="AG37" s="716"/>
      <c r="AH37" s="716"/>
      <c r="AI37" s="716"/>
      <c r="AJ37" s="716"/>
      <c r="AK37" s="716"/>
      <c r="AL37" s="681" t="s">
        <v>230</v>
      </c>
      <c r="AM37" s="682"/>
      <c r="AN37" s="682"/>
      <c r="AO37" s="717"/>
      <c r="AQ37" s="718" t="s">
        <v>328</v>
      </c>
      <c r="AR37" s="719"/>
      <c r="AS37" s="719"/>
      <c r="AT37" s="719"/>
      <c r="AU37" s="719"/>
      <c r="AV37" s="719"/>
      <c r="AW37" s="719"/>
      <c r="AX37" s="719"/>
      <c r="AY37" s="720"/>
      <c r="AZ37" s="678">
        <v>202620</v>
      </c>
      <c r="BA37" s="679"/>
      <c r="BB37" s="679"/>
      <c r="BC37" s="679"/>
      <c r="BD37" s="697"/>
      <c r="BE37" s="697"/>
      <c r="BF37" s="721"/>
      <c r="BG37" s="711" t="s">
        <v>329</v>
      </c>
      <c r="BH37" s="712"/>
      <c r="BI37" s="712"/>
      <c r="BJ37" s="712"/>
      <c r="BK37" s="712"/>
      <c r="BL37" s="712"/>
      <c r="BM37" s="712"/>
      <c r="BN37" s="712"/>
      <c r="BO37" s="712"/>
      <c r="BP37" s="712"/>
      <c r="BQ37" s="712"/>
      <c r="BR37" s="712"/>
      <c r="BS37" s="712"/>
      <c r="BT37" s="712"/>
      <c r="BU37" s="713"/>
      <c r="BV37" s="678">
        <v>11258</v>
      </c>
      <c r="BW37" s="679"/>
      <c r="BX37" s="679"/>
      <c r="BY37" s="679"/>
      <c r="BZ37" s="679"/>
      <c r="CA37" s="679"/>
      <c r="CB37" s="722"/>
      <c r="CD37" s="711" t="s">
        <v>330</v>
      </c>
      <c r="CE37" s="712"/>
      <c r="CF37" s="712"/>
      <c r="CG37" s="712"/>
      <c r="CH37" s="712"/>
      <c r="CI37" s="712"/>
      <c r="CJ37" s="712"/>
      <c r="CK37" s="712"/>
      <c r="CL37" s="712"/>
      <c r="CM37" s="712"/>
      <c r="CN37" s="712"/>
      <c r="CO37" s="712"/>
      <c r="CP37" s="712"/>
      <c r="CQ37" s="713"/>
      <c r="CR37" s="678">
        <v>333244</v>
      </c>
      <c r="CS37" s="697"/>
      <c r="CT37" s="697"/>
      <c r="CU37" s="697"/>
      <c r="CV37" s="697"/>
      <c r="CW37" s="697"/>
      <c r="CX37" s="697"/>
      <c r="CY37" s="698"/>
      <c r="CZ37" s="681">
        <v>5.5</v>
      </c>
      <c r="DA37" s="699"/>
      <c r="DB37" s="699"/>
      <c r="DC37" s="700"/>
      <c r="DD37" s="684">
        <v>333244</v>
      </c>
      <c r="DE37" s="697"/>
      <c r="DF37" s="697"/>
      <c r="DG37" s="697"/>
      <c r="DH37" s="697"/>
      <c r="DI37" s="697"/>
      <c r="DJ37" s="697"/>
      <c r="DK37" s="698"/>
      <c r="DL37" s="684">
        <v>292516</v>
      </c>
      <c r="DM37" s="697"/>
      <c r="DN37" s="697"/>
      <c r="DO37" s="697"/>
      <c r="DP37" s="697"/>
      <c r="DQ37" s="697"/>
      <c r="DR37" s="697"/>
      <c r="DS37" s="697"/>
      <c r="DT37" s="697"/>
      <c r="DU37" s="697"/>
      <c r="DV37" s="698"/>
      <c r="DW37" s="681">
        <v>8.8000000000000007</v>
      </c>
      <c r="DX37" s="699"/>
      <c r="DY37" s="699"/>
      <c r="DZ37" s="699"/>
      <c r="EA37" s="699"/>
      <c r="EB37" s="699"/>
      <c r="EC37" s="714"/>
    </row>
    <row r="38" spans="2:133" ht="11.25" customHeight="1" x14ac:dyDescent="0.15">
      <c r="B38" s="675" t="s">
        <v>331</v>
      </c>
      <c r="C38" s="676"/>
      <c r="D38" s="676"/>
      <c r="E38" s="676"/>
      <c r="F38" s="676"/>
      <c r="G38" s="676"/>
      <c r="H38" s="676"/>
      <c r="I38" s="676"/>
      <c r="J38" s="676"/>
      <c r="K38" s="676"/>
      <c r="L38" s="676"/>
      <c r="M38" s="676"/>
      <c r="N38" s="676"/>
      <c r="O38" s="676"/>
      <c r="P38" s="676"/>
      <c r="Q38" s="677"/>
      <c r="R38" s="678">
        <v>134815</v>
      </c>
      <c r="S38" s="679"/>
      <c r="T38" s="679"/>
      <c r="U38" s="679"/>
      <c r="V38" s="679"/>
      <c r="W38" s="679"/>
      <c r="X38" s="679"/>
      <c r="Y38" s="680"/>
      <c r="Z38" s="715">
        <v>2.1</v>
      </c>
      <c r="AA38" s="715"/>
      <c r="AB38" s="715"/>
      <c r="AC38" s="715"/>
      <c r="AD38" s="716">
        <v>6800</v>
      </c>
      <c r="AE38" s="716"/>
      <c r="AF38" s="716"/>
      <c r="AG38" s="716"/>
      <c r="AH38" s="716"/>
      <c r="AI38" s="716"/>
      <c r="AJ38" s="716"/>
      <c r="AK38" s="716"/>
      <c r="AL38" s="681">
        <v>0.2</v>
      </c>
      <c r="AM38" s="682"/>
      <c r="AN38" s="682"/>
      <c r="AO38" s="717"/>
      <c r="AQ38" s="718" t="s">
        <v>332</v>
      </c>
      <c r="AR38" s="719"/>
      <c r="AS38" s="719"/>
      <c r="AT38" s="719"/>
      <c r="AU38" s="719"/>
      <c r="AV38" s="719"/>
      <c r="AW38" s="719"/>
      <c r="AX38" s="719"/>
      <c r="AY38" s="720"/>
      <c r="AZ38" s="678">
        <v>92447</v>
      </c>
      <c r="BA38" s="679"/>
      <c r="BB38" s="679"/>
      <c r="BC38" s="679"/>
      <c r="BD38" s="697"/>
      <c r="BE38" s="697"/>
      <c r="BF38" s="721"/>
      <c r="BG38" s="711" t="s">
        <v>333</v>
      </c>
      <c r="BH38" s="712"/>
      <c r="BI38" s="712"/>
      <c r="BJ38" s="712"/>
      <c r="BK38" s="712"/>
      <c r="BL38" s="712"/>
      <c r="BM38" s="712"/>
      <c r="BN38" s="712"/>
      <c r="BO38" s="712"/>
      <c r="BP38" s="712"/>
      <c r="BQ38" s="712"/>
      <c r="BR38" s="712"/>
      <c r="BS38" s="712"/>
      <c r="BT38" s="712"/>
      <c r="BU38" s="713"/>
      <c r="BV38" s="678">
        <v>1336</v>
      </c>
      <c r="BW38" s="679"/>
      <c r="BX38" s="679"/>
      <c r="BY38" s="679"/>
      <c r="BZ38" s="679"/>
      <c r="CA38" s="679"/>
      <c r="CB38" s="722"/>
      <c r="CD38" s="711" t="s">
        <v>334</v>
      </c>
      <c r="CE38" s="712"/>
      <c r="CF38" s="712"/>
      <c r="CG38" s="712"/>
      <c r="CH38" s="712"/>
      <c r="CI38" s="712"/>
      <c r="CJ38" s="712"/>
      <c r="CK38" s="712"/>
      <c r="CL38" s="712"/>
      <c r="CM38" s="712"/>
      <c r="CN38" s="712"/>
      <c r="CO38" s="712"/>
      <c r="CP38" s="712"/>
      <c r="CQ38" s="713"/>
      <c r="CR38" s="678">
        <v>492408</v>
      </c>
      <c r="CS38" s="679"/>
      <c r="CT38" s="679"/>
      <c r="CU38" s="679"/>
      <c r="CV38" s="679"/>
      <c r="CW38" s="679"/>
      <c r="CX38" s="679"/>
      <c r="CY38" s="680"/>
      <c r="CZ38" s="681">
        <v>8.1</v>
      </c>
      <c r="DA38" s="699"/>
      <c r="DB38" s="699"/>
      <c r="DC38" s="700"/>
      <c r="DD38" s="684">
        <v>423359</v>
      </c>
      <c r="DE38" s="679"/>
      <c r="DF38" s="679"/>
      <c r="DG38" s="679"/>
      <c r="DH38" s="679"/>
      <c r="DI38" s="679"/>
      <c r="DJ38" s="679"/>
      <c r="DK38" s="680"/>
      <c r="DL38" s="684">
        <v>371987</v>
      </c>
      <c r="DM38" s="679"/>
      <c r="DN38" s="679"/>
      <c r="DO38" s="679"/>
      <c r="DP38" s="679"/>
      <c r="DQ38" s="679"/>
      <c r="DR38" s="679"/>
      <c r="DS38" s="679"/>
      <c r="DT38" s="679"/>
      <c r="DU38" s="679"/>
      <c r="DV38" s="680"/>
      <c r="DW38" s="681">
        <v>11.1</v>
      </c>
      <c r="DX38" s="699"/>
      <c r="DY38" s="699"/>
      <c r="DZ38" s="699"/>
      <c r="EA38" s="699"/>
      <c r="EB38" s="699"/>
      <c r="EC38" s="714"/>
    </row>
    <row r="39" spans="2:133" ht="11.25" customHeight="1" x14ac:dyDescent="0.15">
      <c r="B39" s="675" t="s">
        <v>335</v>
      </c>
      <c r="C39" s="676"/>
      <c r="D39" s="676"/>
      <c r="E39" s="676"/>
      <c r="F39" s="676"/>
      <c r="G39" s="676"/>
      <c r="H39" s="676"/>
      <c r="I39" s="676"/>
      <c r="J39" s="676"/>
      <c r="K39" s="676"/>
      <c r="L39" s="676"/>
      <c r="M39" s="676"/>
      <c r="N39" s="676"/>
      <c r="O39" s="676"/>
      <c r="P39" s="676"/>
      <c r="Q39" s="677"/>
      <c r="R39" s="678">
        <v>840651</v>
      </c>
      <c r="S39" s="679"/>
      <c r="T39" s="679"/>
      <c r="U39" s="679"/>
      <c r="V39" s="679"/>
      <c r="W39" s="679"/>
      <c r="X39" s="679"/>
      <c r="Y39" s="680"/>
      <c r="Z39" s="715">
        <v>12.9</v>
      </c>
      <c r="AA39" s="715"/>
      <c r="AB39" s="715"/>
      <c r="AC39" s="715"/>
      <c r="AD39" s="716" t="s">
        <v>129</v>
      </c>
      <c r="AE39" s="716"/>
      <c r="AF39" s="716"/>
      <c r="AG39" s="716"/>
      <c r="AH39" s="716"/>
      <c r="AI39" s="716"/>
      <c r="AJ39" s="716"/>
      <c r="AK39" s="716"/>
      <c r="AL39" s="681" t="s">
        <v>129</v>
      </c>
      <c r="AM39" s="682"/>
      <c r="AN39" s="682"/>
      <c r="AO39" s="717"/>
      <c r="AQ39" s="718" t="s">
        <v>336</v>
      </c>
      <c r="AR39" s="719"/>
      <c r="AS39" s="719"/>
      <c r="AT39" s="719"/>
      <c r="AU39" s="719"/>
      <c r="AV39" s="719"/>
      <c r="AW39" s="719"/>
      <c r="AX39" s="719"/>
      <c r="AY39" s="720"/>
      <c r="AZ39" s="678">
        <v>14019</v>
      </c>
      <c r="BA39" s="679"/>
      <c r="BB39" s="679"/>
      <c r="BC39" s="679"/>
      <c r="BD39" s="697"/>
      <c r="BE39" s="697"/>
      <c r="BF39" s="721"/>
      <c r="BG39" s="711" t="s">
        <v>337</v>
      </c>
      <c r="BH39" s="712"/>
      <c r="BI39" s="712"/>
      <c r="BJ39" s="712"/>
      <c r="BK39" s="712"/>
      <c r="BL39" s="712"/>
      <c r="BM39" s="712"/>
      <c r="BN39" s="712"/>
      <c r="BO39" s="712"/>
      <c r="BP39" s="712"/>
      <c r="BQ39" s="712"/>
      <c r="BR39" s="712"/>
      <c r="BS39" s="712"/>
      <c r="BT39" s="712"/>
      <c r="BU39" s="713"/>
      <c r="BV39" s="678">
        <v>2208</v>
      </c>
      <c r="BW39" s="679"/>
      <c r="BX39" s="679"/>
      <c r="BY39" s="679"/>
      <c r="BZ39" s="679"/>
      <c r="CA39" s="679"/>
      <c r="CB39" s="722"/>
      <c r="CD39" s="711" t="s">
        <v>338</v>
      </c>
      <c r="CE39" s="712"/>
      <c r="CF39" s="712"/>
      <c r="CG39" s="712"/>
      <c r="CH39" s="712"/>
      <c r="CI39" s="712"/>
      <c r="CJ39" s="712"/>
      <c r="CK39" s="712"/>
      <c r="CL39" s="712"/>
      <c r="CM39" s="712"/>
      <c r="CN39" s="712"/>
      <c r="CO39" s="712"/>
      <c r="CP39" s="712"/>
      <c r="CQ39" s="713"/>
      <c r="CR39" s="678">
        <v>170562</v>
      </c>
      <c r="CS39" s="697"/>
      <c r="CT39" s="697"/>
      <c r="CU39" s="697"/>
      <c r="CV39" s="697"/>
      <c r="CW39" s="697"/>
      <c r="CX39" s="697"/>
      <c r="CY39" s="698"/>
      <c r="CZ39" s="681">
        <v>2.8</v>
      </c>
      <c r="DA39" s="699"/>
      <c r="DB39" s="699"/>
      <c r="DC39" s="700"/>
      <c r="DD39" s="684">
        <v>130991</v>
      </c>
      <c r="DE39" s="697"/>
      <c r="DF39" s="697"/>
      <c r="DG39" s="697"/>
      <c r="DH39" s="697"/>
      <c r="DI39" s="697"/>
      <c r="DJ39" s="697"/>
      <c r="DK39" s="698"/>
      <c r="DL39" s="684" t="s">
        <v>129</v>
      </c>
      <c r="DM39" s="697"/>
      <c r="DN39" s="697"/>
      <c r="DO39" s="697"/>
      <c r="DP39" s="697"/>
      <c r="DQ39" s="697"/>
      <c r="DR39" s="697"/>
      <c r="DS39" s="697"/>
      <c r="DT39" s="697"/>
      <c r="DU39" s="697"/>
      <c r="DV39" s="698"/>
      <c r="DW39" s="681" t="s">
        <v>137</v>
      </c>
      <c r="DX39" s="699"/>
      <c r="DY39" s="699"/>
      <c r="DZ39" s="699"/>
      <c r="EA39" s="699"/>
      <c r="EB39" s="699"/>
      <c r="EC39" s="714"/>
    </row>
    <row r="40" spans="2:133" ht="11.25" customHeight="1" x14ac:dyDescent="0.15">
      <c r="B40" s="675" t="s">
        <v>339</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137</v>
      </c>
      <c r="AM40" s="682"/>
      <c r="AN40" s="682"/>
      <c r="AO40" s="717"/>
      <c r="AQ40" s="718" t="s">
        <v>340</v>
      </c>
      <c r="AR40" s="719"/>
      <c r="AS40" s="719"/>
      <c r="AT40" s="719"/>
      <c r="AU40" s="719"/>
      <c r="AV40" s="719"/>
      <c r="AW40" s="719"/>
      <c r="AX40" s="719"/>
      <c r="AY40" s="720"/>
      <c r="AZ40" s="678" t="s">
        <v>129</v>
      </c>
      <c r="BA40" s="679"/>
      <c r="BB40" s="679"/>
      <c r="BC40" s="679"/>
      <c r="BD40" s="697"/>
      <c r="BE40" s="697"/>
      <c r="BF40" s="721"/>
      <c r="BG40" s="723" t="s">
        <v>341</v>
      </c>
      <c r="BH40" s="724"/>
      <c r="BI40" s="724"/>
      <c r="BJ40" s="724"/>
      <c r="BK40" s="724"/>
      <c r="BL40" s="236"/>
      <c r="BM40" s="712" t="s">
        <v>342</v>
      </c>
      <c r="BN40" s="712"/>
      <c r="BO40" s="712"/>
      <c r="BP40" s="712"/>
      <c r="BQ40" s="712"/>
      <c r="BR40" s="712"/>
      <c r="BS40" s="712"/>
      <c r="BT40" s="712"/>
      <c r="BU40" s="713"/>
      <c r="BV40" s="678">
        <v>100</v>
      </c>
      <c r="BW40" s="679"/>
      <c r="BX40" s="679"/>
      <c r="BY40" s="679"/>
      <c r="BZ40" s="679"/>
      <c r="CA40" s="679"/>
      <c r="CB40" s="722"/>
      <c r="CD40" s="711" t="s">
        <v>343</v>
      </c>
      <c r="CE40" s="712"/>
      <c r="CF40" s="712"/>
      <c r="CG40" s="712"/>
      <c r="CH40" s="712"/>
      <c r="CI40" s="712"/>
      <c r="CJ40" s="712"/>
      <c r="CK40" s="712"/>
      <c r="CL40" s="712"/>
      <c r="CM40" s="712"/>
      <c r="CN40" s="712"/>
      <c r="CO40" s="712"/>
      <c r="CP40" s="712"/>
      <c r="CQ40" s="713"/>
      <c r="CR40" s="678">
        <v>144</v>
      </c>
      <c r="CS40" s="679"/>
      <c r="CT40" s="679"/>
      <c r="CU40" s="679"/>
      <c r="CV40" s="679"/>
      <c r="CW40" s="679"/>
      <c r="CX40" s="679"/>
      <c r="CY40" s="680"/>
      <c r="CZ40" s="681">
        <v>0</v>
      </c>
      <c r="DA40" s="699"/>
      <c r="DB40" s="699"/>
      <c r="DC40" s="700"/>
      <c r="DD40" s="684" t="s">
        <v>129</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344</v>
      </c>
      <c r="C41" s="676"/>
      <c r="D41" s="676"/>
      <c r="E41" s="676"/>
      <c r="F41" s="676"/>
      <c r="G41" s="676"/>
      <c r="H41" s="676"/>
      <c r="I41" s="676"/>
      <c r="J41" s="676"/>
      <c r="K41" s="676"/>
      <c r="L41" s="676"/>
      <c r="M41" s="676"/>
      <c r="N41" s="676"/>
      <c r="O41" s="676"/>
      <c r="P41" s="676"/>
      <c r="Q41" s="677"/>
      <c r="R41" s="678">
        <v>98751</v>
      </c>
      <c r="S41" s="679"/>
      <c r="T41" s="679"/>
      <c r="U41" s="679"/>
      <c r="V41" s="679"/>
      <c r="W41" s="679"/>
      <c r="X41" s="679"/>
      <c r="Y41" s="680"/>
      <c r="Z41" s="715">
        <v>1.5</v>
      </c>
      <c r="AA41" s="715"/>
      <c r="AB41" s="715"/>
      <c r="AC41" s="715"/>
      <c r="AD41" s="716" t="s">
        <v>129</v>
      </c>
      <c r="AE41" s="716"/>
      <c r="AF41" s="716"/>
      <c r="AG41" s="716"/>
      <c r="AH41" s="716"/>
      <c r="AI41" s="716"/>
      <c r="AJ41" s="716"/>
      <c r="AK41" s="716"/>
      <c r="AL41" s="681" t="s">
        <v>129</v>
      </c>
      <c r="AM41" s="682"/>
      <c r="AN41" s="682"/>
      <c r="AO41" s="717"/>
      <c r="AQ41" s="718" t="s">
        <v>345</v>
      </c>
      <c r="AR41" s="719"/>
      <c r="AS41" s="719"/>
      <c r="AT41" s="719"/>
      <c r="AU41" s="719"/>
      <c r="AV41" s="719"/>
      <c r="AW41" s="719"/>
      <c r="AX41" s="719"/>
      <c r="AY41" s="720"/>
      <c r="AZ41" s="678">
        <v>76458</v>
      </c>
      <c r="BA41" s="679"/>
      <c r="BB41" s="679"/>
      <c r="BC41" s="679"/>
      <c r="BD41" s="697"/>
      <c r="BE41" s="697"/>
      <c r="BF41" s="721"/>
      <c r="BG41" s="723"/>
      <c r="BH41" s="724"/>
      <c r="BI41" s="724"/>
      <c r="BJ41" s="724"/>
      <c r="BK41" s="724"/>
      <c r="BL41" s="236"/>
      <c r="BM41" s="712" t="s">
        <v>346</v>
      </c>
      <c r="BN41" s="712"/>
      <c r="BO41" s="712"/>
      <c r="BP41" s="712"/>
      <c r="BQ41" s="712"/>
      <c r="BR41" s="712"/>
      <c r="BS41" s="712"/>
      <c r="BT41" s="712"/>
      <c r="BU41" s="713"/>
      <c r="BV41" s="678" t="s">
        <v>129</v>
      </c>
      <c r="BW41" s="679"/>
      <c r="BX41" s="679"/>
      <c r="BY41" s="679"/>
      <c r="BZ41" s="679"/>
      <c r="CA41" s="679"/>
      <c r="CB41" s="722"/>
      <c r="CD41" s="711" t="s">
        <v>347</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348</v>
      </c>
      <c r="C42" s="660"/>
      <c r="D42" s="660"/>
      <c r="E42" s="660"/>
      <c r="F42" s="660"/>
      <c r="G42" s="660"/>
      <c r="H42" s="660"/>
      <c r="I42" s="660"/>
      <c r="J42" s="660"/>
      <c r="K42" s="660"/>
      <c r="L42" s="660"/>
      <c r="M42" s="660"/>
      <c r="N42" s="660"/>
      <c r="O42" s="660"/>
      <c r="P42" s="660"/>
      <c r="Q42" s="661"/>
      <c r="R42" s="662">
        <v>6518464</v>
      </c>
      <c r="S42" s="701"/>
      <c r="T42" s="701"/>
      <c r="U42" s="701"/>
      <c r="V42" s="701"/>
      <c r="W42" s="701"/>
      <c r="X42" s="701"/>
      <c r="Y42" s="703"/>
      <c r="Z42" s="704">
        <v>100</v>
      </c>
      <c r="AA42" s="704"/>
      <c r="AB42" s="704"/>
      <c r="AC42" s="704"/>
      <c r="AD42" s="705">
        <v>3241493</v>
      </c>
      <c r="AE42" s="705"/>
      <c r="AF42" s="705"/>
      <c r="AG42" s="705"/>
      <c r="AH42" s="705"/>
      <c r="AI42" s="705"/>
      <c r="AJ42" s="705"/>
      <c r="AK42" s="705"/>
      <c r="AL42" s="665">
        <v>100</v>
      </c>
      <c r="AM42" s="706"/>
      <c r="AN42" s="706"/>
      <c r="AO42" s="707"/>
      <c r="AQ42" s="708" t="s">
        <v>349</v>
      </c>
      <c r="AR42" s="709"/>
      <c r="AS42" s="709"/>
      <c r="AT42" s="709"/>
      <c r="AU42" s="709"/>
      <c r="AV42" s="709"/>
      <c r="AW42" s="709"/>
      <c r="AX42" s="709"/>
      <c r="AY42" s="710"/>
      <c r="AZ42" s="662">
        <v>323503</v>
      </c>
      <c r="BA42" s="701"/>
      <c r="BB42" s="701"/>
      <c r="BC42" s="701"/>
      <c r="BD42" s="663"/>
      <c r="BE42" s="663"/>
      <c r="BF42" s="727"/>
      <c r="BG42" s="725"/>
      <c r="BH42" s="726"/>
      <c r="BI42" s="726"/>
      <c r="BJ42" s="726"/>
      <c r="BK42" s="726"/>
      <c r="BL42" s="237"/>
      <c r="BM42" s="728" t="s">
        <v>350</v>
      </c>
      <c r="BN42" s="728"/>
      <c r="BO42" s="728"/>
      <c r="BP42" s="728"/>
      <c r="BQ42" s="728"/>
      <c r="BR42" s="728"/>
      <c r="BS42" s="728"/>
      <c r="BT42" s="728"/>
      <c r="BU42" s="729"/>
      <c r="BV42" s="662">
        <v>295</v>
      </c>
      <c r="BW42" s="701"/>
      <c r="BX42" s="701"/>
      <c r="BY42" s="701"/>
      <c r="BZ42" s="701"/>
      <c r="CA42" s="701"/>
      <c r="CB42" s="702"/>
      <c r="CD42" s="675" t="s">
        <v>351</v>
      </c>
      <c r="CE42" s="676"/>
      <c r="CF42" s="676"/>
      <c r="CG42" s="676"/>
      <c r="CH42" s="676"/>
      <c r="CI42" s="676"/>
      <c r="CJ42" s="676"/>
      <c r="CK42" s="676"/>
      <c r="CL42" s="676"/>
      <c r="CM42" s="676"/>
      <c r="CN42" s="676"/>
      <c r="CO42" s="676"/>
      <c r="CP42" s="676"/>
      <c r="CQ42" s="677"/>
      <c r="CR42" s="678">
        <v>1452549</v>
      </c>
      <c r="CS42" s="679"/>
      <c r="CT42" s="679"/>
      <c r="CU42" s="679"/>
      <c r="CV42" s="679"/>
      <c r="CW42" s="679"/>
      <c r="CX42" s="679"/>
      <c r="CY42" s="680"/>
      <c r="CZ42" s="681">
        <v>24</v>
      </c>
      <c r="DA42" s="682"/>
      <c r="DB42" s="682"/>
      <c r="DC42" s="683"/>
      <c r="DD42" s="684">
        <v>139477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352</v>
      </c>
      <c r="CE43" s="676"/>
      <c r="CF43" s="676"/>
      <c r="CG43" s="676"/>
      <c r="CH43" s="676"/>
      <c r="CI43" s="676"/>
      <c r="CJ43" s="676"/>
      <c r="CK43" s="676"/>
      <c r="CL43" s="676"/>
      <c r="CM43" s="676"/>
      <c r="CN43" s="676"/>
      <c r="CO43" s="676"/>
      <c r="CP43" s="676"/>
      <c r="CQ43" s="677"/>
      <c r="CR43" s="678" t="s">
        <v>230</v>
      </c>
      <c r="CS43" s="697"/>
      <c r="CT43" s="697"/>
      <c r="CU43" s="697"/>
      <c r="CV43" s="697"/>
      <c r="CW43" s="697"/>
      <c r="CX43" s="697"/>
      <c r="CY43" s="698"/>
      <c r="CZ43" s="681" t="s">
        <v>230</v>
      </c>
      <c r="DA43" s="699"/>
      <c r="DB43" s="699"/>
      <c r="DC43" s="700"/>
      <c r="DD43" s="684" t="s">
        <v>230</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300</v>
      </c>
      <c r="CE44" s="692"/>
      <c r="CF44" s="675" t="s">
        <v>353</v>
      </c>
      <c r="CG44" s="676"/>
      <c r="CH44" s="676"/>
      <c r="CI44" s="676"/>
      <c r="CJ44" s="676"/>
      <c r="CK44" s="676"/>
      <c r="CL44" s="676"/>
      <c r="CM44" s="676"/>
      <c r="CN44" s="676"/>
      <c r="CO44" s="676"/>
      <c r="CP44" s="676"/>
      <c r="CQ44" s="677"/>
      <c r="CR44" s="678">
        <v>1298208</v>
      </c>
      <c r="CS44" s="679"/>
      <c r="CT44" s="679"/>
      <c r="CU44" s="679"/>
      <c r="CV44" s="679"/>
      <c r="CW44" s="679"/>
      <c r="CX44" s="679"/>
      <c r="CY44" s="680"/>
      <c r="CZ44" s="681">
        <v>21.4</v>
      </c>
      <c r="DA44" s="682"/>
      <c r="DB44" s="682"/>
      <c r="DC44" s="683"/>
      <c r="DD44" s="684">
        <v>132242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354</v>
      </c>
      <c r="CG45" s="676"/>
      <c r="CH45" s="676"/>
      <c r="CI45" s="676"/>
      <c r="CJ45" s="676"/>
      <c r="CK45" s="676"/>
      <c r="CL45" s="676"/>
      <c r="CM45" s="676"/>
      <c r="CN45" s="676"/>
      <c r="CO45" s="676"/>
      <c r="CP45" s="676"/>
      <c r="CQ45" s="677"/>
      <c r="CR45" s="678">
        <v>844754</v>
      </c>
      <c r="CS45" s="697"/>
      <c r="CT45" s="697"/>
      <c r="CU45" s="697"/>
      <c r="CV45" s="697"/>
      <c r="CW45" s="697"/>
      <c r="CX45" s="697"/>
      <c r="CY45" s="698"/>
      <c r="CZ45" s="681">
        <v>14</v>
      </c>
      <c r="DA45" s="699"/>
      <c r="DB45" s="699"/>
      <c r="DC45" s="700"/>
      <c r="DD45" s="684">
        <v>12351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356</v>
      </c>
      <c r="CG46" s="676"/>
      <c r="CH46" s="676"/>
      <c r="CI46" s="676"/>
      <c r="CJ46" s="676"/>
      <c r="CK46" s="676"/>
      <c r="CL46" s="676"/>
      <c r="CM46" s="676"/>
      <c r="CN46" s="676"/>
      <c r="CO46" s="676"/>
      <c r="CP46" s="676"/>
      <c r="CQ46" s="677"/>
      <c r="CR46" s="678">
        <v>453454</v>
      </c>
      <c r="CS46" s="679"/>
      <c r="CT46" s="679"/>
      <c r="CU46" s="679"/>
      <c r="CV46" s="679"/>
      <c r="CW46" s="679"/>
      <c r="CX46" s="679"/>
      <c r="CY46" s="680"/>
      <c r="CZ46" s="681">
        <v>7.5</v>
      </c>
      <c r="DA46" s="682"/>
      <c r="DB46" s="682"/>
      <c r="DC46" s="683"/>
      <c r="DD46" s="684">
        <v>119891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358</v>
      </c>
      <c r="CG47" s="676"/>
      <c r="CH47" s="676"/>
      <c r="CI47" s="676"/>
      <c r="CJ47" s="676"/>
      <c r="CK47" s="676"/>
      <c r="CL47" s="676"/>
      <c r="CM47" s="676"/>
      <c r="CN47" s="676"/>
      <c r="CO47" s="676"/>
      <c r="CP47" s="676"/>
      <c r="CQ47" s="677"/>
      <c r="CR47" s="678">
        <v>154341</v>
      </c>
      <c r="CS47" s="697"/>
      <c r="CT47" s="697"/>
      <c r="CU47" s="697"/>
      <c r="CV47" s="697"/>
      <c r="CW47" s="697"/>
      <c r="CX47" s="697"/>
      <c r="CY47" s="698"/>
      <c r="CZ47" s="681">
        <v>2.5</v>
      </c>
      <c r="DA47" s="699"/>
      <c r="DB47" s="699"/>
      <c r="DC47" s="700"/>
      <c r="DD47" s="684">
        <v>7235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359</v>
      </c>
      <c r="CD48" s="695"/>
      <c r="CE48" s="696"/>
      <c r="CF48" s="675" t="s">
        <v>360</v>
      </c>
      <c r="CG48" s="676"/>
      <c r="CH48" s="676"/>
      <c r="CI48" s="676"/>
      <c r="CJ48" s="676"/>
      <c r="CK48" s="676"/>
      <c r="CL48" s="676"/>
      <c r="CM48" s="676"/>
      <c r="CN48" s="676"/>
      <c r="CO48" s="676"/>
      <c r="CP48" s="676"/>
      <c r="CQ48" s="677"/>
      <c r="CR48" s="678" t="s">
        <v>230</v>
      </c>
      <c r="CS48" s="679"/>
      <c r="CT48" s="679"/>
      <c r="CU48" s="679"/>
      <c r="CV48" s="679"/>
      <c r="CW48" s="679"/>
      <c r="CX48" s="679"/>
      <c r="CY48" s="680"/>
      <c r="CZ48" s="681" t="s">
        <v>230</v>
      </c>
      <c r="DA48" s="682"/>
      <c r="DB48" s="682"/>
      <c r="DC48" s="683"/>
      <c r="DD48" s="684" t="s">
        <v>230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361</v>
      </c>
      <c r="CE49" s="660"/>
      <c r="CF49" s="660"/>
      <c r="CG49" s="660"/>
      <c r="CH49" s="660"/>
      <c r="CI49" s="660"/>
      <c r="CJ49" s="660"/>
      <c r="CK49" s="660"/>
      <c r="CL49" s="660"/>
      <c r="CM49" s="660"/>
      <c r="CN49" s="660"/>
      <c r="CO49" s="660"/>
      <c r="CP49" s="660"/>
      <c r="CQ49" s="661"/>
      <c r="CR49" s="662">
        <v>6054246</v>
      </c>
      <c r="CS49" s="663"/>
      <c r="CT49" s="663"/>
      <c r="CU49" s="663"/>
      <c r="CV49" s="663"/>
      <c r="CW49" s="663"/>
      <c r="CX49" s="663"/>
      <c r="CY49" s="664"/>
      <c r="CZ49" s="665">
        <v>100</v>
      </c>
      <c r="DA49" s="666"/>
      <c r="DB49" s="666"/>
      <c r="DC49" s="667"/>
      <c r="DD49" s="668">
        <v>3495389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C0eUmS/rLTx6g1e1QJ0+UjfPYSUkbty5SrZdBUzkwEBPV9hC4Lo4u6fye4ZliywxKV/MKkW2JHGaGP3vS8YfQ==" saltValue="qNGwACqe2PK/+rfGBE/zi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363</v>
      </c>
      <c r="DK2" s="1204"/>
      <c r="DL2" s="1204"/>
      <c r="DM2" s="1204"/>
      <c r="DN2" s="1204"/>
      <c r="DO2" s="1205"/>
      <c r="DP2" s="250"/>
      <c r="DQ2" s="1203" t="s">
        <v>364</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365</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367</v>
      </c>
      <c r="B5" s="1091"/>
      <c r="C5" s="1091"/>
      <c r="D5" s="1091"/>
      <c r="E5" s="1091"/>
      <c r="F5" s="1091"/>
      <c r="G5" s="1091"/>
      <c r="H5" s="1091"/>
      <c r="I5" s="1091"/>
      <c r="J5" s="1091"/>
      <c r="K5" s="1091"/>
      <c r="L5" s="1091"/>
      <c r="M5" s="1091"/>
      <c r="N5" s="1091"/>
      <c r="O5" s="1091"/>
      <c r="P5" s="1092"/>
      <c r="Q5" s="1096" t="s">
        <v>368</v>
      </c>
      <c r="R5" s="1097"/>
      <c r="S5" s="1097"/>
      <c r="T5" s="1097"/>
      <c r="U5" s="1098"/>
      <c r="V5" s="1096" t="s">
        <v>369</v>
      </c>
      <c r="W5" s="1097"/>
      <c r="X5" s="1097"/>
      <c r="Y5" s="1097"/>
      <c r="Z5" s="1098"/>
      <c r="AA5" s="1096" t="s">
        <v>370</v>
      </c>
      <c r="AB5" s="1097"/>
      <c r="AC5" s="1097"/>
      <c r="AD5" s="1097"/>
      <c r="AE5" s="1097"/>
      <c r="AF5" s="1206" t="s">
        <v>371</v>
      </c>
      <c r="AG5" s="1097"/>
      <c r="AH5" s="1097"/>
      <c r="AI5" s="1097"/>
      <c r="AJ5" s="1112"/>
      <c r="AK5" s="1097" t="s">
        <v>372</v>
      </c>
      <c r="AL5" s="1097"/>
      <c r="AM5" s="1097"/>
      <c r="AN5" s="1097"/>
      <c r="AO5" s="1098"/>
      <c r="AP5" s="1096" t="s">
        <v>373</v>
      </c>
      <c r="AQ5" s="1097"/>
      <c r="AR5" s="1097"/>
      <c r="AS5" s="1097"/>
      <c r="AT5" s="1098"/>
      <c r="AU5" s="1096" t="s">
        <v>374</v>
      </c>
      <c r="AV5" s="1097"/>
      <c r="AW5" s="1097"/>
      <c r="AX5" s="1097"/>
      <c r="AY5" s="1112"/>
      <c r="AZ5" s="257"/>
      <c r="BA5" s="257"/>
      <c r="BB5" s="257"/>
      <c r="BC5" s="257"/>
      <c r="BD5" s="257"/>
      <c r="BE5" s="258"/>
      <c r="BF5" s="258"/>
      <c r="BG5" s="258"/>
      <c r="BH5" s="258"/>
      <c r="BI5" s="258"/>
      <c r="BJ5" s="258"/>
      <c r="BK5" s="258"/>
      <c r="BL5" s="258"/>
      <c r="BM5" s="258"/>
      <c r="BN5" s="258"/>
      <c r="BO5" s="258"/>
      <c r="BP5" s="258"/>
      <c r="BQ5" s="1090" t="s">
        <v>375</v>
      </c>
      <c r="BR5" s="1091"/>
      <c r="BS5" s="1091"/>
      <c r="BT5" s="1091"/>
      <c r="BU5" s="1091"/>
      <c r="BV5" s="1091"/>
      <c r="BW5" s="1091"/>
      <c r="BX5" s="1091"/>
      <c r="BY5" s="1091"/>
      <c r="BZ5" s="1091"/>
      <c r="CA5" s="1091"/>
      <c r="CB5" s="1091"/>
      <c r="CC5" s="1091"/>
      <c r="CD5" s="1091"/>
      <c r="CE5" s="1091"/>
      <c r="CF5" s="1091"/>
      <c r="CG5" s="1092"/>
      <c r="CH5" s="1096" t="s">
        <v>376</v>
      </c>
      <c r="CI5" s="1097"/>
      <c r="CJ5" s="1097"/>
      <c r="CK5" s="1097"/>
      <c r="CL5" s="1098"/>
      <c r="CM5" s="1096" t="s">
        <v>377</v>
      </c>
      <c r="CN5" s="1097"/>
      <c r="CO5" s="1097"/>
      <c r="CP5" s="1097"/>
      <c r="CQ5" s="1098"/>
      <c r="CR5" s="1096" t="s">
        <v>378</v>
      </c>
      <c r="CS5" s="1097"/>
      <c r="CT5" s="1097"/>
      <c r="CU5" s="1097"/>
      <c r="CV5" s="1098"/>
      <c r="CW5" s="1096" t="s">
        <v>379</v>
      </c>
      <c r="CX5" s="1097"/>
      <c r="CY5" s="1097"/>
      <c r="CZ5" s="1097"/>
      <c r="DA5" s="1098"/>
      <c r="DB5" s="1096" t="s">
        <v>380</v>
      </c>
      <c r="DC5" s="1097"/>
      <c r="DD5" s="1097"/>
      <c r="DE5" s="1097"/>
      <c r="DF5" s="1098"/>
      <c r="DG5" s="1191" t="s">
        <v>381</v>
      </c>
      <c r="DH5" s="1192"/>
      <c r="DI5" s="1192"/>
      <c r="DJ5" s="1192"/>
      <c r="DK5" s="1193"/>
      <c r="DL5" s="1191" t="s">
        <v>382</v>
      </c>
      <c r="DM5" s="1192"/>
      <c r="DN5" s="1192"/>
      <c r="DO5" s="1192"/>
      <c r="DP5" s="1193"/>
      <c r="DQ5" s="1096" t="s">
        <v>383</v>
      </c>
      <c r="DR5" s="1097"/>
      <c r="DS5" s="1097"/>
      <c r="DT5" s="1097"/>
      <c r="DU5" s="1098"/>
      <c r="DV5" s="1096" t="s">
        <v>374</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7"/>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4"/>
      <c r="DH6" s="1195"/>
      <c r="DI6" s="1195"/>
      <c r="DJ6" s="1195"/>
      <c r="DK6" s="1196"/>
      <c r="DL6" s="1194"/>
      <c r="DM6" s="1195"/>
      <c r="DN6" s="1195"/>
      <c r="DO6" s="1195"/>
      <c r="DP6" s="1196"/>
      <c r="DQ6" s="1099"/>
      <c r="DR6" s="1100"/>
      <c r="DS6" s="1100"/>
      <c r="DT6" s="1100"/>
      <c r="DU6" s="1101"/>
      <c r="DV6" s="1099"/>
      <c r="DW6" s="1100"/>
      <c r="DX6" s="1100"/>
      <c r="DY6" s="1100"/>
      <c r="DZ6" s="1113"/>
      <c r="EA6" s="255"/>
    </row>
    <row r="7" spans="1:131" s="256" customFormat="1" ht="26.25" customHeight="1" thickTop="1" x14ac:dyDescent="0.15">
      <c r="A7" s="259">
        <v>1</v>
      </c>
      <c r="B7" s="1143" t="s">
        <v>384</v>
      </c>
      <c r="C7" s="1144"/>
      <c r="D7" s="1144"/>
      <c r="E7" s="1144"/>
      <c r="F7" s="1144"/>
      <c r="G7" s="1144"/>
      <c r="H7" s="1144"/>
      <c r="I7" s="1144"/>
      <c r="J7" s="1144"/>
      <c r="K7" s="1144"/>
      <c r="L7" s="1144"/>
      <c r="M7" s="1144"/>
      <c r="N7" s="1144"/>
      <c r="O7" s="1144"/>
      <c r="P7" s="1145"/>
      <c r="Q7" s="1197">
        <v>6514</v>
      </c>
      <c r="R7" s="1198"/>
      <c r="S7" s="1198"/>
      <c r="T7" s="1198"/>
      <c r="U7" s="1198"/>
      <c r="V7" s="1198">
        <v>6050</v>
      </c>
      <c r="W7" s="1198"/>
      <c r="X7" s="1198"/>
      <c r="Y7" s="1198"/>
      <c r="Z7" s="1198"/>
      <c r="AA7" s="1198">
        <v>464</v>
      </c>
      <c r="AB7" s="1198"/>
      <c r="AC7" s="1198"/>
      <c r="AD7" s="1198"/>
      <c r="AE7" s="1199"/>
      <c r="AF7" s="1200">
        <v>430</v>
      </c>
      <c r="AG7" s="1201"/>
      <c r="AH7" s="1201"/>
      <c r="AI7" s="1201"/>
      <c r="AJ7" s="1202"/>
      <c r="AK7" s="1184">
        <v>105</v>
      </c>
      <c r="AL7" s="1185"/>
      <c r="AM7" s="1185"/>
      <c r="AN7" s="1185"/>
      <c r="AO7" s="1185"/>
      <c r="AP7" s="1185">
        <v>6233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585</v>
      </c>
      <c r="BT7" s="1189"/>
      <c r="BU7" s="1189"/>
      <c r="BV7" s="1189"/>
      <c r="BW7" s="1189"/>
      <c r="BX7" s="1189"/>
      <c r="BY7" s="1189"/>
      <c r="BZ7" s="1189"/>
      <c r="CA7" s="1189"/>
      <c r="CB7" s="1189"/>
      <c r="CC7" s="1189"/>
      <c r="CD7" s="1189"/>
      <c r="CE7" s="1189"/>
      <c r="CF7" s="1189"/>
      <c r="CG7" s="1190"/>
      <c r="CH7" s="1181">
        <v>5</v>
      </c>
      <c r="CI7" s="1182"/>
      <c r="CJ7" s="1182"/>
      <c r="CK7" s="1182"/>
      <c r="CL7" s="1183"/>
      <c r="CM7" s="1181">
        <v>280</v>
      </c>
      <c r="CN7" s="1182"/>
      <c r="CO7" s="1182"/>
      <c r="CP7" s="1182"/>
      <c r="CQ7" s="1183"/>
      <c r="CR7" s="1181">
        <v>300</v>
      </c>
      <c r="CS7" s="1182"/>
      <c r="CT7" s="1182"/>
      <c r="CU7" s="1182"/>
      <c r="CV7" s="1183"/>
      <c r="CW7" s="1181">
        <v>1</v>
      </c>
      <c r="CX7" s="1182"/>
      <c r="CY7" s="1182"/>
      <c r="CZ7" s="1182"/>
      <c r="DA7" s="1183"/>
      <c r="DB7" s="1181" t="s">
        <v>604</v>
      </c>
      <c r="DC7" s="1182"/>
      <c r="DD7" s="1182"/>
      <c r="DE7" s="1182"/>
      <c r="DF7" s="1183"/>
      <c r="DG7" s="1181" t="s">
        <v>520</v>
      </c>
      <c r="DH7" s="1182"/>
      <c r="DI7" s="1182"/>
      <c r="DJ7" s="1182"/>
      <c r="DK7" s="1183"/>
      <c r="DL7" s="1181" t="s">
        <v>520</v>
      </c>
      <c r="DM7" s="1182"/>
      <c r="DN7" s="1182"/>
      <c r="DO7" s="1182"/>
      <c r="DP7" s="1183"/>
      <c r="DQ7" s="1181" t="s">
        <v>520</v>
      </c>
      <c r="DR7" s="1182"/>
      <c r="DS7" s="1182"/>
      <c r="DT7" s="1182"/>
      <c r="DU7" s="1183"/>
      <c r="DV7" s="1208"/>
      <c r="DW7" s="1209"/>
      <c r="DX7" s="1209"/>
      <c r="DY7" s="1209"/>
      <c r="DZ7" s="1210"/>
      <c r="EA7" s="255"/>
    </row>
    <row r="8" spans="1:131" s="256" customFormat="1" ht="26.25" customHeight="1" x14ac:dyDescent="0.15">
      <c r="A8" s="262">
        <v>2</v>
      </c>
      <c r="B8" s="1130" t="s">
        <v>385</v>
      </c>
      <c r="C8" s="1131"/>
      <c r="D8" s="1131"/>
      <c r="E8" s="1131"/>
      <c r="F8" s="1131"/>
      <c r="G8" s="1131"/>
      <c r="H8" s="1131"/>
      <c r="I8" s="1131"/>
      <c r="J8" s="1131"/>
      <c r="K8" s="1131"/>
      <c r="L8" s="1131"/>
      <c r="M8" s="1131"/>
      <c r="N8" s="1131"/>
      <c r="O8" s="1131"/>
      <c r="P8" s="1132"/>
      <c r="Q8" s="1136">
        <v>1</v>
      </c>
      <c r="R8" s="1137"/>
      <c r="S8" s="1137"/>
      <c r="T8" s="1137"/>
      <c r="U8" s="1137"/>
      <c r="V8" s="1137">
        <v>1</v>
      </c>
      <c r="W8" s="1137"/>
      <c r="X8" s="1137"/>
      <c r="Y8" s="1137"/>
      <c r="Z8" s="1137"/>
      <c r="AA8" s="1137" t="s">
        <v>604</v>
      </c>
      <c r="AB8" s="1137"/>
      <c r="AC8" s="1137"/>
      <c r="AD8" s="1137"/>
      <c r="AE8" s="1138"/>
      <c r="AF8" s="1114" t="s">
        <v>129</v>
      </c>
      <c r="AG8" s="1115"/>
      <c r="AH8" s="1115"/>
      <c r="AI8" s="1115"/>
      <c r="AJ8" s="1116"/>
      <c r="AK8" s="1179" t="s">
        <v>604</v>
      </c>
      <c r="AL8" s="1180"/>
      <c r="AM8" s="1180"/>
      <c r="AN8" s="1180"/>
      <c r="AO8" s="1180"/>
      <c r="AP8" s="1180">
        <v>0</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9" t="s">
        <v>586</v>
      </c>
      <c r="BT8" s="1110"/>
      <c r="BU8" s="1110"/>
      <c r="BV8" s="1110"/>
      <c r="BW8" s="1110"/>
      <c r="BX8" s="1110"/>
      <c r="BY8" s="1110"/>
      <c r="BZ8" s="1110"/>
      <c r="CA8" s="1110"/>
      <c r="CB8" s="1110"/>
      <c r="CC8" s="1110"/>
      <c r="CD8" s="1110"/>
      <c r="CE8" s="1110"/>
      <c r="CF8" s="1110"/>
      <c r="CG8" s="1111"/>
      <c r="CH8" s="1084">
        <v>0</v>
      </c>
      <c r="CI8" s="1085"/>
      <c r="CJ8" s="1085"/>
      <c r="CK8" s="1085"/>
      <c r="CL8" s="1086"/>
      <c r="CM8" s="1084">
        <v>17</v>
      </c>
      <c r="CN8" s="1085"/>
      <c r="CO8" s="1085"/>
      <c r="CP8" s="1085"/>
      <c r="CQ8" s="1086"/>
      <c r="CR8" s="1084">
        <v>10</v>
      </c>
      <c r="CS8" s="1085"/>
      <c r="CT8" s="1085"/>
      <c r="CU8" s="1085"/>
      <c r="CV8" s="1086"/>
      <c r="CW8" s="1084" t="s">
        <v>604</v>
      </c>
      <c r="CX8" s="1085"/>
      <c r="CY8" s="1085"/>
      <c r="CZ8" s="1085"/>
      <c r="DA8" s="1086"/>
      <c r="DB8" s="1084" t="s">
        <v>520</v>
      </c>
      <c r="DC8" s="1085"/>
      <c r="DD8" s="1085"/>
      <c r="DE8" s="1085"/>
      <c r="DF8" s="1086"/>
      <c r="DG8" s="1084" t="s">
        <v>520</v>
      </c>
      <c r="DH8" s="1085"/>
      <c r="DI8" s="1085"/>
      <c r="DJ8" s="1085"/>
      <c r="DK8" s="1086"/>
      <c r="DL8" s="1084" t="s">
        <v>520</v>
      </c>
      <c r="DM8" s="1085"/>
      <c r="DN8" s="1085"/>
      <c r="DO8" s="1085"/>
      <c r="DP8" s="1086"/>
      <c r="DQ8" s="1084" t="s">
        <v>520</v>
      </c>
      <c r="DR8" s="1085"/>
      <c r="DS8" s="1085"/>
      <c r="DT8" s="1085"/>
      <c r="DU8" s="1086"/>
      <c r="DV8" s="1087"/>
      <c r="DW8" s="1088"/>
      <c r="DX8" s="1088"/>
      <c r="DY8" s="1088"/>
      <c r="DZ8" s="1089"/>
      <c r="EA8" s="255"/>
    </row>
    <row r="9" spans="1:131" s="256" customFormat="1" ht="26.25" customHeight="1" x14ac:dyDescent="0.15">
      <c r="A9" s="262">
        <v>3</v>
      </c>
      <c r="B9" s="1130" t="s">
        <v>386</v>
      </c>
      <c r="C9" s="1131"/>
      <c r="D9" s="1131"/>
      <c r="E9" s="1131"/>
      <c r="F9" s="1131"/>
      <c r="G9" s="1131"/>
      <c r="H9" s="1131"/>
      <c r="I9" s="1131"/>
      <c r="J9" s="1131"/>
      <c r="K9" s="1131"/>
      <c r="L9" s="1131"/>
      <c r="M9" s="1131"/>
      <c r="N9" s="1131"/>
      <c r="O9" s="1131"/>
      <c r="P9" s="1132"/>
      <c r="Q9" s="1136">
        <v>12</v>
      </c>
      <c r="R9" s="1137"/>
      <c r="S9" s="1137"/>
      <c r="T9" s="1137"/>
      <c r="U9" s="1137"/>
      <c r="V9" s="1137">
        <v>12</v>
      </c>
      <c r="W9" s="1137"/>
      <c r="X9" s="1137"/>
      <c r="Y9" s="1137"/>
      <c r="Z9" s="1137"/>
      <c r="AA9" s="1137" t="s">
        <v>604</v>
      </c>
      <c r="AB9" s="1137"/>
      <c r="AC9" s="1137"/>
      <c r="AD9" s="1137"/>
      <c r="AE9" s="1138"/>
      <c r="AF9" s="1114" t="s">
        <v>387</v>
      </c>
      <c r="AG9" s="1115"/>
      <c r="AH9" s="1115"/>
      <c r="AI9" s="1115"/>
      <c r="AJ9" s="1116"/>
      <c r="AK9" s="1179">
        <v>9</v>
      </c>
      <c r="AL9" s="1180"/>
      <c r="AM9" s="1180"/>
      <c r="AN9" s="1180"/>
      <c r="AO9" s="1180"/>
      <c r="AP9" s="1180" t="s">
        <v>604</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9" t="s">
        <v>587</v>
      </c>
      <c r="BT9" s="1110"/>
      <c r="BU9" s="1110"/>
      <c r="BV9" s="1110"/>
      <c r="BW9" s="1110"/>
      <c r="BX9" s="1110"/>
      <c r="BY9" s="1110"/>
      <c r="BZ9" s="1110"/>
      <c r="CA9" s="1110"/>
      <c r="CB9" s="1110"/>
      <c r="CC9" s="1110"/>
      <c r="CD9" s="1110"/>
      <c r="CE9" s="1110"/>
      <c r="CF9" s="1110"/>
      <c r="CG9" s="1111"/>
      <c r="CH9" s="1084">
        <v>6</v>
      </c>
      <c r="CI9" s="1085"/>
      <c r="CJ9" s="1085"/>
      <c r="CK9" s="1085"/>
      <c r="CL9" s="1086"/>
      <c r="CM9" s="1084">
        <v>44</v>
      </c>
      <c r="CN9" s="1085"/>
      <c r="CO9" s="1085"/>
      <c r="CP9" s="1085"/>
      <c r="CQ9" s="1086"/>
      <c r="CR9" s="1084">
        <v>3</v>
      </c>
      <c r="CS9" s="1085"/>
      <c r="CT9" s="1085"/>
      <c r="CU9" s="1085"/>
      <c r="CV9" s="1086"/>
      <c r="CW9" s="1084" t="s">
        <v>604</v>
      </c>
      <c r="CX9" s="1085"/>
      <c r="CY9" s="1085"/>
      <c r="CZ9" s="1085"/>
      <c r="DA9" s="1086"/>
      <c r="DB9" s="1084" t="s">
        <v>520</v>
      </c>
      <c r="DC9" s="1085"/>
      <c r="DD9" s="1085"/>
      <c r="DE9" s="1085"/>
      <c r="DF9" s="1086"/>
      <c r="DG9" s="1084" t="s">
        <v>520</v>
      </c>
      <c r="DH9" s="1085"/>
      <c r="DI9" s="1085"/>
      <c r="DJ9" s="1085"/>
      <c r="DK9" s="1086"/>
      <c r="DL9" s="1084" t="s">
        <v>520</v>
      </c>
      <c r="DM9" s="1085"/>
      <c r="DN9" s="1085"/>
      <c r="DO9" s="1085"/>
      <c r="DP9" s="1086"/>
      <c r="DQ9" s="1084" t="s">
        <v>520</v>
      </c>
      <c r="DR9" s="1085"/>
      <c r="DS9" s="1085"/>
      <c r="DT9" s="1085"/>
      <c r="DU9" s="1086"/>
      <c r="DV9" s="1087"/>
      <c r="DW9" s="1088"/>
      <c r="DX9" s="1088"/>
      <c r="DY9" s="1088"/>
      <c r="DZ9" s="1089"/>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4"/>
      <c r="AG10" s="1115"/>
      <c r="AH10" s="1115"/>
      <c r="AI10" s="1115"/>
      <c r="AJ10" s="1116"/>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9" t="s">
        <v>588</v>
      </c>
      <c r="BT10" s="1110"/>
      <c r="BU10" s="1110"/>
      <c r="BV10" s="1110"/>
      <c r="BW10" s="1110"/>
      <c r="BX10" s="1110"/>
      <c r="BY10" s="1110"/>
      <c r="BZ10" s="1110"/>
      <c r="CA10" s="1110"/>
      <c r="CB10" s="1110"/>
      <c r="CC10" s="1110"/>
      <c r="CD10" s="1110"/>
      <c r="CE10" s="1110"/>
      <c r="CF10" s="1110"/>
      <c r="CG10" s="1111"/>
      <c r="CH10" s="1084">
        <v>6</v>
      </c>
      <c r="CI10" s="1085"/>
      <c r="CJ10" s="1085"/>
      <c r="CK10" s="1085"/>
      <c r="CL10" s="1086"/>
      <c r="CM10" s="1084">
        <v>21</v>
      </c>
      <c r="CN10" s="1085"/>
      <c r="CO10" s="1085"/>
      <c r="CP10" s="1085"/>
      <c r="CQ10" s="1086"/>
      <c r="CR10" s="1084">
        <v>3</v>
      </c>
      <c r="CS10" s="1085"/>
      <c r="CT10" s="1085"/>
      <c r="CU10" s="1085"/>
      <c r="CV10" s="1086"/>
      <c r="CW10" s="1084" t="s">
        <v>604</v>
      </c>
      <c r="CX10" s="1085"/>
      <c r="CY10" s="1085"/>
      <c r="CZ10" s="1085"/>
      <c r="DA10" s="1086"/>
      <c r="DB10" s="1084" t="s">
        <v>520</v>
      </c>
      <c r="DC10" s="1085"/>
      <c r="DD10" s="1085"/>
      <c r="DE10" s="1085"/>
      <c r="DF10" s="1086"/>
      <c r="DG10" s="1084" t="s">
        <v>520</v>
      </c>
      <c r="DH10" s="1085"/>
      <c r="DI10" s="1085"/>
      <c r="DJ10" s="1085"/>
      <c r="DK10" s="1086"/>
      <c r="DL10" s="1084" t="s">
        <v>520</v>
      </c>
      <c r="DM10" s="1085"/>
      <c r="DN10" s="1085"/>
      <c r="DO10" s="1085"/>
      <c r="DP10" s="1086"/>
      <c r="DQ10" s="1084" t="s">
        <v>520</v>
      </c>
      <c r="DR10" s="1085"/>
      <c r="DS10" s="1085"/>
      <c r="DT10" s="1085"/>
      <c r="DU10" s="1086"/>
      <c r="DV10" s="1087"/>
      <c r="DW10" s="1088"/>
      <c r="DX10" s="1088"/>
      <c r="DY10" s="1088"/>
      <c r="DZ10" s="1089"/>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4"/>
      <c r="AG11" s="1115"/>
      <c r="AH11" s="1115"/>
      <c r="AI11" s="1115"/>
      <c r="AJ11" s="1116"/>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4"/>
      <c r="AG12" s="1115"/>
      <c r="AH12" s="1115"/>
      <c r="AI12" s="1115"/>
      <c r="AJ12" s="1116"/>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4"/>
      <c r="AG13" s="1115"/>
      <c r="AH13" s="1115"/>
      <c r="AI13" s="1115"/>
      <c r="AJ13" s="1116"/>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4"/>
      <c r="AG14" s="1115"/>
      <c r="AH14" s="1115"/>
      <c r="AI14" s="1115"/>
      <c r="AJ14" s="1116"/>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4"/>
      <c r="AG15" s="1115"/>
      <c r="AH15" s="1115"/>
      <c r="AI15" s="1115"/>
      <c r="AJ15" s="1116"/>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4"/>
      <c r="AG16" s="1115"/>
      <c r="AH16" s="1115"/>
      <c r="AI16" s="1115"/>
      <c r="AJ16" s="1116"/>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4"/>
      <c r="AG17" s="1115"/>
      <c r="AH17" s="1115"/>
      <c r="AI17" s="1115"/>
      <c r="AJ17" s="1116"/>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4"/>
      <c r="AG18" s="1115"/>
      <c r="AH18" s="1115"/>
      <c r="AI18" s="1115"/>
      <c r="AJ18" s="1116"/>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4"/>
      <c r="AG19" s="1115"/>
      <c r="AH19" s="1115"/>
      <c r="AI19" s="1115"/>
      <c r="AJ19" s="1116"/>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4"/>
      <c r="AG20" s="1115"/>
      <c r="AH20" s="1115"/>
      <c r="AI20" s="1115"/>
      <c r="AJ20" s="1116"/>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4"/>
      <c r="AG21" s="1115"/>
      <c r="AH21" s="1115"/>
      <c r="AI21" s="1115"/>
      <c r="AJ21" s="1116"/>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4"/>
      <c r="AG22" s="1115"/>
      <c r="AH22" s="1115"/>
      <c r="AI22" s="1115"/>
      <c r="AJ22" s="1116"/>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6518</v>
      </c>
      <c r="R23" s="1162"/>
      <c r="S23" s="1162"/>
      <c r="T23" s="1162"/>
      <c r="U23" s="1162"/>
      <c r="V23" s="1162">
        <v>6054</v>
      </c>
      <c r="W23" s="1162"/>
      <c r="X23" s="1162"/>
      <c r="Y23" s="1162"/>
      <c r="Z23" s="1162"/>
      <c r="AA23" s="1162">
        <v>464</v>
      </c>
      <c r="AB23" s="1162"/>
      <c r="AC23" s="1162"/>
      <c r="AD23" s="1162"/>
      <c r="AE23" s="1163"/>
      <c r="AF23" s="1164">
        <v>430</v>
      </c>
      <c r="AG23" s="1162"/>
      <c r="AH23" s="1162"/>
      <c r="AI23" s="1162"/>
      <c r="AJ23" s="1165"/>
      <c r="AK23" s="1166"/>
      <c r="AL23" s="1167"/>
      <c r="AM23" s="1167"/>
      <c r="AN23" s="1167"/>
      <c r="AO23" s="1167"/>
      <c r="AP23" s="1162">
        <v>6233</v>
      </c>
      <c r="AQ23" s="1162"/>
      <c r="AR23" s="1162"/>
      <c r="AS23" s="1162"/>
      <c r="AT23" s="1162"/>
      <c r="AU23" s="1168"/>
      <c r="AV23" s="1168"/>
      <c r="AW23" s="1168"/>
      <c r="AX23" s="1168"/>
      <c r="AY23" s="1169"/>
      <c r="AZ23" s="1158" t="s">
        <v>387</v>
      </c>
      <c r="BA23" s="1159"/>
      <c r="BB23" s="1159"/>
      <c r="BC23" s="1159"/>
      <c r="BD23" s="1160"/>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367</v>
      </c>
      <c r="B26" s="1091"/>
      <c r="C26" s="1091"/>
      <c r="D26" s="1091"/>
      <c r="E26" s="1091"/>
      <c r="F26" s="1091"/>
      <c r="G26" s="1091"/>
      <c r="H26" s="1091"/>
      <c r="I26" s="1091"/>
      <c r="J26" s="1091"/>
      <c r="K26" s="1091"/>
      <c r="L26" s="1091"/>
      <c r="M26" s="1091"/>
      <c r="N26" s="1091"/>
      <c r="O26" s="1091"/>
      <c r="P26" s="1092"/>
      <c r="Q26" s="1096" t="s">
        <v>393</v>
      </c>
      <c r="R26" s="1097"/>
      <c r="S26" s="1097"/>
      <c r="T26" s="1097"/>
      <c r="U26" s="1098"/>
      <c r="V26" s="1096" t="s">
        <v>394</v>
      </c>
      <c r="W26" s="1097"/>
      <c r="X26" s="1097"/>
      <c r="Y26" s="1097"/>
      <c r="Z26" s="1098"/>
      <c r="AA26" s="1096" t="s">
        <v>395</v>
      </c>
      <c r="AB26" s="1097"/>
      <c r="AC26" s="1097"/>
      <c r="AD26" s="1097"/>
      <c r="AE26" s="1097"/>
      <c r="AF26" s="1152" t="s">
        <v>396</v>
      </c>
      <c r="AG26" s="1103"/>
      <c r="AH26" s="1103"/>
      <c r="AI26" s="1103"/>
      <c r="AJ26" s="1153"/>
      <c r="AK26" s="1097" t="s">
        <v>397</v>
      </c>
      <c r="AL26" s="1097"/>
      <c r="AM26" s="1097"/>
      <c r="AN26" s="1097"/>
      <c r="AO26" s="1098"/>
      <c r="AP26" s="1096" t="s">
        <v>398</v>
      </c>
      <c r="AQ26" s="1097"/>
      <c r="AR26" s="1097"/>
      <c r="AS26" s="1097"/>
      <c r="AT26" s="1098"/>
      <c r="AU26" s="1096" t="s">
        <v>399</v>
      </c>
      <c r="AV26" s="1097"/>
      <c r="AW26" s="1097"/>
      <c r="AX26" s="1097"/>
      <c r="AY26" s="1098"/>
      <c r="AZ26" s="1096" t="s">
        <v>400</v>
      </c>
      <c r="BA26" s="1097"/>
      <c r="BB26" s="1097"/>
      <c r="BC26" s="1097"/>
      <c r="BD26" s="1098"/>
      <c r="BE26" s="1096" t="s">
        <v>374</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4"/>
      <c r="AG27" s="1106"/>
      <c r="AH27" s="1106"/>
      <c r="AI27" s="1106"/>
      <c r="AJ27" s="1155"/>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1005</v>
      </c>
      <c r="R28" s="1147"/>
      <c r="S28" s="1147"/>
      <c r="T28" s="1147"/>
      <c r="U28" s="1147"/>
      <c r="V28" s="1147">
        <v>984</v>
      </c>
      <c r="W28" s="1147"/>
      <c r="X28" s="1147"/>
      <c r="Y28" s="1147"/>
      <c r="Z28" s="1147"/>
      <c r="AA28" s="1147">
        <v>21</v>
      </c>
      <c r="AB28" s="1147"/>
      <c r="AC28" s="1147"/>
      <c r="AD28" s="1147"/>
      <c r="AE28" s="1148"/>
      <c r="AF28" s="1149">
        <v>21</v>
      </c>
      <c r="AG28" s="1147"/>
      <c r="AH28" s="1147"/>
      <c r="AI28" s="1147"/>
      <c r="AJ28" s="1150"/>
      <c r="AK28" s="1151">
        <v>76</v>
      </c>
      <c r="AL28" s="1139"/>
      <c r="AM28" s="1139"/>
      <c r="AN28" s="1139"/>
      <c r="AO28" s="1139"/>
      <c r="AP28" s="1139" t="s">
        <v>604</v>
      </c>
      <c r="AQ28" s="1139"/>
      <c r="AR28" s="1139"/>
      <c r="AS28" s="1139"/>
      <c r="AT28" s="1139"/>
      <c r="AU28" s="1139" t="s">
        <v>604</v>
      </c>
      <c r="AV28" s="1139"/>
      <c r="AW28" s="1139"/>
      <c r="AX28" s="1139"/>
      <c r="AY28" s="1139"/>
      <c r="AZ28" s="1140" t="s">
        <v>604</v>
      </c>
      <c r="BA28" s="1140"/>
      <c r="BB28" s="1140"/>
      <c r="BC28" s="1140"/>
      <c r="BD28" s="1140"/>
      <c r="BE28" s="1141"/>
      <c r="BF28" s="1141"/>
      <c r="BG28" s="1141"/>
      <c r="BH28" s="1141"/>
      <c r="BI28" s="1142"/>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1155</v>
      </c>
      <c r="R29" s="1137"/>
      <c r="S29" s="1137"/>
      <c r="T29" s="1137"/>
      <c r="U29" s="1137"/>
      <c r="V29" s="1137">
        <v>1061</v>
      </c>
      <c r="W29" s="1137"/>
      <c r="X29" s="1137"/>
      <c r="Y29" s="1137"/>
      <c r="Z29" s="1137"/>
      <c r="AA29" s="1137">
        <v>94</v>
      </c>
      <c r="AB29" s="1137"/>
      <c r="AC29" s="1137"/>
      <c r="AD29" s="1137"/>
      <c r="AE29" s="1138"/>
      <c r="AF29" s="1114">
        <v>94</v>
      </c>
      <c r="AG29" s="1115"/>
      <c r="AH29" s="1115"/>
      <c r="AI29" s="1115"/>
      <c r="AJ29" s="1116"/>
      <c r="AK29" s="1073">
        <v>167</v>
      </c>
      <c r="AL29" s="1064"/>
      <c r="AM29" s="1064"/>
      <c r="AN29" s="1064"/>
      <c r="AO29" s="1064"/>
      <c r="AP29" s="1064">
        <v>6</v>
      </c>
      <c r="AQ29" s="1064"/>
      <c r="AR29" s="1064"/>
      <c r="AS29" s="1064"/>
      <c r="AT29" s="1064"/>
      <c r="AU29" s="1064" t="s">
        <v>604</v>
      </c>
      <c r="AV29" s="1064"/>
      <c r="AW29" s="1064"/>
      <c r="AX29" s="1064"/>
      <c r="AY29" s="1064"/>
      <c r="AZ29" s="1135" t="s">
        <v>604</v>
      </c>
      <c r="BA29" s="1135"/>
      <c r="BB29" s="1135"/>
      <c r="BC29" s="1135"/>
      <c r="BD29" s="1135"/>
      <c r="BE29" s="1075"/>
      <c r="BF29" s="1075"/>
      <c r="BG29" s="1075"/>
      <c r="BH29" s="1075"/>
      <c r="BI29" s="1076"/>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115</v>
      </c>
      <c r="R30" s="1137"/>
      <c r="S30" s="1137"/>
      <c r="T30" s="1137"/>
      <c r="U30" s="1137"/>
      <c r="V30" s="1137">
        <v>113</v>
      </c>
      <c r="W30" s="1137"/>
      <c r="X30" s="1137"/>
      <c r="Y30" s="1137"/>
      <c r="Z30" s="1137"/>
      <c r="AA30" s="1137">
        <v>1</v>
      </c>
      <c r="AB30" s="1137"/>
      <c r="AC30" s="1137"/>
      <c r="AD30" s="1137"/>
      <c r="AE30" s="1138"/>
      <c r="AF30" s="1114">
        <v>1</v>
      </c>
      <c r="AG30" s="1115"/>
      <c r="AH30" s="1115"/>
      <c r="AI30" s="1115"/>
      <c r="AJ30" s="1116"/>
      <c r="AK30" s="1073">
        <v>37</v>
      </c>
      <c r="AL30" s="1064"/>
      <c r="AM30" s="1064"/>
      <c r="AN30" s="1064"/>
      <c r="AO30" s="1064"/>
      <c r="AP30" s="1064" t="s">
        <v>604</v>
      </c>
      <c r="AQ30" s="1064"/>
      <c r="AR30" s="1064"/>
      <c r="AS30" s="1064"/>
      <c r="AT30" s="1064"/>
      <c r="AU30" s="1064" t="s">
        <v>604</v>
      </c>
      <c r="AV30" s="1064"/>
      <c r="AW30" s="1064"/>
      <c r="AX30" s="1064"/>
      <c r="AY30" s="1064"/>
      <c r="AZ30" s="1135" t="s">
        <v>604</v>
      </c>
      <c r="BA30" s="1135"/>
      <c r="BB30" s="1135"/>
      <c r="BC30" s="1135"/>
      <c r="BD30" s="1135"/>
      <c r="BE30" s="1075"/>
      <c r="BF30" s="1075"/>
      <c r="BG30" s="1075"/>
      <c r="BH30" s="1075"/>
      <c r="BI30" s="1076"/>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128</v>
      </c>
      <c r="R31" s="1137"/>
      <c r="S31" s="1137"/>
      <c r="T31" s="1137"/>
      <c r="U31" s="1137"/>
      <c r="V31" s="1137">
        <v>119</v>
      </c>
      <c r="W31" s="1137"/>
      <c r="X31" s="1137"/>
      <c r="Y31" s="1137"/>
      <c r="Z31" s="1137"/>
      <c r="AA31" s="1137">
        <v>9</v>
      </c>
      <c r="AB31" s="1137"/>
      <c r="AC31" s="1137"/>
      <c r="AD31" s="1137"/>
      <c r="AE31" s="1138"/>
      <c r="AF31" s="1114">
        <v>589</v>
      </c>
      <c r="AG31" s="1115"/>
      <c r="AH31" s="1115"/>
      <c r="AI31" s="1115"/>
      <c r="AJ31" s="1116"/>
      <c r="AK31" s="1073">
        <v>14</v>
      </c>
      <c r="AL31" s="1064"/>
      <c r="AM31" s="1064"/>
      <c r="AN31" s="1064"/>
      <c r="AO31" s="1064"/>
      <c r="AP31" s="1064">
        <v>617</v>
      </c>
      <c r="AQ31" s="1064"/>
      <c r="AR31" s="1064"/>
      <c r="AS31" s="1064"/>
      <c r="AT31" s="1064"/>
      <c r="AU31" s="1064">
        <v>148</v>
      </c>
      <c r="AV31" s="1064"/>
      <c r="AW31" s="1064"/>
      <c r="AX31" s="1064"/>
      <c r="AY31" s="1064"/>
      <c r="AZ31" s="1135" t="s">
        <v>604</v>
      </c>
      <c r="BA31" s="1135"/>
      <c r="BB31" s="1135"/>
      <c r="BC31" s="1135"/>
      <c r="BD31" s="1135"/>
      <c r="BE31" s="1075" t="s">
        <v>405</v>
      </c>
      <c r="BF31" s="1075"/>
      <c r="BG31" s="1075"/>
      <c r="BH31" s="1075"/>
      <c r="BI31" s="1076"/>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0" t="s">
        <v>406</v>
      </c>
      <c r="C32" s="1131"/>
      <c r="D32" s="1131"/>
      <c r="E32" s="1131"/>
      <c r="F32" s="1131"/>
      <c r="G32" s="1131"/>
      <c r="H32" s="1131"/>
      <c r="I32" s="1131"/>
      <c r="J32" s="1131"/>
      <c r="K32" s="1131"/>
      <c r="L32" s="1131"/>
      <c r="M32" s="1131"/>
      <c r="N32" s="1131"/>
      <c r="O32" s="1131"/>
      <c r="P32" s="1132"/>
      <c r="Q32" s="1136">
        <v>144</v>
      </c>
      <c r="R32" s="1137"/>
      <c r="S32" s="1137"/>
      <c r="T32" s="1137"/>
      <c r="U32" s="1137"/>
      <c r="V32" s="1137">
        <v>140</v>
      </c>
      <c r="W32" s="1137"/>
      <c r="X32" s="1137"/>
      <c r="Y32" s="1137"/>
      <c r="Z32" s="1137"/>
      <c r="AA32" s="1137">
        <v>4</v>
      </c>
      <c r="AB32" s="1137"/>
      <c r="AC32" s="1137"/>
      <c r="AD32" s="1137"/>
      <c r="AE32" s="1138"/>
      <c r="AF32" s="1114">
        <v>4</v>
      </c>
      <c r="AG32" s="1115"/>
      <c r="AH32" s="1115"/>
      <c r="AI32" s="1115"/>
      <c r="AJ32" s="1116"/>
      <c r="AK32" s="1073">
        <v>82</v>
      </c>
      <c r="AL32" s="1064"/>
      <c r="AM32" s="1064"/>
      <c r="AN32" s="1064"/>
      <c r="AO32" s="1064"/>
      <c r="AP32" s="1064">
        <v>769</v>
      </c>
      <c r="AQ32" s="1064"/>
      <c r="AR32" s="1064"/>
      <c r="AS32" s="1064"/>
      <c r="AT32" s="1064"/>
      <c r="AU32" s="1064">
        <v>755</v>
      </c>
      <c r="AV32" s="1064"/>
      <c r="AW32" s="1064"/>
      <c r="AX32" s="1064"/>
      <c r="AY32" s="1064"/>
      <c r="AZ32" s="1135" t="s">
        <v>604</v>
      </c>
      <c r="BA32" s="1135"/>
      <c r="BB32" s="1135"/>
      <c r="BC32" s="1135"/>
      <c r="BD32" s="1135"/>
      <c r="BE32" s="1075" t="s">
        <v>407</v>
      </c>
      <c r="BF32" s="1075"/>
      <c r="BG32" s="1075"/>
      <c r="BH32" s="1075"/>
      <c r="BI32" s="1076"/>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0" t="s">
        <v>408</v>
      </c>
      <c r="C33" s="1131"/>
      <c r="D33" s="1131"/>
      <c r="E33" s="1131"/>
      <c r="F33" s="1131"/>
      <c r="G33" s="1131"/>
      <c r="H33" s="1131"/>
      <c r="I33" s="1131"/>
      <c r="J33" s="1131"/>
      <c r="K33" s="1131"/>
      <c r="L33" s="1131"/>
      <c r="M33" s="1131"/>
      <c r="N33" s="1131"/>
      <c r="O33" s="1131"/>
      <c r="P33" s="1132"/>
      <c r="Q33" s="1136">
        <v>3</v>
      </c>
      <c r="R33" s="1137"/>
      <c r="S33" s="1137"/>
      <c r="T33" s="1137"/>
      <c r="U33" s="1137"/>
      <c r="V33" s="1137">
        <v>3</v>
      </c>
      <c r="W33" s="1137"/>
      <c r="X33" s="1137"/>
      <c r="Y33" s="1137"/>
      <c r="Z33" s="1137"/>
      <c r="AA33" s="1137" t="s">
        <v>604</v>
      </c>
      <c r="AB33" s="1137"/>
      <c r="AC33" s="1137"/>
      <c r="AD33" s="1137"/>
      <c r="AE33" s="1138"/>
      <c r="AF33" s="1114" t="s">
        <v>409</v>
      </c>
      <c r="AG33" s="1115"/>
      <c r="AH33" s="1115"/>
      <c r="AI33" s="1115"/>
      <c r="AJ33" s="1116"/>
      <c r="AK33" s="1073">
        <v>2</v>
      </c>
      <c r="AL33" s="1064"/>
      <c r="AM33" s="1064"/>
      <c r="AN33" s="1064"/>
      <c r="AO33" s="1064"/>
      <c r="AP33" s="1064">
        <v>9</v>
      </c>
      <c r="AQ33" s="1064"/>
      <c r="AR33" s="1064"/>
      <c r="AS33" s="1064"/>
      <c r="AT33" s="1064"/>
      <c r="AU33" s="1064">
        <v>9</v>
      </c>
      <c r="AV33" s="1064"/>
      <c r="AW33" s="1064"/>
      <c r="AX33" s="1064"/>
      <c r="AY33" s="1064"/>
      <c r="AZ33" s="1135" t="s">
        <v>604</v>
      </c>
      <c r="BA33" s="1135"/>
      <c r="BB33" s="1135"/>
      <c r="BC33" s="1135"/>
      <c r="BD33" s="1135"/>
      <c r="BE33" s="1075" t="s">
        <v>407</v>
      </c>
      <c r="BF33" s="1075"/>
      <c r="BG33" s="1075"/>
      <c r="BH33" s="1075"/>
      <c r="BI33" s="1076"/>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6</v>
      </c>
      <c r="R34" s="1137"/>
      <c r="S34" s="1137"/>
      <c r="T34" s="1137"/>
      <c r="U34" s="1137"/>
      <c r="V34" s="1137">
        <v>6</v>
      </c>
      <c r="W34" s="1137"/>
      <c r="X34" s="1137"/>
      <c r="Y34" s="1137"/>
      <c r="Z34" s="1137"/>
      <c r="AA34" s="1137" t="s">
        <v>604</v>
      </c>
      <c r="AB34" s="1137"/>
      <c r="AC34" s="1137"/>
      <c r="AD34" s="1137"/>
      <c r="AE34" s="1138"/>
      <c r="AF34" s="1114" t="s">
        <v>409</v>
      </c>
      <c r="AG34" s="1115"/>
      <c r="AH34" s="1115"/>
      <c r="AI34" s="1115"/>
      <c r="AJ34" s="1116"/>
      <c r="AK34" s="1073">
        <v>5</v>
      </c>
      <c r="AL34" s="1064"/>
      <c r="AM34" s="1064"/>
      <c r="AN34" s="1064"/>
      <c r="AO34" s="1064"/>
      <c r="AP34" s="1064">
        <v>55</v>
      </c>
      <c r="AQ34" s="1064"/>
      <c r="AR34" s="1064"/>
      <c r="AS34" s="1064"/>
      <c r="AT34" s="1064"/>
      <c r="AU34" s="1064">
        <v>54</v>
      </c>
      <c r="AV34" s="1064"/>
      <c r="AW34" s="1064"/>
      <c r="AX34" s="1064"/>
      <c r="AY34" s="1064"/>
      <c r="AZ34" s="1135" t="s">
        <v>604</v>
      </c>
      <c r="BA34" s="1135"/>
      <c r="BB34" s="1135"/>
      <c r="BC34" s="1135"/>
      <c r="BD34" s="1135"/>
      <c r="BE34" s="1075" t="s">
        <v>407</v>
      </c>
      <c r="BF34" s="1075"/>
      <c r="BG34" s="1075"/>
      <c r="BH34" s="1075"/>
      <c r="BI34" s="1076"/>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0" t="s">
        <v>411</v>
      </c>
      <c r="C35" s="1131"/>
      <c r="D35" s="1131"/>
      <c r="E35" s="1131"/>
      <c r="F35" s="1131"/>
      <c r="G35" s="1131"/>
      <c r="H35" s="1131"/>
      <c r="I35" s="1131"/>
      <c r="J35" s="1131"/>
      <c r="K35" s="1131"/>
      <c r="L35" s="1131"/>
      <c r="M35" s="1131"/>
      <c r="N35" s="1131"/>
      <c r="O35" s="1131"/>
      <c r="P35" s="1132"/>
      <c r="Q35" s="1136">
        <v>5</v>
      </c>
      <c r="R35" s="1137"/>
      <c r="S35" s="1137"/>
      <c r="T35" s="1137"/>
      <c r="U35" s="1137"/>
      <c r="V35" s="1137">
        <v>5</v>
      </c>
      <c r="W35" s="1137"/>
      <c r="X35" s="1137"/>
      <c r="Y35" s="1137"/>
      <c r="Z35" s="1137"/>
      <c r="AA35" s="1137" t="s">
        <v>604</v>
      </c>
      <c r="AB35" s="1137"/>
      <c r="AC35" s="1137"/>
      <c r="AD35" s="1137"/>
      <c r="AE35" s="1138"/>
      <c r="AF35" s="1114" t="s">
        <v>409</v>
      </c>
      <c r="AG35" s="1115"/>
      <c r="AH35" s="1115"/>
      <c r="AI35" s="1115"/>
      <c r="AJ35" s="1116"/>
      <c r="AK35" s="1073">
        <v>3</v>
      </c>
      <c r="AL35" s="1064"/>
      <c r="AM35" s="1064"/>
      <c r="AN35" s="1064"/>
      <c r="AO35" s="1064"/>
      <c r="AP35" s="1064">
        <v>10</v>
      </c>
      <c r="AQ35" s="1064"/>
      <c r="AR35" s="1064"/>
      <c r="AS35" s="1064"/>
      <c r="AT35" s="1064"/>
      <c r="AU35" s="1064">
        <v>10</v>
      </c>
      <c r="AV35" s="1064"/>
      <c r="AW35" s="1064"/>
      <c r="AX35" s="1064"/>
      <c r="AY35" s="1064"/>
      <c r="AZ35" s="1135" t="s">
        <v>604</v>
      </c>
      <c r="BA35" s="1135"/>
      <c r="BB35" s="1135"/>
      <c r="BC35" s="1135"/>
      <c r="BD35" s="1135"/>
      <c r="BE35" s="1075" t="s">
        <v>407</v>
      </c>
      <c r="BF35" s="1075"/>
      <c r="BG35" s="1075"/>
      <c r="BH35" s="1075"/>
      <c r="BI35" s="1076"/>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0" t="s">
        <v>412</v>
      </c>
      <c r="C36" s="1131"/>
      <c r="D36" s="1131"/>
      <c r="E36" s="1131"/>
      <c r="F36" s="1131"/>
      <c r="G36" s="1131"/>
      <c r="H36" s="1131"/>
      <c r="I36" s="1131"/>
      <c r="J36" s="1131"/>
      <c r="K36" s="1131"/>
      <c r="L36" s="1131"/>
      <c r="M36" s="1131"/>
      <c r="N36" s="1131"/>
      <c r="O36" s="1131"/>
      <c r="P36" s="1132"/>
      <c r="Q36" s="1136">
        <v>6</v>
      </c>
      <c r="R36" s="1137"/>
      <c r="S36" s="1137"/>
      <c r="T36" s="1137"/>
      <c r="U36" s="1137"/>
      <c r="V36" s="1137">
        <v>5</v>
      </c>
      <c r="W36" s="1137"/>
      <c r="X36" s="1137"/>
      <c r="Y36" s="1137"/>
      <c r="Z36" s="1137"/>
      <c r="AA36" s="1137">
        <v>0</v>
      </c>
      <c r="AB36" s="1137"/>
      <c r="AC36" s="1137"/>
      <c r="AD36" s="1137"/>
      <c r="AE36" s="1138"/>
      <c r="AF36" s="1114">
        <v>0</v>
      </c>
      <c r="AG36" s="1115"/>
      <c r="AH36" s="1115"/>
      <c r="AI36" s="1115"/>
      <c r="AJ36" s="1116"/>
      <c r="AK36" s="1073" t="s">
        <v>604</v>
      </c>
      <c r="AL36" s="1064"/>
      <c r="AM36" s="1064"/>
      <c r="AN36" s="1064"/>
      <c r="AO36" s="1064"/>
      <c r="AP36" s="1064" t="s">
        <v>604</v>
      </c>
      <c r="AQ36" s="1064"/>
      <c r="AR36" s="1064"/>
      <c r="AS36" s="1064"/>
      <c r="AT36" s="1064"/>
      <c r="AU36" s="1064" t="s">
        <v>604</v>
      </c>
      <c r="AV36" s="1064"/>
      <c r="AW36" s="1064"/>
      <c r="AX36" s="1064"/>
      <c r="AY36" s="1064"/>
      <c r="AZ36" s="1135" t="s">
        <v>604</v>
      </c>
      <c r="BA36" s="1135"/>
      <c r="BB36" s="1135"/>
      <c r="BC36" s="1135"/>
      <c r="BD36" s="1135"/>
      <c r="BE36" s="1075" t="s">
        <v>407</v>
      </c>
      <c r="BF36" s="1075"/>
      <c r="BG36" s="1075"/>
      <c r="BH36" s="1075"/>
      <c r="BI36" s="1076"/>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4"/>
      <c r="AG37" s="1115"/>
      <c r="AH37" s="1115"/>
      <c r="AI37" s="1115"/>
      <c r="AJ37" s="1116"/>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075"/>
      <c r="BF37" s="1075"/>
      <c r="BG37" s="1075"/>
      <c r="BH37" s="1075"/>
      <c r="BI37" s="1076"/>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4"/>
      <c r="AG38" s="1115"/>
      <c r="AH38" s="1115"/>
      <c r="AI38" s="1115"/>
      <c r="AJ38" s="1116"/>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075"/>
      <c r="BF38" s="1075"/>
      <c r="BG38" s="1075"/>
      <c r="BH38" s="1075"/>
      <c r="BI38" s="1076"/>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4"/>
      <c r="AG39" s="1115"/>
      <c r="AH39" s="1115"/>
      <c r="AI39" s="1115"/>
      <c r="AJ39" s="1116"/>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075"/>
      <c r="BF39" s="1075"/>
      <c r="BG39" s="1075"/>
      <c r="BH39" s="1075"/>
      <c r="BI39" s="1076"/>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4"/>
      <c r="AG40" s="1115"/>
      <c r="AH40" s="1115"/>
      <c r="AI40" s="1115"/>
      <c r="AJ40" s="1116"/>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075"/>
      <c r="BF40" s="1075"/>
      <c r="BG40" s="1075"/>
      <c r="BH40" s="1075"/>
      <c r="BI40" s="1076"/>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4"/>
      <c r="AG41" s="1115"/>
      <c r="AH41" s="1115"/>
      <c r="AI41" s="1115"/>
      <c r="AJ41" s="1116"/>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075"/>
      <c r="BF41" s="1075"/>
      <c r="BG41" s="1075"/>
      <c r="BH41" s="1075"/>
      <c r="BI41" s="1076"/>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4"/>
      <c r="AG42" s="1115"/>
      <c r="AH42" s="1115"/>
      <c r="AI42" s="1115"/>
      <c r="AJ42" s="1116"/>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075"/>
      <c r="BF42" s="1075"/>
      <c r="BG42" s="1075"/>
      <c r="BH42" s="1075"/>
      <c r="BI42" s="1076"/>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4"/>
      <c r="AG43" s="1115"/>
      <c r="AH43" s="1115"/>
      <c r="AI43" s="1115"/>
      <c r="AJ43" s="1116"/>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075"/>
      <c r="BF43" s="1075"/>
      <c r="BG43" s="1075"/>
      <c r="BH43" s="1075"/>
      <c r="BI43" s="1076"/>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4"/>
      <c r="AG44" s="1115"/>
      <c r="AH44" s="1115"/>
      <c r="AI44" s="1115"/>
      <c r="AJ44" s="1116"/>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075"/>
      <c r="BF44" s="1075"/>
      <c r="BG44" s="1075"/>
      <c r="BH44" s="1075"/>
      <c r="BI44" s="1076"/>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4"/>
      <c r="AG45" s="1115"/>
      <c r="AH45" s="1115"/>
      <c r="AI45" s="1115"/>
      <c r="AJ45" s="1116"/>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075"/>
      <c r="BF45" s="1075"/>
      <c r="BG45" s="1075"/>
      <c r="BH45" s="1075"/>
      <c r="BI45" s="1076"/>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4"/>
      <c r="AG46" s="1115"/>
      <c r="AH46" s="1115"/>
      <c r="AI46" s="1115"/>
      <c r="AJ46" s="1116"/>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075"/>
      <c r="BF46" s="1075"/>
      <c r="BG46" s="1075"/>
      <c r="BH46" s="1075"/>
      <c r="BI46" s="1076"/>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4"/>
      <c r="AG47" s="1115"/>
      <c r="AH47" s="1115"/>
      <c r="AI47" s="1115"/>
      <c r="AJ47" s="1116"/>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075"/>
      <c r="BF47" s="1075"/>
      <c r="BG47" s="1075"/>
      <c r="BH47" s="1075"/>
      <c r="BI47" s="1076"/>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4"/>
      <c r="AG48" s="1115"/>
      <c r="AH48" s="1115"/>
      <c r="AI48" s="1115"/>
      <c r="AJ48" s="1116"/>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075"/>
      <c r="BF48" s="1075"/>
      <c r="BG48" s="1075"/>
      <c r="BH48" s="1075"/>
      <c r="BI48" s="1076"/>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4"/>
      <c r="AG49" s="1115"/>
      <c r="AH49" s="1115"/>
      <c r="AI49" s="1115"/>
      <c r="AJ49" s="1116"/>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075"/>
      <c r="BF49" s="1075"/>
      <c r="BG49" s="1075"/>
      <c r="BH49" s="1075"/>
      <c r="BI49" s="1076"/>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8"/>
      <c r="S50" s="1118"/>
      <c r="T50" s="1118"/>
      <c r="U50" s="1118"/>
      <c r="V50" s="1118"/>
      <c r="W50" s="1118"/>
      <c r="X50" s="1118"/>
      <c r="Y50" s="1118"/>
      <c r="Z50" s="1118"/>
      <c r="AA50" s="1118"/>
      <c r="AB50" s="1118"/>
      <c r="AC50" s="1118"/>
      <c r="AD50" s="1118"/>
      <c r="AE50" s="1134"/>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075"/>
      <c r="BF50" s="1075"/>
      <c r="BG50" s="1075"/>
      <c r="BH50" s="1075"/>
      <c r="BI50" s="1076"/>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8"/>
      <c r="S51" s="1118"/>
      <c r="T51" s="1118"/>
      <c r="U51" s="1118"/>
      <c r="V51" s="1118"/>
      <c r="W51" s="1118"/>
      <c r="X51" s="1118"/>
      <c r="Y51" s="1118"/>
      <c r="Z51" s="1118"/>
      <c r="AA51" s="1118"/>
      <c r="AB51" s="1118"/>
      <c r="AC51" s="1118"/>
      <c r="AD51" s="1118"/>
      <c r="AE51" s="1134"/>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075"/>
      <c r="BF51" s="1075"/>
      <c r="BG51" s="1075"/>
      <c r="BH51" s="1075"/>
      <c r="BI51" s="1076"/>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8"/>
      <c r="S52" s="1118"/>
      <c r="T52" s="1118"/>
      <c r="U52" s="1118"/>
      <c r="V52" s="1118"/>
      <c r="W52" s="1118"/>
      <c r="X52" s="1118"/>
      <c r="Y52" s="1118"/>
      <c r="Z52" s="1118"/>
      <c r="AA52" s="1118"/>
      <c r="AB52" s="1118"/>
      <c r="AC52" s="1118"/>
      <c r="AD52" s="1118"/>
      <c r="AE52" s="1134"/>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075"/>
      <c r="BF52" s="1075"/>
      <c r="BG52" s="1075"/>
      <c r="BH52" s="1075"/>
      <c r="BI52" s="1076"/>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8"/>
      <c r="S53" s="1118"/>
      <c r="T53" s="1118"/>
      <c r="U53" s="1118"/>
      <c r="V53" s="1118"/>
      <c r="W53" s="1118"/>
      <c r="X53" s="1118"/>
      <c r="Y53" s="1118"/>
      <c r="Z53" s="1118"/>
      <c r="AA53" s="1118"/>
      <c r="AB53" s="1118"/>
      <c r="AC53" s="1118"/>
      <c r="AD53" s="1118"/>
      <c r="AE53" s="1134"/>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075"/>
      <c r="BF53" s="1075"/>
      <c r="BG53" s="1075"/>
      <c r="BH53" s="1075"/>
      <c r="BI53" s="1076"/>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8"/>
      <c r="S54" s="1118"/>
      <c r="T54" s="1118"/>
      <c r="U54" s="1118"/>
      <c r="V54" s="1118"/>
      <c r="W54" s="1118"/>
      <c r="X54" s="1118"/>
      <c r="Y54" s="1118"/>
      <c r="Z54" s="1118"/>
      <c r="AA54" s="1118"/>
      <c r="AB54" s="1118"/>
      <c r="AC54" s="1118"/>
      <c r="AD54" s="1118"/>
      <c r="AE54" s="1134"/>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075"/>
      <c r="BF54" s="1075"/>
      <c r="BG54" s="1075"/>
      <c r="BH54" s="1075"/>
      <c r="BI54" s="1076"/>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8"/>
      <c r="S55" s="1118"/>
      <c r="T55" s="1118"/>
      <c r="U55" s="1118"/>
      <c r="V55" s="1118"/>
      <c r="W55" s="1118"/>
      <c r="X55" s="1118"/>
      <c r="Y55" s="1118"/>
      <c r="Z55" s="1118"/>
      <c r="AA55" s="1118"/>
      <c r="AB55" s="1118"/>
      <c r="AC55" s="1118"/>
      <c r="AD55" s="1118"/>
      <c r="AE55" s="1134"/>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075"/>
      <c r="BF55" s="1075"/>
      <c r="BG55" s="1075"/>
      <c r="BH55" s="1075"/>
      <c r="BI55" s="1076"/>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8"/>
      <c r="S56" s="1118"/>
      <c r="T56" s="1118"/>
      <c r="U56" s="1118"/>
      <c r="V56" s="1118"/>
      <c r="W56" s="1118"/>
      <c r="X56" s="1118"/>
      <c r="Y56" s="1118"/>
      <c r="Z56" s="1118"/>
      <c r="AA56" s="1118"/>
      <c r="AB56" s="1118"/>
      <c r="AC56" s="1118"/>
      <c r="AD56" s="1118"/>
      <c r="AE56" s="1134"/>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075"/>
      <c r="BF56" s="1075"/>
      <c r="BG56" s="1075"/>
      <c r="BH56" s="1075"/>
      <c r="BI56" s="1076"/>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8"/>
      <c r="S57" s="1118"/>
      <c r="T57" s="1118"/>
      <c r="U57" s="1118"/>
      <c r="V57" s="1118"/>
      <c r="W57" s="1118"/>
      <c r="X57" s="1118"/>
      <c r="Y57" s="1118"/>
      <c r="Z57" s="1118"/>
      <c r="AA57" s="1118"/>
      <c r="AB57" s="1118"/>
      <c r="AC57" s="1118"/>
      <c r="AD57" s="1118"/>
      <c r="AE57" s="1134"/>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075"/>
      <c r="BF57" s="1075"/>
      <c r="BG57" s="1075"/>
      <c r="BH57" s="1075"/>
      <c r="BI57" s="1076"/>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8"/>
      <c r="S58" s="1118"/>
      <c r="T58" s="1118"/>
      <c r="U58" s="1118"/>
      <c r="V58" s="1118"/>
      <c r="W58" s="1118"/>
      <c r="X58" s="1118"/>
      <c r="Y58" s="1118"/>
      <c r="Z58" s="1118"/>
      <c r="AA58" s="1118"/>
      <c r="AB58" s="1118"/>
      <c r="AC58" s="1118"/>
      <c r="AD58" s="1118"/>
      <c r="AE58" s="1134"/>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075"/>
      <c r="BF58" s="1075"/>
      <c r="BG58" s="1075"/>
      <c r="BH58" s="1075"/>
      <c r="BI58" s="1076"/>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8"/>
      <c r="S59" s="1118"/>
      <c r="T59" s="1118"/>
      <c r="U59" s="1118"/>
      <c r="V59" s="1118"/>
      <c r="W59" s="1118"/>
      <c r="X59" s="1118"/>
      <c r="Y59" s="1118"/>
      <c r="Z59" s="1118"/>
      <c r="AA59" s="1118"/>
      <c r="AB59" s="1118"/>
      <c r="AC59" s="1118"/>
      <c r="AD59" s="1118"/>
      <c r="AE59" s="1134"/>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075"/>
      <c r="BF59" s="1075"/>
      <c r="BG59" s="1075"/>
      <c r="BH59" s="1075"/>
      <c r="BI59" s="1076"/>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8"/>
      <c r="S60" s="1118"/>
      <c r="T60" s="1118"/>
      <c r="U60" s="1118"/>
      <c r="V60" s="1118"/>
      <c r="W60" s="1118"/>
      <c r="X60" s="1118"/>
      <c r="Y60" s="1118"/>
      <c r="Z60" s="1118"/>
      <c r="AA60" s="1118"/>
      <c r="AB60" s="1118"/>
      <c r="AC60" s="1118"/>
      <c r="AD60" s="1118"/>
      <c r="AE60" s="1134"/>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075"/>
      <c r="BF60" s="1075"/>
      <c r="BG60" s="1075"/>
      <c r="BH60" s="1075"/>
      <c r="BI60" s="1076"/>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8"/>
      <c r="S61" s="1118"/>
      <c r="T61" s="1118"/>
      <c r="U61" s="1118"/>
      <c r="V61" s="1118"/>
      <c r="W61" s="1118"/>
      <c r="X61" s="1118"/>
      <c r="Y61" s="1118"/>
      <c r="Z61" s="1118"/>
      <c r="AA61" s="1118"/>
      <c r="AB61" s="1118"/>
      <c r="AC61" s="1118"/>
      <c r="AD61" s="1118"/>
      <c r="AE61" s="1134"/>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075"/>
      <c r="BF61" s="1075"/>
      <c r="BG61" s="1075"/>
      <c r="BH61" s="1075"/>
      <c r="BI61" s="1076"/>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8"/>
      <c r="S62" s="1118"/>
      <c r="T62" s="1118"/>
      <c r="U62" s="1118"/>
      <c r="V62" s="1118"/>
      <c r="W62" s="1118"/>
      <c r="X62" s="1118"/>
      <c r="Y62" s="1118"/>
      <c r="Z62" s="1118"/>
      <c r="AA62" s="1118"/>
      <c r="AB62" s="1118"/>
      <c r="AC62" s="1118"/>
      <c r="AD62" s="1118"/>
      <c r="AE62" s="1134"/>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075"/>
      <c r="BF62" s="1075"/>
      <c r="BG62" s="1075"/>
      <c r="BH62" s="1075"/>
      <c r="BI62" s="1076"/>
      <c r="BJ62" s="1127" t="s">
        <v>413</v>
      </c>
      <c r="BK62" s="1128"/>
      <c r="BL62" s="1128"/>
      <c r="BM62" s="1128"/>
      <c r="BN62" s="1129"/>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389</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710</v>
      </c>
      <c r="AG63" s="1052"/>
      <c r="AH63" s="1052"/>
      <c r="AI63" s="1052"/>
      <c r="AJ63" s="1125"/>
      <c r="AK63" s="1126"/>
      <c r="AL63" s="1056"/>
      <c r="AM63" s="1056"/>
      <c r="AN63" s="1056"/>
      <c r="AO63" s="1056"/>
      <c r="AP63" s="1052">
        <v>1466</v>
      </c>
      <c r="AQ63" s="1052"/>
      <c r="AR63" s="1052"/>
      <c r="AS63" s="1052"/>
      <c r="AT63" s="1052"/>
      <c r="AU63" s="1052">
        <v>976</v>
      </c>
      <c r="AV63" s="1052"/>
      <c r="AW63" s="1052"/>
      <c r="AX63" s="1052"/>
      <c r="AY63" s="1052"/>
      <c r="AZ63" s="1120"/>
      <c r="BA63" s="1120"/>
      <c r="BB63" s="1120"/>
      <c r="BC63" s="1120"/>
      <c r="BD63" s="1120"/>
      <c r="BE63" s="1053"/>
      <c r="BF63" s="1053"/>
      <c r="BG63" s="1053"/>
      <c r="BH63" s="1053"/>
      <c r="BI63" s="1054"/>
      <c r="BJ63" s="1121" t="s">
        <v>415</v>
      </c>
      <c r="BK63" s="1044"/>
      <c r="BL63" s="1044"/>
      <c r="BM63" s="1044"/>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417</v>
      </c>
      <c r="B66" s="1091"/>
      <c r="C66" s="1091"/>
      <c r="D66" s="1091"/>
      <c r="E66" s="1091"/>
      <c r="F66" s="1091"/>
      <c r="G66" s="1091"/>
      <c r="H66" s="1091"/>
      <c r="I66" s="1091"/>
      <c r="J66" s="1091"/>
      <c r="K66" s="1091"/>
      <c r="L66" s="1091"/>
      <c r="M66" s="1091"/>
      <c r="N66" s="1091"/>
      <c r="O66" s="1091"/>
      <c r="P66" s="1092"/>
      <c r="Q66" s="1096" t="s">
        <v>393</v>
      </c>
      <c r="R66" s="1097"/>
      <c r="S66" s="1097"/>
      <c r="T66" s="1097"/>
      <c r="U66" s="1098"/>
      <c r="V66" s="1096" t="s">
        <v>418</v>
      </c>
      <c r="W66" s="1097"/>
      <c r="X66" s="1097"/>
      <c r="Y66" s="1097"/>
      <c r="Z66" s="1098"/>
      <c r="AA66" s="1096" t="s">
        <v>419</v>
      </c>
      <c r="AB66" s="1097"/>
      <c r="AC66" s="1097"/>
      <c r="AD66" s="1097"/>
      <c r="AE66" s="1098"/>
      <c r="AF66" s="1102" t="s">
        <v>420</v>
      </c>
      <c r="AG66" s="1103"/>
      <c r="AH66" s="1103"/>
      <c r="AI66" s="1103"/>
      <c r="AJ66" s="1104"/>
      <c r="AK66" s="1096" t="s">
        <v>421</v>
      </c>
      <c r="AL66" s="1091"/>
      <c r="AM66" s="1091"/>
      <c r="AN66" s="1091"/>
      <c r="AO66" s="1092"/>
      <c r="AP66" s="1096" t="s">
        <v>398</v>
      </c>
      <c r="AQ66" s="1097"/>
      <c r="AR66" s="1097"/>
      <c r="AS66" s="1097"/>
      <c r="AT66" s="1098"/>
      <c r="AU66" s="1096" t="s">
        <v>422</v>
      </c>
      <c r="AV66" s="1097"/>
      <c r="AW66" s="1097"/>
      <c r="AX66" s="1097"/>
      <c r="AY66" s="1098"/>
      <c r="AZ66" s="1096" t="s">
        <v>374</v>
      </c>
      <c r="BA66" s="1097"/>
      <c r="BB66" s="1097"/>
      <c r="BC66" s="1097"/>
      <c r="BD66" s="1112"/>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0" t="s">
        <v>589</v>
      </c>
      <c r="C68" s="1081"/>
      <c r="D68" s="1081"/>
      <c r="E68" s="1081"/>
      <c r="F68" s="1081"/>
      <c r="G68" s="1081"/>
      <c r="H68" s="1081"/>
      <c r="I68" s="1081"/>
      <c r="J68" s="1081"/>
      <c r="K68" s="1081"/>
      <c r="L68" s="1081"/>
      <c r="M68" s="1081"/>
      <c r="N68" s="1081"/>
      <c r="O68" s="1081"/>
      <c r="P68" s="1082"/>
      <c r="Q68" s="1083">
        <v>9132</v>
      </c>
      <c r="R68" s="1077"/>
      <c r="S68" s="1077"/>
      <c r="T68" s="1077"/>
      <c r="U68" s="1077"/>
      <c r="V68" s="1077">
        <v>7684</v>
      </c>
      <c r="W68" s="1077"/>
      <c r="X68" s="1077"/>
      <c r="Y68" s="1077"/>
      <c r="Z68" s="1077"/>
      <c r="AA68" s="1077">
        <v>1448</v>
      </c>
      <c r="AB68" s="1077"/>
      <c r="AC68" s="1077"/>
      <c r="AD68" s="1077"/>
      <c r="AE68" s="1077"/>
      <c r="AF68" s="1077">
        <v>1448</v>
      </c>
      <c r="AG68" s="1077"/>
      <c r="AH68" s="1077"/>
      <c r="AI68" s="1077"/>
      <c r="AJ68" s="1077"/>
      <c r="AK68" s="1077">
        <v>725</v>
      </c>
      <c r="AL68" s="1077"/>
      <c r="AM68" s="1077"/>
      <c r="AN68" s="1077"/>
      <c r="AO68" s="1077"/>
      <c r="AP68" s="1077" t="s">
        <v>590</v>
      </c>
      <c r="AQ68" s="1077"/>
      <c r="AR68" s="1077"/>
      <c r="AS68" s="1077"/>
      <c r="AT68" s="1077"/>
      <c r="AU68" s="1077" t="s">
        <v>590</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591</v>
      </c>
      <c r="C69" s="1068"/>
      <c r="D69" s="1068"/>
      <c r="E69" s="1068"/>
      <c r="F69" s="1068"/>
      <c r="G69" s="1068"/>
      <c r="H69" s="1068"/>
      <c r="I69" s="1068"/>
      <c r="J69" s="1068"/>
      <c r="K69" s="1068"/>
      <c r="L69" s="1068"/>
      <c r="M69" s="1068"/>
      <c r="N69" s="1068"/>
      <c r="O69" s="1068"/>
      <c r="P69" s="1069"/>
      <c r="Q69" s="1070">
        <v>1489</v>
      </c>
      <c r="R69" s="1064"/>
      <c r="S69" s="1064"/>
      <c r="T69" s="1064"/>
      <c r="U69" s="1064"/>
      <c r="V69" s="1064">
        <v>1539</v>
      </c>
      <c r="W69" s="1064"/>
      <c r="X69" s="1064"/>
      <c r="Y69" s="1064"/>
      <c r="Z69" s="1064"/>
      <c r="AA69" s="1064">
        <v>-50</v>
      </c>
      <c r="AB69" s="1064"/>
      <c r="AC69" s="1064"/>
      <c r="AD69" s="1064"/>
      <c r="AE69" s="1064"/>
      <c r="AF69" s="1064">
        <v>148</v>
      </c>
      <c r="AG69" s="1064"/>
      <c r="AH69" s="1064"/>
      <c r="AI69" s="1064"/>
      <c r="AJ69" s="1064"/>
      <c r="AK69" s="1064">
        <v>6</v>
      </c>
      <c r="AL69" s="1064"/>
      <c r="AM69" s="1064"/>
      <c r="AN69" s="1064"/>
      <c r="AO69" s="1064"/>
      <c r="AP69" s="1064">
        <v>143</v>
      </c>
      <c r="AQ69" s="1064"/>
      <c r="AR69" s="1064"/>
      <c r="AS69" s="1064"/>
      <c r="AT69" s="1064"/>
      <c r="AU69" s="1064">
        <v>86</v>
      </c>
      <c r="AV69" s="1064"/>
      <c r="AW69" s="1064"/>
      <c r="AX69" s="1064"/>
      <c r="AY69" s="1064"/>
      <c r="AZ69" s="1075" t="s">
        <v>592</v>
      </c>
      <c r="BA69" s="1075"/>
      <c r="BB69" s="1075"/>
      <c r="BC69" s="1075"/>
      <c r="BD69" s="107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593</v>
      </c>
      <c r="C70" s="1068"/>
      <c r="D70" s="1068"/>
      <c r="E70" s="1068"/>
      <c r="F70" s="1068"/>
      <c r="G70" s="1068"/>
      <c r="H70" s="1068"/>
      <c r="I70" s="1068"/>
      <c r="J70" s="1068"/>
      <c r="K70" s="1068"/>
      <c r="L70" s="1068"/>
      <c r="M70" s="1068"/>
      <c r="N70" s="1068"/>
      <c r="O70" s="1068"/>
      <c r="P70" s="1069"/>
      <c r="Q70" s="1070">
        <v>3084</v>
      </c>
      <c r="R70" s="1064"/>
      <c r="S70" s="1064"/>
      <c r="T70" s="1064"/>
      <c r="U70" s="1064"/>
      <c r="V70" s="1064">
        <v>3033</v>
      </c>
      <c r="W70" s="1064"/>
      <c r="X70" s="1064"/>
      <c r="Y70" s="1064"/>
      <c r="Z70" s="1064"/>
      <c r="AA70" s="1064">
        <v>51</v>
      </c>
      <c r="AB70" s="1064"/>
      <c r="AC70" s="1064"/>
      <c r="AD70" s="1064"/>
      <c r="AE70" s="1064"/>
      <c r="AF70" s="1064">
        <v>51</v>
      </c>
      <c r="AG70" s="1064"/>
      <c r="AH70" s="1064"/>
      <c r="AI70" s="1064"/>
      <c r="AJ70" s="1064"/>
      <c r="AK70" s="1064">
        <v>36</v>
      </c>
      <c r="AL70" s="1064"/>
      <c r="AM70" s="1064"/>
      <c r="AN70" s="1064"/>
      <c r="AO70" s="1064"/>
      <c r="AP70" s="1064">
        <v>2203</v>
      </c>
      <c r="AQ70" s="1064"/>
      <c r="AR70" s="1064"/>
      <c r="AS70" s="1064"/>
      <c r="AT70" s="1064"/>
      <c r="AU70" s="1064">
        <v>88</v>
      </c>
      <c r="AV70" s="1064"/>
      <c r="AW70" s="1064"/>
      <c r="AX70" s="1064"/>
      <c r="AY70" s="1064"/>
      <c r="AZ70" s="1075"/>
      <c r="BA70" s="1075"/>
      <c r="BB70" s="1075"/>
      <c r="BC70" s="1075"/>
      <c r="BD70" s="107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594</v>
      </c>
      <c r="C71" s="1068"/>
      <c r="D71" s="1068"/>
      <c r="E71" s="1068"/>
      <c r="F71" s="1068"/>
      <c r="G71" s="1068"/>
      <c r="H71" s="1068"/>
      <c r="I71" s="1068"/>
      <c r="J71" s="1068"/>
      <c r="K71" s="1068"/>
      <c r="L71" s="1068"/>
      <c r="M71" s="1068"/>
      <c r="N71" s="1068"/>
      <c r="O71" s="1068"/>
      <c r="P71" s="1069"/>
      <c r="Q71" s="1070">
        <v>153</v>
      </c>
      <c r="R71" s="1064"/>
      <c r="S71" s="1064"/>
      <c r="T71" s="1064"/>
      <c r="U71" s="1064"/>
      <c r="V71" s="1064">
        <v>140</v>
      </c>
      <c r="W71" s="1064"/>
      <c r="X71" s="1064"/>
      <c r="Y71" s="1064"/>
      <c r="Z71" s="1064"/>
      <c r="AA71" s="1064">
        <v>13</v>
      </c>
      <c r="AB71" s="1064"/>
      <c r="AC71" s="1064"/>
      <c r="AD71" s="1064"/>
      <c r="AE71" s="1064"/>
      <c r="AF71" s="1064">
        <v>13</v>
      </c>
      <c r="AG71" s="1064"/>
      <c r="AH71" s="1064"/>
      <c r="AI71" s="1064"/>
      <c r="AJ71" s="1064"/>
      <c r="AK71" s="1064">
        <v>0</v>
      </c>
      <c r="AL71" s="1064"/>
      <c r="AM71" s="1064"/>
      <c r="AN71" s="1064"/>
      <c r="AO71" s="1064"/>
      <c r="AP71" s="1064">
        <v>281</v>
      </c>
      <c r="AQ71" s="1064"/>
      <c r="AR71" s="1064"/>
      <c r="AS71" s="1064"/>
      <c r="AT71" s="1064"/>
      <c r="AU71" s="1064" t="s">
        <v>590</v>
      </c>
      <c r="AV71" s="1064"/>
      <c r="AW71" s="1064"/>
      <c r="AX71" s="1064"/>
      <c r="AY71" s="1064"/>
      <c r="AZ71" s="1075"/>
      <c r="BA71" s="1075"/>
      <c r="BB71" s="1075"/>
      <c r="BC71" s="1075"/>
      <c r="BD71" s="107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595</v>
      </c>
      <c r="C72" s="1068"/>
      <c r="D72" s="1068"/>
      <c r="E72" s="1068"/>
      <c r="F72" s="1068"/>
      <c r="G72" s="1068"/>
      <c r="H72" s="1068"/>
      <c r="I72" s="1068"/>
      <c r="J72" s="1068"/>
      <c r="K72" s="1068"/>
      <c r="L72" s="1068"/>
      <c r="M72" s="1068"/>
      <c r="N72" s="1068"/>
      <c r="O72" s="1068"/>
      <c r="P72" s="1069"/>
      <c r="Q72" s="1070">
        <v>298</v>
      </c>
      <c r="R72" s="1064"/>
      <c r="S72" s="1064"/>
      <c r="T72" s="1064"/>
      <c r="U72" s="1064"/>
      <c r="V72" s="1064">
        <v>299</v>
      </c>
      <c r="W72" s="1064"/>
      <c r="X72" s="1064"/>
      <c r="Y72" s="1064"/>
      <c r="Z72" s="1064"/>
      <c r="AA72" s="1064">
        <v>-1</v>
      </c>
      <c r="AB72" s="1064"/>
      <c r="AC72" s="1064"/>
      <c r="AD72" s="1064"/>
      <c r="AE72" s="1064"/>
      <c r="AF72" s="1064">
        <v>5</v>
      </c>
      <c r="AG72" s="1064"/>
      <c r="AH72" s="1064"/>
      <c r="AI72" s="1064"/>
      <c r="AJ72" s="1064"/>
      <c r="AK72" s="1064">
        <v>12</v>
      </c>
      <c r="AL72" s="1064"/>
      <c r="AM72" s="1064"/>
      <c r="AN72" s="1064"/>
      <c r="AO72" s="1064"/>
      <c r="AP72" s="1064" t="s">
        <v>590</v>
      </c>
      <c r="AQ72" s="1064"/>
      <c r="AR72" s="1064"/>
      <c r="AS72" s="1064"/>
      <c r="AT72" s="1064"/>
      <c r="AU72" s="1064" t="s">
        <v>590</v>
      </c>
      <c r="AV72" s="1064"/>
      <c r="AW72" s="1064"/>
      <c r="AX72" s="1064"/>
      <c r="AY72" s="1064"/>
      <c r="AZ72" s="1075"/>
      <c r="BA72" s="1075"/>
      <c r="BB72" s="1075"/>
      <c r="BC72" s="1075"/>
      <c r="BD72" s="107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596</v>
      </c>
      <c r="C73" s="1068"/>
      <c r="D73" s="1068"/>
      <c r="E73" s="1068"/>
      <c r="F73" s="1068"/>
      <c r="G73" s="1068"/>
      <c r="H73" s="1068"/>
      <c r="I73" s="1068"/>
      <c r="J73" s="1068"/>
      <c r="K73" s="1068"/>
      <c r="L73" s="1068"/>
      <c r="M73" s="1068"/>
      <c r="N73" s="1068"/>
      <c r="O73" s="1068"/>
      <c r="P73" s="1069"/>
      <c r="Q73" s="1070">
        <v>308</v>
      </c>
      <c r="R73" s="1064"/>
      <c r="S73" s="1064"/>
      <c r="T73" s="1064"/>
      <c r="U73" s="1064"/>
      <c r="V73" s="1064">
        <v>254</v>
      </c>
      <c r="W73" s="1064"/>
      <c r="X73" s="1064"/>
      <c r="Y73" s="1064"/>
      <c r="Z73" s="1064"/>
      <c r="AA73" s="1064">
        <v>54</v>
      </c>
      <c r="AB73" s="1064"/>
      <c r="AC73" s="1064"/>
      <c r="AD73" s="1064"/>
      <c r="AE73" s="1064"/>
      <c r="AF73" s="1064">
        <v>54</v>
      </c>
      <c r="AG73" s="1064"/>
      <c r="AH73" s="1064"/>
      <c r="AI73" s="1064"/>
      <c r="AJ73" s="1064"/>
      <c r="AK73" s="1064" t="s">
        <v>590</v>
      </c>
      <c r="AL73" s="1064"/>
      <c r="AM73" s="1064"/>
      <c r="AN73" s="1064"/>
      <c r="AO73" s="1064"/>
      <c r="AP73" s="1064" t="s">
        <v>590</v>
      </c>
      <c r="AQ73" s="1064"/>
      <c r="AR73" s="1064"/>
      <c r="AS73" s="1064"/>
      <c r="AT73" s="1064"/>
      <c r="AU73" s="1064" t="s">
        <v>590</v>
      </c>
      <c r="AV73" s="1064"/>
      <c r="AW73" s="1064"/>
      <c r="AX73" s="1064"/>
      <c r="AY73" s="1064"/>
      <c r="AZ73" s="1075"/>
      <c r="BA73" s="1075"/>
      <c r="BB73" s="1075"/>
      <c r="BC73" s="1075"/>
      <c r="BD73" s="107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597</v>
      </c>
      <c r="C74" s="1068"/>
      <c r="D74" s="1068"/>
      <c r="E74" s="1068"/>
      <c r="F74" s="1068"/>
      <c r="G74" s="1068"/>
      <c r="H74" s="1068"/>
      <c r="I74" s="1068"/>
      <c r="J74" s="1068"/>
      <c r="K74" s="1068"/>
      <c r="L74" s="1068"/>
      <c r="M74" s="1068"/>
      <c r="N74" s="1068"/>
      <c r="O74" s="1068"/>
      <c r="P74" s="1069"/>
      <c r="Q74" s="1070">
        <v>296028</v>
      </c>
      <c r="R74" s="1064"/>
      <c r="S74" s="1064"/>
      <c r="T74" s="1064"/>
      <c r="U74" s="1064"/>
      <c r="V74" s="1064">
        <v>287668</v>
      </c>
      <c r="W74" s="1064"/>
      <c r="X74" s="1064"/>
      <c r="Y74" s="1064"/>
      <c r="Z74" s="1064"/>
      <c r="AA74" s="1064">
        <v>8361</v>
      </c>
      <c r="AB74" s="1064"/>
      <c r="AC74" s="1064"/>
      <c r="AD74" s="1064"/>
      <c r="AE74" s="1064"/>
      <c r="AF74" s="1064">
        <v>8361</v>
      </c>
      <c r="AG74" s="1064"/>
      <c r="AH74" s="1064"/>
      <c r="AI74" s="1064"/>
      <c r="AJ74" s="1064"/>
      <c r="AK74" s="1064" t="s">
        <v>590</v>
      </c>
      <c r="AL74" s="1064"/>
      <c r="AM74" s="1064"/>
      <c r="AN74" s="1064"/>
      <c r="AO74" s="1064"/>
      <c r="AP74" s="1064" t="s">
        <v>590</v>
      </c>
      <c r="AQ74" s="1064"/>
      <c r="AR74" s="1064"/>
      <c r="AS74" s="1064"/>
      <c r="AT74" s="1064"/>
      <c r="AU74" s="1064" t="s">
        <v>590</v>
      </c>
      <c r="AV74" s="1064"/>
      <c r="AW74" s="1064"/>
      <c r="AX74" s="1064"/>
      <c r="AY74" s="1064"/>
      <c r="AZ74" s="1075"/>
      <c r="BA74" s="1075"/>
      <c r="BB74" s="1075"/>
      <c r="BC74" s="1075"/>
      <c r="BD74" s="107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423</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10080</v>
      </c>
      <c r="AG88" s="1052"/>
      <c r="AH88" s="1052"/>
      <c r="AI88" s="1052"/>
      <c r="AJ88" s="1052"/>
      <c r="AK88" s="1056"/>
      <c r="AL88" s="1056"/>
      <c r="AM88" s="1056"/>
      <c r="AN88" s="1056"/>
      <c r="AO88" s="1056"/>
      <c r="AP88" s="1052">
        <v>2627</v>
      </c>
      <c r="AQ88" s="1052"/>
      <c r="AR88" s="1052"/>
      <c r="AS88" s="1052"/>
      <c r="AT88" s="1052"/>
      <c r="AU88" s="1052">
        <v>174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424</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316</v>
      </c>
      <c r="CS102" s="1044"/>
      <c r="CT102" s="1044"/>
      <c r="CU102" s="1044"/>
      <c r="CV102" s="1045"/>
      <c r="CW102" s="1043">
        <v>1</v>
      </c>
      <c r="CX102" s="1044"/>
      <c r="CY102" s="1044"/>
      <c r="CZ102" s="1044"/>
      <c r="DA102" s="1045"/>
      <c r="DB102" s="1043" t="s">
        <v>604</v>
      </c>
      <c r="DC102" s="1044"/>
      <c r="DD102" s="1044"/>
      <c r="DE102" s="1044"/>
      <c r="DF102" s="1045"/>
      <c r="DG102" s="1043" t="s">
        <v>604</v>
      </c>
      <c r="DH102" s="1044"/>
      <c r="DI102" s="1044"/>
      <c r="DJ102" s="1044"/>
      <c r="DK102" s="1045"/>
      <c r="DL102" s="1043" t="s">
        <v>604</v>
      </c>
      <c r="DM102" s="1044"/>
      <c r="DN102" s="1044"/>
      <c r="DO102" s="1044"/>
      <c r="DP102" s="1045"/>
      <c r="DQ102" s="1043" t="s">
        <v>604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425</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426</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429</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430</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431</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432</v>
      </c>
      <c r="AB109" s="987"/>
      <c r="AC109" s="987"/>
      <c r="AD109" s="987"/>
      <c r="AE109" s="988"/>
      <c r="AF109" s="989" t="s">
        <v>304</v>
      </c>
      <c r="AG109" s="987"/>
      <c r="AH109" s="987"/>
      <c r="AI109" s="987"/>
      <c r="AJ109" s="988"/>
      <c r="AK109" s="989" t="s">
        <v>303</v>
      </c>
      <c r="AL109" s="987"/>
      <c r="AM109" s="987"/>
      <c r="AN109" s="987"/>
      <c r="AO109" s="988"/>
      <c r="AP109" s="989" t="s">
        <v>433</v>
      </c>
      <c r="AQ109" s="987"/>
      <c r="AR109" s="987"/>
      <c r="AS109" s="987"/>
      <c r="AT109" s="1018"/>
      <c r="AU109" s="986" t="s">
        <v>431</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432</v>
      </c>
      <c r="BR109" s="987"/>
      <c r="BS109" s="987"/>
      <c r="BT109" s="987"/>
      <c r="BU109" s="988"/>
      <c r="BV109" s="989" t="s">
        <v>304</v>
      </c>
      <c r="BW109" s="987"/>
      <c r="BX109" s="987"/>
      <c r="BY109" s="987"/>
      <c r="BZ109" s="988"/>
      <c r="CA109" s="989" t="s">
        <v>303</v>
      </c>
      <c r="CB109" s="987"/>
      <c r="CC109" s="987"/>
      <c r="CD109" s="987"/>
      <c r="CE109" s="988"/>
      <c r="CF109" s="1025" t="s">
        <v>433</v>
      </c>
      <c r="CG109" s="1025"/>
      <c r="CH109" s="1025"/>
      <c r="CI109" s="1025"/>
      <c r="CJ109" s="1025"/>
      <c r="CK109" s="989" t="s">
        <v>434</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432</v>
      </c>
      <c r="DH109" s="987"/>
      <c r="DI109" s="987"/>
      <c r="DJ109" s="987"/>
      <c r="DK109" s="988"/>
      <c r="DL109" s="989" t="s">
        <v>304</v>
      </c>
      <c r="DM109" s="987"/>
      <c r="DN109" s="987"/>
      <c r="DO109" s="987"/>
      <c r="DP109" s="988"/>
      <c r="DQ109" s="989" t="s">
        <v>303</v>
      </c>
      <c r="DR109" s="987"/>
      <c r="DS109" s="987"/>
      <c r="DT109" s="987"/>
      <c r="DU109" s="988"/>
      <c r="DV109" s="989" t="s">
        <v>433</v>
      </c>
      <c r="DW109" s="987"/>
      <c r="DX109" s="987"/>
      <c r="DY109" s="987"/>
      <c r="DZ109" s="1018"/>
    </row>
    <row r="110" spans="1:131" s="247" customFormat="1" ht="26.25" customHeight="1" x14ac:dyDescent="0.15">
      <c r="A110" s="889" t="s">
        <v>435</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458305</v>
      </c>
      <c r="AB110" s="980"/>
      <c r="AC110" s="980"/>
      <c r="AD110" s="980"/>
      <c r="AE110" s="981"/>
      <c r="AF110" s="982">
        <v>472590</v>
      </c>
      <c r="AG110" s="980"/>
      <c r="AH110" s="980"/>
      <c r="AI110" s="980"/>
      <c r="AJ110" s="981"/>
      <c r="AK110" s="982">
        <v>527346</v>
      </c>
      <c r="AL110" s="980"/>
      <c r="AM110" s="980"/>
      <c r="AN110" s="980"/>
      <c r="AO110" s="981"/>
      <c r="AP110" s="983">
        <v>19.100000000000001</v>
      </c>
      <c r="AQ110" s="984"/>
      <c r="AR110" s="984"/>
      <c r="AS110" s="984"/>
      <c r="AT110" s="985"/>
      <c r="AU110" s="1019" t="s">
        <v>73</v>
      </c>
      <c r="AV110" s="1020"/>
      <c r="AW110" s="1020"/>
      <c r="AX110" s="1020"/>
      <c r="AY110" s="1020"/>
      <c r="AZ110" s="945" t="s">
        <v>436</v>
      </c>
      <c r="BA110" s="890"/>
      <c r="BB110" s="890"/>
      <c r="BC110" s="890"/>
      <c r="BD110" s="890"/>
      <c r="BE110" s="890"/>
      <c r="BF110" s="890"/>
      <c r="BG110" s="890"/>
      <c r="BH110" s="890"/>
      <c r="BI110" s="890"/>
      <c r="BJ110" s="890"/>
      <c r="BK110" s="890"/>
      <c r="BL110" s="890"/>
      <c r="BM110" s="890"/>
      <c r="BN110" s="890"/>
      <c r="BO110" s="890"/>
      <c r="BP110" s="891"/>
      <c r="BQ110" s="946">
        <v>5495817</v>
      </c>
      <c r="BR110" s="927"/>
      <c r="BS110" s="927"/>
      <c r="BT110" s="927"/>
      <c r="BU110" s="927"/>
      <c r="BV110" s="927">
        <v>5897915</v>
      </c>
      <c r="BW110" s="927"/>
      <c r="BX110" s="927"/>
      <c r="BY110" s="927"/>
      <c r="BZ110" s="927"/>
      <c r="CA110" s="927">
        <v>6233054</v>
      </c>
      <c r="CB110" s="927"/>
      <c r="CC110" s="927"/>
      <c r="CD110" s="927"/>
      <c r="CE110" s="927"/>
      <c r="CF110" s="951">
        <v>226</v>
      </c>
      <c r="CG110" s="952"/>
      <c r="CH110" s="952"/>
      <c r="CI110" s="952"/>
      <c r="CJ110" s="952"/>
      <c r="CK110" s="1015" t="s">
        <v>437</v>
      </c>
      <c r="CL110" s="901"/>
      <c r="CM110" s="976" t="s">
        <v>438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387</v>
      </c>
      <c r="DH110" s="927"/>
      <c r="DI110" s="927"/>
      <c r="DJ110" s="927"/>
      <c r="DK110" s="927"/>
      <c r="DL110" s="927" t="s">
        <v>439</v>
      </c>
      <c r="DM110" s="927"/>
      <c r="DN110" s="927"/>
      <c r="DO110" s="927"/>
      <c r="DP110" s="927"/>
      <c r="DQ110" s="927" t="s">
        <v>440</v>
      </c>
      <c r="DR110" s="927"/>
      <c r="DS110" s="927"/>
      <c r="DT110" s="927"/>
      <c r="DU110" s="927"/>
      <c r="DV110" s="928" t="s">
        <v>440</v>
      </c>
      <c r="DW110" s="928"/>
      <c r="DX110" s="928"/>
      <c r="DY110" s="928"/>
      <c r="DZ110" s="929"/>
    </row>
    <row r="111" spans="1:131" s="247" customFormat="1" ht="26.25" customHeight="1" x14ac:dyDescent="0.15">
      <c r="A111" s="856" t="s">
        <v>441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440</v>
      </c>
      <c r="AB111" s="1008"/>
      <c r="AC111" s="1008"/>
      <c r="AD111" s="1008"/>
      <c r="AE111" s="1009"/>
      <c r="AF111" s="1010" t="s">
        <v>440</v>
      </c>
      <c r="AG111" s="1008"/>
      <c r="AH111" s="1008"/>
      <c r="AI111" s="1008"/>
      <c r="AJ111" s="1009"/>
      <c r="AK111" s="1010" t="s">
        <v>387</v>
      </c>
      <c r="AL111" s="1008"/>
      <c r="AM111" s="1008"/>
      <c r="AN111" s="1008"/>
      <c r="AO111" s="1009"/>
      <c r="AP111" s="1011" t="s">
        <v>440</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250968</v>
      </c>
      <c r="BR111" s="899"/>
      <c r="BS111" s="899"/>
      <c r="BT111" s="899"/>
      <c r="BU111" s="899"/>
      <c r="BV111" s="899">
        <v>102267</v>
      </c>
      <c r="BW111" s="899"/>
      <c r="BX111" s="899"/>
      <c r="BY111" s="899"/>
      <c r="BZ111" s="899"/>
      <c r="CA111" s="899">
        <v>84386</v>
      </c>
      <c r="CB111" s="899"/>
      <c r="CC111" s="899"/>
      <c r="CD111" s="899"/>
      <c r="CE111" s="899"/>
      <c r="CF111" s="960">
        <v>3.1</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387</v>
      </c>
      <c r="DM111" s="899"/>
      <c r="DN111" s="899"/>
      <c r="DO111" s="899"/>
      <c r="DP111" s="899"/>
      <c r="DQ111" s="899" t="s">
        <v>439</v>
      </c>
      <c r="DR111" s="899"/>
      <c r="DS111" s="899"/>
      <c r="DT111" s="899"/>
      <c r="DU111" s="899"/>
      <c r="DV111" s="876" t="s">
        <v>387</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440</v>
      </c>
      <c r="AB112" s="862"/>
      <c r="AC112" s="862"/>
      <c r="AD112" s="862"/>
      <c r="AE112" s="863"/>
      <c r="AF112" s="864" t="s">
        <v>446</v>
      </c>
      <c r="AG112" s="862"/>
      <c r="AH112" s="862"/>
      <c r="AI112" s="862"/>
      <c r="AJ112" s="863"/>
      <c r="AK112" s="864" t="s">
        <v>440</v>
      </c>
      <c r="AL112" s="862"/>
      <c r="AM112" s="862"/>
      <c r="AN112" s="862"/>
      <c r="AO112" s="863"/>
      <c r="AP112" s="909" t="s">
        <v>440</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1017456</v>
      </c>
      <c r="BR112" s="899"/>
      <c r="BS112" s="899"/>
      <c r="BT112" s="899"/>
      <c r="BU112" s="899"/>
      <c r="BV112" s="899">
        <v>1023446</v>
      </c>
      <c r="BW112" s="899"/>
      <c r="BX112" s="899"/>
      <c r="BY112" s="899"/>
      <c r="BZ112" s="899"/>
      <c r="CA112" s="899">
        <v>977767</v>
      </c>
      <c r="CB112" s="899"/>
      <c r="CC112" s="899"/>
      <c r="CD112" s="899"/>
      <c r="CE112" s="899"/>
      <c r="CF112" s="960">
        <v>35.5</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387</v>
      </c>
      <c r="DH112" s="899"/>
      <c r="DI112" s="899"/>
      <c r="DJ112" s="899"/>
      <c r="DK112" s="899"/>
      <c r="DL112" s="899" t="s">
        <v>387</v>
      </c>
      <c r="DM112" s="899"/>
      <c r="DN112" s="899"/>
      <c r="DO112" s="899"/>
      <c r="DP112" s="899"/>
      <c r="DQ112" s="899" t="s">
        <v>449</v>
      </c>
      <c r="DR112" s="899"/>
      <c r="DS112" s="899"/>
      <c r="DT112" s="899"/>
      <c r="DU112" s="899"/>
      <c r="DV112" s="876" t="s">
        <v>439</v>
      </c>
      <c r="DW112" s="876"/>
      <c r="DX112" s="876"/>
      <c r="DY112" s="876"/>
      <c r="DZ112" s="877"/>
    </row>
    <row r="113" spans="1:130" s="247" customFormat="1" ht="26.25" customHeight="1" x14ac:dyDescent="0.15">
      <c r="A113" s="1003"/>
      <c r="B113" s="1004"/>
      <c r="C113" s="832" t="s">
        <v>450</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75933</v>
      </c>
      <c r="AB113" s="1008"/>
      <c r="AC113" s="1008"/>
      <c r="AD113" s="1008"/>
      <c r="AE113" s="1009"/>
      <c r="AF113" s="1010">
        <v>81332</v>
      </c>
      <c r="AG113" s="1008"/>
      <c r="AH113" s="1008"/>
      <c r="AI113" s="1008"/>
      <c r="AJ113" s="1009"/>
      <c r="AK113" s="1010">
        <v>87639</v>
      </c>
      <c r="AL113" s="1008"/>
      <c r="AM113" s="1008"/>
      <c r="AN113" s="1008"/>
      <c r="AO113" s="1009"/>
      <c r="AP113" s="1011">
        <v>3.2</v>
      </c>
      <c r="AQ113" s="1012"/>
      <c r="AR113" s="1012"/>
      <c r="AS113" s="1012"/>
      <c r="AT113" s="1013"/>
      <c r="AU113" s="1021"/>
      <c r="AV113" s="1022"/>
      <c r="AW113" s="1022"/>
      <c r="AX113" s="1022"/>
      <c r="AY113" s="1022"/>
      <c r="AZ113" s="897" t="s">
        <v>451</v>
      </c>
      <c r="BA113" s="832"/>
      <c r="BB113" s="832"/>
      <c r="BC113" s="832"/>
      <c r="BD113" s="832"/>
      <c r="BE113" s="832"/>
      <c r="BF113" s="832"/>
      <c r="BG113" s="832"/>
      <c r="BH113" s="832"/>
      <c r="BI113" s="832"/>
      <c r="BJ113" s="832"/>
      <c r="BK113" s="832"/>
      <c r="BL113" s="832"/>
      <c r="BM113" s="832"/>
      <c r="BN113" s="832"/>
      <c r="BO113" s="832"/>
      <c r="BP113" s="833"/>
      <c r="BQ113" s="898">
        <v>324968</v>
      </c>
      <c r="BR113" s="899"/>
      <c r="BS113" s="899"/>
      <c r="BT113" s="899"/>
      <c r="BU113" s="899"/>
      <c r="BV113" s="899">
        <v>265062</v>
      </c>
      <c r="BW113" s="899"/>
      <c r="BX113" s="899"/>
      <c r="BY113" s="899"/>
      <c r="BZ113" s="899"/>
      <c r="CA113" s="899">
        <v>174166</v>
      </c>
      <c r="CB113" s="899"/>
      <c r="CC113" s="899"/>
      <c r="CD113" s="899"/>
      <c r="CE113" s="899"/>
      <c r="CF113" s="960">
        <v>6.3</v>
      </c>
      <c r="CG113" s="961"/>
      <c r="CH113" s="961"/>
      <c r="CI113" s="961"/>
      <c r="CJ113" s="961"/>
      <c r="CK113" s="1016"/>
      <c r="CL113" s="903"/>
      <c r="CM113" s="906" t="s">
        <v>452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250968</v>
      </c>
      <c r="DH113" s="862"/>
      <c r="DI113" s="862"/>
      <c r="DJ113" s="862"/>
      <c r="DK113" s="863"/>
      <c r="DL113" s="864">
        <v>102267</v>
      </c>
      <c r="DM113" s="862"/>
      <c r="DN113" s="862"/>
      <c r="DO113" s="862"/>
      <c r="DP113" s="863"/>
      <c r="DQ113" s="864">
        <v>84386</v>
      </c>
      <c r="DR113" s="862"/>
      <c r="DS113" s="862"/>
      <c r="DT113" s="862"/>
      <c r="DU113" s="863"/>
      <c r="DV113" s="909">
        <v>3.1</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75873</v>
      </c>
      <c r="AB114" s="862"/>
      <c r="AC114" s="862"/>
      <c r="AD114" s="862"/>
      <c r="AE114" s="863"/>
      <c r="AF114" s="864">
        <v>60482</v>
      </c>
      <c r="AG114" s="862"/>
      <c r="AH114" s="862"/>
      <c r="AI114" s="862"/>
      <c r="AJ114" s="863"/>
      <c r="AK114" s="864">
        <v>47523</v>
      </c>
      <c r="AL114" s="862"/>
      <c r="AM114" s="862"/>
      <c r="AN114" s="862"/>
      <c r="AO114" s="863"/>
      <c r="AP114" s="909">
        <v>1.7</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77502</v>
      </c>
      <c r="BR114" s="899"/>
      <c r="BS114" s="899"/>
      <c r="BT114" s="899"/>
      <c r="BU114" s="899"/>
      <c r="BV114" s="899">
        <v>37536</v>
      </c>
      <c r="BW114" s="899"/>
      <c r="BX114" s="899"/>
      <c r="BY114" s="899"/>
      <c r="BZ114" s="899"/>
      <c r="CA114" s="899">
        <v>7403</v>
      </c>
      <c r="CB114" s="899"/>
      <c r="CC114" s="899"/>
      <c r="CD114" s="899"/>
      <c r="CE114" s="899"/>
      <c r="CF114" s="960">
        <v>0.3</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440</v>
      </c>
      <c r="DH114" s="862"/>
      <c r="DI114" s="862"/>
      <c r="DJ114" s="862"/>
      <c r="DK114" s="863"/>
      <c r="DL114" s="864" t="s">
        <v>456</v>
      </c>
      <c r="DM114" s="862"/>
      <c r="DN114" s="862"/>
      <c r="DO114" s="862"/>
      <c r="DP114" s="863"/>
      <c r="DQ114" s="864" t="s">
        <v>387</v>
      </c>
      <c r="DR114" s="862"/>
      <c r="DS114" s="862"/>
      <c r="DT114" s="862"/>
      <c r="DU114" s="863"/>
      <c r="DV114" s="909" t="s">
        <v>439</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155213</v>
      </c>
      <c r="AB115" s="1008"/>
      <c r="AC115" s="1008"/>
      <c r="AD115" s="1008"/>
      <c r="AE115" s="1009"/>
      <c r="AF115" s="1010">
        <v>155213</v>
      </c>
      <c r="AG115" s="1008"/>
      <c r="AH115" s="1008"/>
      <c r="AI115" s="1008"/>
      <c r="AJ115" s="1009"/>
      <c r="AK115" s="1010">
        <v>19746</v>
      </c>
      <c r="AL115" s="1008"/>
      <c r="AM115" s="1008"/>
      <c r="AN115" s="1008"/>
      <c r="AO115" s="1009"/>
      <c r="AP115" s="1011">
        <v>0.7</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t="s">
        <v>387</v>
      </c>
      <c r="BR115" s="899"/>
      <c r="BS115" s="899"/>
      <c r="BT115" s="899"/>
      <c r="BU115" s="899"/>
      <c r="BV115" s="899" t="s">
        <v>387</v>
      </c>
      <c r="BW115" s="899"/>
      <c r="BX115" s="899"/>
      <c r="BY115" s="899"/>
      <c r="BZ115" s="899"/>
      <c r="CA115" s="899" t="s">
        <v>439</v>
      </c>
      <c r="CB115" s="899"/>
      <c r="CC115" s="899"/>
      <c r="CD115" s="899"/>
      <c r="CE115" s="899"/>
      <c r="CF115" s="960" t="s">
        <v>449</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387</v>
      </c>
      <c r="DH115" s="862"/>
      <c r="DI115" s="862"/>
      <c r="DJ115" s="862"/>
      <c r="DK115" s="863"/>
      <c r="DL115" s="864" t="s">
        <v>460</v>
      </c>
      <c r="DM115" s="862"/>
      <c r="DN115" s="862"/>
      <c r="DO115" s="862"/>
      <c r="DP115" s="863"/>
      <c r="DQ115" s="864" t="s">
        <v>439</v>
      </c>
      <c r="DR115" s="862"/>
      <c r="DS115" s="862"/>
      <c r="DT115" s="862"/>
      <c r="DU115" s="863"/>
      <c r="DV115" s="909" t="s">
        <v>439</v>
      </c>
      <c r="DW115" s="910"/>
      <c r="DX115" s="910"/>
      <c r="DY115" s="910"/>
      <c r="DZ115" s="911"/>
    </row>
    <row r="116" spans="1:130" s="247" customFormat="1" ht="26.25" customHeight="1" x14ac:dyDescent="0.15">
      <c r="A116" s="1005"/>
      <c r="B116" s="1006"/>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73</v>
      </c>
      <c r="AB116" s="862"/>
      <c r="AC116" s="862"/>
      <c r="AD116" s="862"/>
      <c r="AE116" s="863"/>
      <c r="AF116" s="864">
        <v>46</v>
      </c>
      <c r="AG116" s="862"/>
      <c r="AH116" s="862"/>
      <c r="AI116" s="862"/>
      <c r="AJ116" s="863"/>
      <c r="AK116" s="864">
        <v>92</v>
      </c>
      <c r="AL116" s="862"/>
      <c r="AM116" s="862"/>
      <c r="AN116" s="862"/>
      <c r="AO116" s="863"/>
      <c r="AP116" s="909">
        <v>0</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440</v>
      </c>
      <c r="BR116" s="899"/>
      <c r="BS116" s="899"/>
      <c r="BT116" s="899"/>
      <c r="BU116" s="899"/>
      <c r="BV116" s="899" t="s">
        <v>460</v>
      </c>
      <c r="BW116" s="899"/>
      <c r="BX116" s="899"/>
      <c r="BY116" s="899"/>
      <c r="BZ116" s="899"/>
      <c r="CA116" s="899" t="s">
        <v>440</v>
      </c>
      <c r="CB116" s="899"/>
      <c r="CC116" s="899"/>
      <c r="CD116" s="899"/>
      <c r="CE116" s="899"/>
      <c r="CF116" s="960" t="s">
        <v>460</v>
      </c>
      <c r="CG116" s="961"/>
      <c r="CH116" s="961"/>
      <c r="CI116" s="961"/>
      <c r="CJ116" s="961"/>
      <c r="CK116" s="1016"/>
      <c r="CL116" s="903"/>
      <c r="CM116" s="906" t="s">
        <v>463</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440</v>
      </c>
      <c r="DH116" s="862"/>
      <c r="DI116" s="862"/>
      <c r="DJ116" s="862"/>
      <c r="DK116" s="863"/>
      <c r="DL116" s="864" t="s">
        <v>387</v>
      </c>
      <c r="DM116" s="862"/>
      <c r="DN116" s="862"/>
      <c r="DO116" s="862"/>
      <c r="DP116" s="863"/>
      <c r="DQ116" s="864" t="s">
        <v>440</v>
      </c>
      <c r="DR116" s="862"/>
      <c r="DS116" s="862"/>
      <c r="DT116" s="862"/>
      <c r="DU116" s="863"/>
      <c r="DV116" s="909" t="s">
        <v>439</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464</v>
      </c>
      <c r="Z117" s="988"/>
      <c r="AA117" s="993">
        <v>765397</v>
      </c>
      <c r="AB117" s="994"/>
      <c r="AC117" s="994"/>
      <c r="AD117" s="994"/>
      <c r="AE117" s="995"/>
      <c r="AF117" s="996">
        <v>769663</v>
      </c>
      <c r="AG117" s="994"/>
      <c r="AH117" s="994"/>
      <c r="AI117" s="994"/>
      <c r="AJ117" s="995"/>
      <c r="AK117" s="996">
        <v>682346</v>
      </c>
      <c r="AL117" s="994"/>
      <c r="AM117" s="994"/>
      <c r="AN117" s="994"/>
      <c r="AO117" s="995"/>
      <c r="AP117" s="997"/>
      <c r="AQ117" s="998"/>
      <c r="AR117" s="998"/>
      <c r="AS117" s="998"/>
      <c r="AT117" s="999"/>
      <c r="AU117" s="1021"/>
      <c r="AV117" s="1022"/>
      <c r="AW117" s="1022"/>
      <c r="AX117" s="1022"/>
      <c r="AY117" s="1022"/>
      <c r="AZ117" s="948" t="s">
        <v>465</v>
      </c>
      <c r="BA117" s="949"/>
      <c r="BB117" s="949"/>
      <c r="BC117" s="949"/>
      <c r="BD117" s="949"/>
      <c r="BE117" s="949"/>
      <c r="BF117" s="949"/>
      <c r="BG117" s="949"/>
      <c r="BH117" s="949"/>
      <c r="BI117" s="949"/>
      <c r="BJ117" s="949"/>
      <c r="BK117" s="949"/>
      <c r="BL117" s="949"/>
      <c r="BM117" s="949"/>
      <c r="BN117" s="949"/>
      <c r="BO117" s="949"/>
      <c r="BP117" s="950"/>
      <c r="BQ117" s="898" t="s">
        <v>387</v>
      </c>
      <c r="BR117" s="899"/>
      <c r="BS117" s="899"/>
      <c r="BT117" s="899"/>
      <c r="BU117" s="899"/>
      <c r="BV117" s="899" t="s">
        <v>440</v>
      </c>
      <c r="BW117" s="899"/>
      <c r="BX117" s="899"/>
      <c r="BY117" s="899"/>
      <c r="BZ117" s="899"/>
      <c r="CA117" s="899" t="s">
        <v>439</v>
      </c>
      <c r="CB117" s="899"/>
      <c r="CC117" s="899"/>
      <c r="CD117" s="899"/>
      <c r="CE117" s="899"/>
      <c r="CF117" s="960" t="s">
        <v>387</v>
      </c>
      <c r="CG117" s="961"/>
      <c r="CH117" s="961"/>
      <c r="CI117" s="961"/>
      <c r="CJ117" s="961"/>
      <c r="CK117" s="1016"/>
      <c r="CL117" s="903"/>
      <c r="CM117" s="906" t="s">
        <v>466</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387</v>
      </c>
      <c r="DH117" s="862"/>
      <c r="DI117" s="862"/>
      <c r="DJ117" s="862"/>
      <c r="DK117" s="863"/>
      <c r="DL117" s="864" t="s">
        <v>439</v>
      </c>
      <c r="DM117" s="862"/>
      <c r="DN117" s="862"/>
      <c r="DO117" s="862"/>
      <c r="DP117" s="863"/>
      <c r="DQ117" s="864" t="s">
        <v>446</v>
      </c>
      <c r="DR117" s="862"/>
      <c r="DS117" s="862"/>
      <c r="DT117" s="862"/>
      <c r="DU117" s="863"/>
      <c r="DV117" s="909" t="s">
        <v>387</v>
      </c>
      <c r="DW117" s="910"/>
      <c r="DX117" s="910"/>
      <c r="DY117" s="910"/>
      <c r="DZ117" s="911"/>
    </row>
    <row r="118" spans="1:130" s="247" customFormat="1" ht="26.25" customHeight="1" x14ac:dyDescent="0.15">
      <c r="A118" s="986" t="s">
        <v>434</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432</v>
      </c>
      <c r="AB118" s="987"/>
      <c r="AC118" s="987"/>
      <c r="AD118" s="987"/>
      <c r="AE118" s="988"/>
      <c r="AF118" s="989" t="s">
        <v>304</v>
      </c>
      <c r="AG118" s="987"/>
      <c r="AH118" s="987"/>
      <c r="AI118" s="987"/>
      <c r="AJ118" s="988"/>
      <c r="AK118" s="989" t="s">
        <v>303</v>
      </c>
      <c r="AL118" s="987"/>
      <c r="AM118" s="987"/>
      <c r="AN118" s="987"/>
      <c r="AO118" s="988"/>
      <c r="AP118" s="990" t="s">
        <v>433</v>
      </c>
      <c r="AQ118" s="991"/>
      <c r="AR118" s="991"/>
      <c r="AS118" s="991"/>
      <c r="AT118" s="992"/>
      <c r="AU118" s="1021"/>
      <c r="AV118" s="1022"/>
      <c r="AW118" s="1022"/>
      <c r="AX118" s="1022"/>
      <c r="AY118" s="1022"/>
      <c r="AZ118" s="964" t="s">
        <v>467</v>
      </c>
      <c r="BA118" s="965"/>
      <c r="BB118" s="965"/>
      <c r="BC118" s="965"/>
      <c r="BD118" s="965"/>
      <c r="BE118" s="965"/>
      <c r="BF118" s="965"/>
      <c r="BG118" s="965"/>
      <c r="BH118" s="965"/>
      <c r="BI118" s="965"/>
      <c r="BJ118" s="965"/>
      <c r="BK118" s="965"/>
      <c r="BL118" s="965"/>
      <c r="BM118" s="965"/>
      <c r="BN118" s="965"/>
      <c r="BO118" s="965"/>
      <c r="BP118" s="966"/>
      <c r="BQ118" s="967" t="s">
        <v>387</v>
      </c>
      <c r="BR118" s="930"/>
      <c r="BS118" s="930"/>
      <c r="BT118" s="930"/>
      <c r="BU118" s="930"/>
      <c r="BV118" s="930" t="s">
        <v>387</v>
      </c>
      <c r="BW118" s="930"/>
      <c r="BX118" s="930"/>
      <c r="BY118" s="930"/>
      <c r="BZ118" s="930"/>
      <c r="CA118" s="930" t="s">
        <v>446</v>
      </c>
      <c r="CB118" s="930"/>
      <c r="CC118" s="930"/>
      <c r="CD118" s="930"/>
      <c r="CE118" s="930"/>
      <c r="CF118" s="960" t="s">
        <v>468</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387</v>
      </c>
      <c r="DH118" s="862"/>
      <c r="DI118" s="862"/>
      <c r="DJ118" s="862"/>
      <c r="DK118" s="863"/>
      <c r="DL118" s="864" t="s">
        <v>456</v>
      </c>
      <c r="DM118" s="862"/>
      <c r="DN118" s="862"/>
      <c r="DO118" s="862"/>
      <c r="DP118" s="863"/>
      <c r="DQ118" s="864" t="s">
        <v>387</v>
      </c>
      <c r="DR118" s="862"/>
      <c r="DS118" s="862"/>
      <c r="DT118" s="862"/>
      <c r="DU118" s="863"/>
      <c r="DV118" s="909" t="s">
        <v>387</v>
      </c>
      <c r="DW118" s="910"/>
      <c r="DX118" s="910"/>
      <c r="DY118" s="910"/>
      <c r="DZ118" s="911"/>
    </row>
    <row r="119" spans="1:130" s="247" customFormat="1" ht="26.25" customHeight="1" x14ac:dyDescent="0.15">
      <c r="A119" s="900" t="s">
        <v>437</v>
      </c>
      <c r="B119" s="901"/>
      <c r="C119" s="976" t="s">
        <v>438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387</v>
      </c>
      <c r="AB119" s="980"/>
      <c r="AC119" s="980"/>
      <c r="AD119" s="980"/>
      <c r="AE119" s="981"/>
      <c r="AF119" s="982" t="s">
        <v>456</v>
      </c>
      <c r="AG119" s="980"/>
      <c r="AH119" s="980"/>
      <c r="AI119" s="980"/>
      <c r="AJ119" s="981"/>
      <c r="AK119" s="982" t="s">
        <v>387</v>
      </c>
      <c r="AL119" s="980"/>
      <c r="AM119" s="980"/>
      <c r="AN119" s="980"/>
      <c r="AO119" s="981"/>
      <c r="AP119" s="983" t="s">
        <v>387</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470</v>
      </c>
      <c r="BP119" s="963"/>
      <c r="BQ119" s="967">
        <v>7166711</v>
      </c>
      <c r="BR119" s="930"/>
      <c r="BS119" s="930"/>
      <c r="BT119" s="930"/>
      <c r="BU119" s="930"/>
      <c r="BV119" s="930">
        <v>7326226</v>
      </c>
      <c r="BW119" s="930"/>
      <c r="BX119" s="930"/>
      <c r="BY119" s="930"/>
      <c r="BZ119" s="930"/>
      <c r="CA119" s="930">
        <v>7476776</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387</v>
      </c>
      <c r="DH119" s="845"/>
      <c r="DI119" s="845"/>
      <c r="DJ119" s="845"/>
      <c r="DK119" s="846"/>
      <c r="DL119" s="847" t="s">
        <v>387</v>
      </c>
      <c r="DM119" s="845"/>
      <c r="DN119" s="845"/>
      <c r="DO119" s="845"/>
      <c r="DP119" s="846"/>
      <c r="DQ119" s="847" t="s">
        <v>440</v>
      </c>
      <c r="DR119" s="845"/>
      <c r="DS119" s="845"/>
      <c r="DT119" s="845"/>
      <c r="DU119" s="846"/>
      <c r="DV119" s="933" t="s">
        <v>439</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387</v>
      </c>
      <c r="AB120" s="862"/>
      <c r="AC120" s="862"/>
      <c r="AD120" s="862"/>
      <c r="AE120" s="863"/>
      <c r="AF120" s="864" t="s">
        <v>387</v>
      </c>
      <c r="AG120" s="862"/>
      <c r="AH120" s="862"/>
      <c r="AI120" s="862"/>
      <c r="AJ120" s="863"/>
      <c r="AK120" s="864" t="s">
        <v>440</v>
      </c>
      <c r="AL120" s="862"/>
      <c r="AM120" s="862"/>
      <c r="AN120" s="862"/>
      <c r="AO120" s="863"/>
      <c r="AP120" s="909" t="s">
        <v>439</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1039719</v>
      </c>
      <c r="BR120" s="927"/>
      <c r="BS120" s="927"/>
      <c r="BT120" s="927"/>
      <c r="BU120" s="927"/>
      <c r="BV120" s="927">
        <v>959062</v>
      </c>
      <c r="BW120" s="927"/>
      <c r="BX120" s="927"/>
      <c r="BY120" s="927"/>
      <c r="BZ120" s="927"/>
      <c r="CA120" s="927">
        <v>1027548</v>
      </c>
      <c r="CB120" s="927"/>
      <c r="CC120" s="927"/>
      <c r="CD120" s="927"/>
      <c r="CE120" s="927"/>
      <c r="CF120" s="951">
        <v>37.299999999999997</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778692</v>
      </c>
      <c r="DH120" s="927"/>
      <c r="DI120" s="927"/>
      <c r="DJ120" s="927"/>
      <c r="DK120" s="927"/>
      <c r="DL120" s="927">
        <v>806433</v>
      </c>
      <c r="DM120" s="927"/>
      <c r="DN120" s="927"/>
      <c r="DO120" s="927"/>
      <c r="DP120" s="927"/>
      <c r="DQ120" s="927">
        <v>755208</v>
      </c>
      <c r="DR120" s="927"/>
      <c r="DS120" s="927"/>
      <c r="DT120" s="927"/>
      <c r="DU120" s="927"/>
      <c r="DV120" s="928">
        <v>27.4</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155213</v>
      </c>
      <c r="AB121" s="862"/>
      <c r="AC121" s="862"/>
      <c r="AD121" s="862"/>
      <c r="AE121" s="863"/>
      <c r="AF121" s="864">
        <v>155213</v>
      </c>
      <c r="AG121" s="862"/>
      <c r="AH121" s="862"/>
      <c r="AI121" s="862"/>
      <c r="AJ121" s="863"/>
      <c r="AK121" s="864">
        <v>19746</v>
      </c>
      <c r="AL121" s="862"/>
      <c r="AM121" s="862"/>
      <c r="AN121" s="862"/>
      <c r="AO121" s="863"/>
      <c r="AP121" s="909">
        <v>0.7</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246249</v>
      </c>
      <c r="BR121" s="899"/>
      <c r="BS121" s="899"/>
      <c r="BT121" s="899"/>
      <c r="BU121" s="899"/>
      <c r="BV121" s="899">
        <v>263224</v>
      </c>
      <c r="BW121" s="899"/>
      <c r="BX121" s="899"/>
      <c r="BY121" s="899"/>
      <c r="BZ121" s="899"/>
      <c r="CA121" s="899">
        <v>353912</v>
      </c>
      <c r="CB121" s="899"/>
      <c r="CC121" s="899"/>
      <c r="CD121" s="899"/>
      <c r="CE121" s="899"/>
      <c r="CF121" s="960">
        <v>12.8</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156516</v>
      </c>
      <c r="DH121" s="899"/>
      <c r="DI121" s="899"/>
      <c r="DJ121" s="899"/>
      <c r="DK121" s="899"/>
      <c r="DL121" s="899">
        <v>136760</v>
      </c>
      <c r="DM121" s="899"/>
      <c r="DN121" s="899"/>
      <c r="DO121" s="899"/>
      <c r="DP121" s="899"/>
      <c r="DQ121" s="899">
        <v>148087</v>
      </c>
      <c r="DR121" s="899"/>
      <c r="DS121" s="899"/>
      <c r="DT121" s="899"/>
      <c r="DU121" s="899"/>
      <c r="DV121" s="876">
        <v>5.4</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387</v>
      </c>
      <c r="AB122" s="862"/>
      <c r="AC122" s="862"/>
      <c r="AD122" s="862"/>
      <c r="AE122" s="863"/>
      <c r="AF122" s="864" t="s">
        <v>387</v>
      </c>
      <c r="AG122" s="862"/>
      <c r="AH122" s="862"/>
      <c r="AI122" s="862"/>
      <c r="AJ122" s="863"/>
      <c r="AK122" s="864" t="s">
        <v>387</v>
      </c>
      <c r="AL122" s="862"/>
      <c r="AM122" s="862"/>
      <c r="AN122" s="862"/>
      <c r="AO122" s="863"/>
      <c r="AP122" s="909" t="s">
        <v>446</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4883450</v>
      </c>
      <c r="BR122" s="930"/>
      <c r="BS122" s="930"/>
      <c r="BT122" s="930"/>
      <c r="BU122" s="930"/>
      <c r="BV122" s="930">
        <v>5136448</v>
      </c>
      <c r="BW122" s="930"/>
      <c r="BX122" s="930"/>
      <c r="BY122" s="930"/>
      <c r="BZ122" s="930"/>
      <c r="CA122" s="930">
        <v>5137812</v>
      </c>
      <c r="CB122" s="930"/>
      <c r="CC122" s="930"/>
      <c r="CD122" s="930"/>
      <c r="CE122" s="930"/>
      <c r="CF122" s="931">
        <v>186.3</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61193</v>
      </c>
      <c r="DH122" s="899"/>
      <c r="DI122" s="899"/>
      <c r="DJ122" s="899"/>
      <c r="DK122" s="899"/>
      <c r="DL122" s="899">
        <v>57180</v>
      </c>
      <c r="DM122" s="899"/>
      <c r="DN122" s="899"/>
      <c r="DO122" s="899"/>
      <c r="DP122" s="899"/>
      <c r="DQ122" s="899">
        <v>53756</v>
      </c>
      <c r="DR122" s="899"/>
      <c r="DS122" s="899"/>
      <c r="DT122" s="899"/>
      <c r="DU122" s="899"/>
      <c r="DV122" s="876">
        <v>1.9</v>
      </c>
      <c r="DW122" s="876"/>
      <c r="DX122" s="876"/>
      <c r="DY122" s="876"/>
      <c r="DZ122" s="877"/>
    </row>
    <row r="123" spans="1:130" s="247" customFormat="1" ht="26.25" customHeight="1" x14ac:dyDescent="0.15">
      <c r="A123" s="902"/>
      <c r="B123" s="903"/>
      <c r="C123" s="906" t="s">
        <v>463</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440</v>
      </c>
      <c r="AB123" s="862"/>
      <c r="AC123" s="862"/>
      <c r="AD123" s="862"/>
      <c r="AE123" s="863"/>
      <c r="AF123" s="864" t="s">
        <v>387</v>
      </c>
      <c r="AG123" s="862"/>
      <c r="AH123" s="862"/>
      <c r="AI123" s="862"/>
      <c r="AJ123" s="863"/>
      <c r="AK123" s="864" t="s">
        <v>387</v>
      </c>
      <c r="AL123" s="862"/>
      <c r="AM123" s="862"/>
      <c r="AN123" s="862"/>
      <c r="AO123" s="863"/>
      <c r="AP123" s="909" t="s">
        <v>387</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481</v>
      </c>
      <c r="BP123" s="963"/>
      <c r="BQ123" s="917">
        <v>6169418</v>
      </c>
      <c r="BR123" s="918"/>
      <c r="BS123" s="918"/>
      <c r="BT123" s="918"/>
      <c r="BU123" s="918"/>
      <c r="BV123" s="918">
        <v>6358734</v>
      </c>
      <c r="BW123" s="918"/>
      <c r="BX123" s="918"/>
      <c r="BY123" s="918"/>
      <c r="BZ123" s="918"/>
      <c r="CA123" s="918">
        <v>6519272</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v>10550</v>
      </c>
      <c r="DH123" s="862"/>
      <c r="DI123" s="862"/>
      <c r="DJ123" s="862"/>
      <c r="DK123" s="863"/>
      <c r="DL123" s="864">
        <v>11034</v>
      </c>
      <c r="DM123" s="862"/>
      <c r="DN123" s="862"/>
      <c r="DO123" s="862"/>
      <c r="DP123" s="863"/>
      <c r="DQ123" s="864">
        <v>10437</v>
      </c>
      <c r="DR123" s="862"/>
      <c r="DS123" s="862"/>
      <c r="DT123" s="862"/>
      <c r="DU123" s="863"/>
      <c r="DV123" s="909">
        <v>0.4</v>
      </c>
      <c r="DW123" s="910"/>
      <c r="DX123" s="910"/>
      <c r="DY123" s="910"/>
      <c r="DZ123" s="911"/>
    </row>
    <row r="124" spans="1:130" s="247" customFormat="1" ht="26.25" customHeight="1" thickBot="1" x14ac:dyDescent="0.2">
      <c r="A124" s="902"/>
      <c r="B124" s="903"/>
      <c r="C124" s="906" t="s">
        <v>466</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446</v>
      </c>
      <c r="AB124" s="862"/>
      <c r="AC124" s="862"/>
      <c r="AD124" s="862"/>
      <c r="AE124" s="863"/>
      <c r="AF124" s="864" t="s">
        <v>446</v>
      </c>
      <c r="AG124" s="862"/>
      <c r="AH124" s="862"/>
      <c r="AI124" s="862"/>
      <c r="AJ124" s="863"/>
      <c r="AK124" s="864" t="s">
        <v>387</v>
      </c>
      <c r="AL124" s="862"/>
      <c r="AM124" s="862"/>
      <c r="AN124" s="862"/>
      <c r="AO124" s="863"/>
      <c r="AP124" s="909" t="s">
        <v>446</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36.700000000000003</v>
      </c>
      <c r="BR124" s="916"/>
      <c r="BS124" s="916"/>
      <c r="BT124" s="916"/>
      <c r="BU124" s="916"/>
      <c r="BV124" s="916">
        <v>35</v>
      </c>
      <c r="BW124" s="916"/>
      <c r="BX124" s="916"/>
      <c r="BY124" s="916"/>
      <c r="BZ124" s="916"/>
      <c r="CA124" s="916">
        <v>34.700000000000003</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10505</v>
      </c>
      <c r="DH124" s="845"/>
      <c r="DI124" s="845"/>
      <c r="DJ124" s="845"/>
      <c r="DK124" s="846"/>
      <c r="DL124" s="847">
        <v>12039</v>
      </c>
      <c r="DM124" s="845"/>
      <c r="DN124" s="845"/>
      <c r="DO124" s="845"/>
      <c r="DP124" s="846"/>
      <c r="DQ124" s="847">
        <v>10279</v>
      </c>
      <c r="DR124" s="845"/>
      <c r="DS124" s="845"/>
      <c r="DT124" s="845"/>
      <c r="DU124" s="846"/>
      <c r="DV124" s="933">
        <v>0.4</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456</v>
      </c>
      <c r="AB125" s="862"/>
      <c r="AC125" s="862"/>
      <c r="AD125" s="862"/>
      <c r="AE125" s="863"/>
      <c r="AF125" s="864" t="s">
        <v>446</v>
      </c>
      <c r="AG125" s="862"/>
      <c r="AH125" s="862"/>
      <c r="AI125" s="862"/>
      <c r="AJ125" s="863"/>
      <c r="AK125" s="864" t="s">
        <v>456</v>
      </c>
      <c r="AL125" s="862"/>
      <c r="AM125" s="862"/>
      <c r="AN125" s="862"/>
      <c r="AO125" s="863"/>
      <c r="AP125" s="909" t="s">
        <v>456</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456</v>
      </c>
      <c r="DH125" s="927"/>
      <c r="DI125" s="927"/>
      <c r="DJ125" s="927"/>
      <c r="DK125" s="927"/>
      <c r="DL125" s="927" t="s">
        <v>456</v>
      </c>
      <c r="DM125" s="927"/>
      <c r="DN125" s="927"/>
      <c r="DO125" s="927"/>
      <c r="DP125" s="927"/>
      <c r="DQ125" s="927" t="s">
        <v>456</v>
      </c>
      <c r="DR125" s="927"/>
      <c r="DS125" s="927"/>
      <c r="DT125" s="927"/>
      <c r="DU125" s="927"/>
      <c r="DV125" s="928" t="s">
        <v>456</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456</v>
      </c>
      <c r="AB126" s="862"/>
      <c r="AC126" s="862"/>
      <c r="AD126" s="862"/>
      <c r="AE126" s="863"/>
      <c r="AF126" s="864" t="s">
        <v>456</v>
      </c>
      <c r="AG126" s="862"/>
      <c r="AH126" s="862"/>
      <c r="AI126" s="862"/>
      <c r="AJ126" s="863"/>
      <c r="AK126" s="864" t="s">
        <v>456</v>
      </c>
      <c r="AL126" s="862"/>
      <c r="AM126" s="862"/>
      <c r="AN126" s="862"/>
      <c r="AO126" s="863"/>
      <c r="AP126" s="909" t="s">
        <v>456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456</v>
      </c>
      <c r="DH126" s="899"/>
      <c r="DI126" s="899"/>
      <c r="DJ126" s="899"/>
      <c r="DK126" s="899"/>
      <c r="DL126" s="899" t="s">
        <v>456</v>
      </c>
      <c r="DM126" s="899"/>
      <c r="DN126" s="899"/>
      <c r="DO126" s="899"/>
      <c r="DP126" s="899"/>
      <c r="DQ126" s="899" t="s">
        <v>456</v>
      </c>
      <c r="DR126" s="899"/>
      <c r="DS126" s="899"/>
      <c r="DT126" s="899"/>
      <c r="DU126" s="899"/>
      <c r="DV126" s="876" t="s">
        <v>456</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456</v>
      </c>
      <c r="AB127" s="862"/>
      <c r="AC127" s="862"/>
      <c r="AD127" s="862"/>
      <c r="AE127" s="863"/>
      <c r="AF127" s="864" t="s">
        <v>456</v>
      </c>
      <c r="AG127" s="862"/>
      <c r="AH127" s="862"/>
      <c r="AI127" s="862"/>
      <c r="AJ127" s="863"/>
      <c r="AK127" s="864" t="s">
        <v>456</v>
      </c>
      <c r="AL127" s="862"/>
      <c r="AM127" s="862"/>
      <c r="AN127" s="862"/>
      <c r="AO127" s="863"/>
      <c r="AP127" s="909" t="s">
        <v>456</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446</v>
      </c>
      <c r="DH127" s="899"/>
      <c r="DI127" s="899"/>
      <c r="DJ127" s="899"/>
      <c r="DK127" s="899"/>
      <c r="DL127" s="899" t="s">
        <v>456</v>
      </c>
      <c r="DM127" s="899"/>
      <c r="DN127" s="899"/>
      <c r="DO127" s="899"/>
      <c r="DP127" s="899"/>
      <c r="DQ127" s="899" t="s">
        <v>456</v>
      </c>
      <c r="DR127" s="899"/>
      <c r="DS127" s="899"/>
      <c r="DT127" s="899"/>
      <c r="DU127" s="899"/>
      <c r="DV127" s="876" t="s">
        <v>456</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9606</v>
      </c>
      <c r="AB128" s="883"/>
      <c r="AC128" s="883"/>
      <c r="AD128" s="883"/>
      <c r="AE128" s="884"/>
      <c r="AF128" s="885">
        <v>5786</v>
      </c>
      <c r="AG128" s="883"/>
      <c r="AH128" s="883"/>
      <c r="AI128" s="883"/>
      <c r="AJ128" s="884"/>
      <c r="AK128" s="885">
        <v>12481</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387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387</v>
      </c>
      <c r="DH128" s="873"/>
      <c r="DI128" s="873"/>
      <c r="DJ128" s="873"/>
      <c r="DK128" s="873"/>
      <c r="DL128" s="873" t="s">
        <v>439</v>
      </c>
      <c r="DM128" s="873"/>
      <c r="DN128" s="873"/>
      <c r="DO128" s="873"/>
      <c r="DP128" s="873"/>
      <c r="DQ128" s="873" t="s">
        <v>387</v>
      </c>
      <c r="DR128" s="873"/>
      <c r="DS128" s="873"/>
      <c r="DT128" s="873"/>
      <c r="DU128" s="873"/>
      <c r="DV128" s="874" t="s">
        <v>415</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3172680</v>
      </c>
      <c r="AB129" s="862"/>
      <c r="AC129" s="862"/>
      <c r="AD129" s="862"/>
      <c r="AE129" s="863"/>
      <c r="AF129" s="864">
        <v>3240226</v>
      </c>
      <c r="AG129" s="862"/>
      <c r="AH129" s="862"/>
      <c r="AI129" s="862"/>
      <c r="AJ129" s="863"/>
      <c r="AK129" s="864">
        <v>3205432</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439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460953</v>
      </c>
      <c r="AB130" s="862"/>
      <c r="AC130" s="862"/>
      <c r="AD130" s="862"/>
      <c r="AE130" s="863"/>
      <c r="AF130" s="864">
        <v>476214</v>
      </c>
      <c r="AG130" s="862"/>
      <c r="AH130" s="862"/>
      <c r="AI130" s="862"/>
      <c r="AJ130" s="863"/>
      <c r="AK130" s="864">
        <v>447865</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9.6999999999999993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2711727</v>
      </c>
      <c r="AB131" s="845"/>
      <c r="AC131" s="845"/>
      <c r="AD131" s="845"/>
      <c r="AE131" s="846"/>
      <c r="AF131" s="847">
        <v>2764012</v>
      </c>
      <c r="AG131" s="845"/>
      <c r="AH131" s="845"/>
      <c r="AI131" s="845"/>
      <c r="AJ131" s="846"/>
      <c r="AK131" s="847">
        <v>2757567</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34.700000000000003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10.872702159999999</v>
      </c>
      <c r="AB132" s="825"/>
      <c r="AC132" s="825"/>
      <c r="AD132" s="825"/>
      <c r="AE132" s="826"/>
      <c r="AF132" s="827">
        <v>10.40744396</v>
      </c>
      <c r="AG132" s="825"/>
      <c r="AH132" s="825"/>
      <c r="AI132" s="825"/>
      <c r="AJ132" s="826"/>
      <c r="AK132" s="827">
        <v>8.050575018</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10.4</v>
      </c>
      <c r="AB133" s="804"/>
      <c r="AC133" s="804"/>
      <c r="AD133" s="804"/>
      <c r="AE133" s="805"/>
      <c r="AF133" s="803">
        <v>10.8</v>
      </c>
      <c r="AG133" s="804"/>
      <c r="AH133" s="804"/>
      <c r="AI133" s="804"/>
      <c r="AJ133" s="805"/>
      <c r="AK133" s="803">
        <v>9.6999999999999993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BAnCd2F8WgkrlkCPJpfOSivLZ9J/Kq/GSBsOlfRbECZoHfwc3pEjuJ838Y4qhix9o6xrUkemD1nlS2qas4BIZw==" saltValue="1u13nbMkuznoaiYZy2CI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NFtPRqXzwuOBz3V1Wpbs0J2kIn6/buOE7NTxWi65IxiUblomQMTNdt7th4XctqwLre/xciLMSRpKDEwkku4eQ==" saltValue="yziPCQLko5q+qP/tLTdA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YXRKLrV9N43sE+RbyfOeNUKM20AQeAyW6NQRcXVTz5pPGA1owCGLjPX43Ui6KQAHYxkEnt2vhjuVTRPQ7hKCA==" saltValue="eneoVknGgZqqpoA9ATGo9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1008637</v>
      </c>
      <c r="AP9" s="313">
        <v>143354</v>
      </c>
      <c r="AQ9" s="314">
        <v>120360</v>
      </c>
      <c r="AR9" s="315">
        <v>19.100000000000001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59567</v>
      </c>
      <c r="AP10" s="316">
        <v>8466</v>
      </c>
      <c r="AQ10" s="317">
        <v>12817</v>
      </c>
      <c r="AR10" s="318">
        <v>-33.9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153727</v>
      </c>
      <c r="AP11" s="316">
        <v>21849</v>
      </c>
      <c r="AQ11" s="317">
        <v>19677</v>
      </c>
      <c r="AR11" s="318">
        <v>11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t="s">
        <v>520</v>
      </c>
      <c r="AP12" s="316" t="s">
        <v>520</v>
      </c>
      <c r="AQ12" s="317">
        <v>1195</v>
      </c>
      <c r="AR12" s="318" t="s">
        <v>520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521</v>
      </c>
      <c r="AL13" s="1231"/>
      <c r="AM13" s="1231"/>
      <c r="AN13" s="1232"/>
      <c r="AO13" s="316" t="s">
        <v>520</v>
      </c>
      <c r="AP13" s="316" t="s">
        <v>520</v>
      </c>
      <c r="AQ13" s="317" t="s">
        <v>520</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45526</v>
      </c>
      <c r="AP14" s="316">
        <v>6470</v>
      </c>
      <c r="AQ14" s="317">
        <v>5328</v>
      </c>
      <c r="AR14" s="318">
        <v>21.4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t="s">
        <v>520</v>
      </c>
      <c r="AP15" s="316" t="s">
        <v>520</v>
      </c>
      <c r="AQ15" s="317">
        <v>3216</v>
      </c>
      <c r="AR15" s="318" t="s">
        <v>520</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-79123</v>
      </c>
      <c r="AP16" s="316">
        <v>-11245</v>
      </c>
      <c r="AQ16" s="317">
        <v>-12293</v>
      </c>
      <c r="AR16" s="318">
        <v>-8.5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1188334</v>
      </c>
      <c r="AP17" s="316">
        <v>168893</v>
      </c>
      <c r="AQ17" s="317">
        <v>150300</v>
      </c>
      <c r="AR17" s="318">
        <v>12.4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15.49</v>
      </c>
      <c r="AP21" s="329">
        <v>13.79</v>
      </c>
      <c r="AQ21" s="330">
        <v>1.7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95.4</v>
      </c>
      <c r="AP22" s="334">
        <v>95.2</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527346</v>
      </c>
      <c r="AP32" s="343">
        <v>74950</v>
      </c>
      <c r="AQ32" s="344">
        <v>71832</v>
      </c>
      <c r="AR32" s="345">
        <v>4.3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520</v>
      </c>
      <c r="AP34" s="343" t="s">
        <v>520</v>
      </c>
      <c r="AQ34" s="344">
        <v>1</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87639</v>
      </c>
      <c r="AP35" s="343">
        <v>12456</v>
      </c>
      <c r="AQ35" s="344">
        <v>20841</v>
      </c>
      <c r="AR35" s="345">
        <v>-40.200000000000003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47523</v>
      </c>
      <c r="AP36" s="343">
        <v>6754</v>
      </c>
      <c r="AQ36" s="344">
        <v>5244</v>
      </c>
      <c r="AR36" s="345">
        <v>28.8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19746</v>
      </c>
      <c r="AP37" s="343">
        <v>2806</v>
      </c>
      <c r="AQ37" s="344">
        <v>943</v>
      </c>
      <c r="AR37" s="345">
        <v>197.6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v>92</v>
      </c>
      <c r="AP38" s="346">
        <v>13</v>
      </c>
      <c r="AQ38" s="347">
        <v>9</v>
      </c>
      <c r="AR38" s="335">
        <v>44.4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v>-12481</v>
      </c>
      <c r="AP39" s="343">
        <v>-1774</v>
      </c>
      <c r="AQ39" s="344">
        <v>-2885</v>
      </c>
      <c r="AR39" s="345">
        <v>-38.5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-447865</v>
      </c>
      <c r="AP40" s="343">
        <v>-63653</v>
      </c>
      <c r="AQ40" s="344">
        <v>-64554</v>
      </c>
      <c r="AR40" s="345">
        <v>-1.4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295</v>
      </c>
      <c r="AL41" s="1225"/>
      <c r="AM41" s="1225"/>
      <c r="AN41" s="1226"/>
      <c r="AO41" s="343">
        <v>222000</v>
      </c>
      <c r="AP41" s="343">
        <v>31552</v>
      </c>
      <c r="AQ41" s="344">
        <v>31431</v>
      </c>
      <c r="AR41" s="345">
        <v>0.4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1361993</v>
      </c>
      <c r="AN51" s="365">
        <v>180636</v>
      </c>
      <c r="AO51" s="366">
        <v>1.5</v>
      </c>
      <c r="AP51" s="367">
        <v>109920</v>
      </c>
      <c r="AQ51" s="368">
        <v>-8.1999999999999993</v>
      </c>
      <c r="AR51" s="369">
        <v>9.6999999999999993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562300</v>
      </c>
      <c r="AN52" s="373">
        <v>74576</v>
      </c>
      <c r="AO52" s="374">
        <v>-43.7</v>
      </c>
      <c r="AP52" s="375">
        <v>62739</v>
      </c>
      <c r="AQ52" s="376">
        <v>-8.4</v>
      </c>
      <c r="AR52" s="377">
        <v>-35.299999999999997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590874</v>
      </c>
      <c r="AN53" s="365">
        <v>79633</v>
      </c>
      <c r="AO53" s="366">
        <v>-55.9</v>
      </c>
      <c r="AP53" s="367">
        <v>119882</v>
      </c>
      <c r="AQ53" s="368">
        <v>9.1</v>
      </c>
      <c r="AR53" s="369">
        <v>-65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378638</v>
      </c>
      <c r="AN54" s="373">
        <v>51029</v>
      </c>
      <c r="AO54" s="374">
        <v>-31.6</v>
      </c>
      <c r="AP54" s="375">
        <v>66481</v>
      </c>
      <c r="AQ54" s="376">
        <v>6</v>
      </c>
      <c r="AR54" s="377">
        <v>-37.6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478433</v>
      </c>
      <c r="AN55" s="365">
        <v>65728</v>
      </c>
      <c r="AO55" s="366">
        <v>-17.5</v>
      </c>
      <c r="AP55" s="367">
        <v>116162</v>
      </c>
      <c r="AQ55" s="368">
        <v>-3.1</v>
      </c>
      <c r="AR55" s="369">
        <v>-14.4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332843</v>
      </c>
      <c r="AN56" s="373">
        <v>45726</v>
      </c>
      <c r="AO56" s="374">
        <v>-10.4</v>
      </c>
      <c r="AP56" s="375">
        <v>61562</v>
      </c>
      <c r="AQ56" s="376">
        <v>-7.4</v>
      </c>
      <c r="AR56" s="377">
        <v>-3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646673</v>
      </c>
      <c r="AN57" s="365">
        <v>90621</v>
      </c>
      <c r="AO57" s="366">
        <v>37.9</v>
      </c>
      <c r="AP57" s="367">
        <v>121449</v>
      </c>
      <c r="AQ57" s="368">
        <v>4.5999999999999996</v>
      </c>
      <c r="AR57" s="369">
        <v>33.299999999999997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429437</v>
      </c>
      <c r="AN58" s="373">
        <v>60179</v>
      </c>
      <c r="AO58" s="374">
        <v>31.6</v>
      </c>
      <c r="AP58" s="375">
        <v>62922</v>
      </c>
      <c r="AQ58" s="376">
        <v>2.2000000000000002</v>
      </c>
      <c r="AR58" s="377">
        <v>29.4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1298208</v>
      </c>
      <c r="AN59" s="365">
        <v>184509</v>
      </c>
      <c r="AO59" s="366">
        <v>103.6</v>
      </c>
      <c r="AP59" s="367">
        <v>145139</v>
      </c>
      <c r="AQ59" s="368">
        <v>19.5</v>
      </c>
      <c r="AR59" s="369">
        <v>84.1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453454</v>
      </c>
      <c r="AN60" s="373">
        <v>64448</v>
      </c>
      <c r="AO60" s="374">
        <v>7.1</v>
      </c>
      <c r="AP60" s="375">
        <v>83762</v>
      </c>
      <c r="AQ60" s="376">
        <v>33.1</v>
      </c>
      <c r="AR60" s="377">
        <v>-26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875236</v>
      </c>
      <c r="AN61" s="380">
        <v>120225</v>
      </c>
      <c r="AO61" s="381">
        <v>13.9</v>
      </c>
      <c r="AP61" s="382">
        <v>122510</v>
      </c>
      <c r="AQ61" s="383">
        <v>4.4000000000000004</v>
      </c>
      <c r="AR61" s="369">
        <v>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431334</v>
      </c>
      <c r="AN62" s="373">
        <v>59192</v>
      </c>
      <c r="AO62" s="374">
        <v>-9.4</v>
      </c>
      <c r="AP62" s="375">
        <v>67493</v>
      </c>
      <c r="AQ62" s="376">
        <v>5.0999999999999996</v>
      </c>
      <c r="AR62" s="377">
        <v>-14.5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hwDE/hKXO1U4z9r43NSvRxx+BzIYMrs3TJHK6S7AzXs8YIrtLDugKAOfCwJ/UZJw1u+xv1u7UfoqsKOLYEY2A==" saltValue="U54ZQpa4RsMYY47YOpAdz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e7FdbHAfTcCNxaSWaMrxEYyAOBpEsug4UaZthb7DeqKLmUMfgp7QK5c/j0z2K+1tpxBFvD6OGTVTBDQoC2pbxg==" saltValue="eK9gEfIRwzKR6VcMW+By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10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Tmw6/dI3BpTEfce1KjCK4DVfX+HPMc9wz5s8nXPX1ZRD6CmKX43z15ktjkRrz3f82VPB3/XwgAJIF2L379aTqw==" saltValue="Ofg0lq69ot2TvH3xbAd/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16.809999999999999</v>
      </c>
      <c r="G47" s="12">
        <v>16.07</v>
      </c>
      <c r="H47" s="12">
        <v>16.670000000000002</v>
      </c>
      <c r="I47" s="12">
        <v>16.09</v>
      </c>
      <c r="J47" s="13">
        <v>18.2</v>
      </c>
    </row>
    <row r="48" spans="2:10" ht="57.75" customHeight="1" x14ac:dyDescent="0.15">
      <c r="B48" s="14"/>
      <c r="C48" s="1238" t="s">
        <v>4</v>
      </c>
      <c r="D48" s="1238"/>
      <c r="E48" s="1239"/>
      <c r="F48" s="15">
        <v>8.98</v>
      </c>
      <c r="G48" s="16">
        <v>6.89</v>
      </c>
      <c r="H48" s="16">
        <v>5.54</v>
      </c>
      <c r="I48" s="16">
        <v>7.4</v>
      </c>
      <c r="J48" s="17">
        <v>13.42</v>
      </c>
    </row>
    <row r="49" spans="2:10" ht="57.75" customHeight="1" thickBot="1" x14ac:dyDescent="0.2">
      <c r="B49" s="18"/>
      <c r="C49" s="1240" t="s">
        <v>5</v>
      </c>
      <c r="D49" s="1240"/>
      <c r="E49" s="1241"/>
      <c r="F49" s="19">
        <v>3.35</v>
      </c>
      <c r="G49" s="20" t="s">
        <v>567</v>
      </c>
      <c r="H49" s="20" t="s">
        <v>568</v>
      </c>
      <c r="I49" s="20">
        <v>1.73</v>
      </c>
      <c r="J49" s="21">
        <v>7.88</v>
      </c>
    </row>
    <row r="50" spans="2:10" ht="13.5" customHeight="1" x14ac:dyDescent="0.15"/>
  </sheetData>
  <sheetProtection algorithmName="SHA-512" hashValue="gXIJ1N9agkp1byg667v/7KC6OoBh7sHNOJeMlhXr5jgmin0WkJIcaH2stJ3FQcWUlhRZQDCd6Jy4M3MuJN0Tug==" saltValue="ehFm9yafx8Lrd2YSCpWu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2021-09-13T07:08:07Z</cp:lastPrinted>
  <dcterms:created xsi:type="dcterms:W3CDTF">2021-02-05T04:49:01Z</dcterms:created>
  <dcterms:modified xsi:type="dcterms:W3CDTF">2021-10-04T06:59:10Z</dcterms:modified>
  <cp:category/>
</cp:coreProperties>
</file>