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163\Desktop\"/>
    </mc:Choice>
  </mc:AlternateContent>
  <xr:revisionPtr revIDLastSave="0" documentId="13_ncr:1_{BE0ACF88-6A2C-49AA-9EA3-DF5B9A12A752}"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BW34" i="10"/>
  <c r="BW35" i="10" s="1"/>
  <c r="BW36" i="10" s="1"/>
  <c r="BW37" i="10" s="1"/>
  <c r="BW38" i="10" s="1"/>
  <c r="BW39" i="10" s="1"/>
  <c r="BW40" i="10" s="1"/>
  <c r="BW41" i="10" s="1"/>
  <c r="AM34" i="10"/>
  <c r="C34" i="10"/>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<sst xmlns="http://schemas.openxmlformats.org/spreadsheetml/2006/main" count="1122" uniqueCount="601">
  <si>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</si>
  <si>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</si>
  <si>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</si>
  <si>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</si>
  <si>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</si>
  <si>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</si>
  <si>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</si>
  <si>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</si>
  <si>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</si>
  <si>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</si>
  <si>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</si>
  <si>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</si>
  <si>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</si>
  <si>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</si>
  <si>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</si>
  <si>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</si>
  <si>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</si>
  <si>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</si>
  <si>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</si>
  <si>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</si>
  <si>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</si>
  <si>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</si>
  <si>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</si>
  <si>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</si>
  <si>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</si>
  <si>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</si>
  <si>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</si>
  <si>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</si>
  <si>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</si>
  <si>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</si>
  <si>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</si>
  <si>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</si>
  <si>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</si>
  <si>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</si>
  <si>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</si>
  <si>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</si>
  <si>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</si>
  <si>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</si>
  <si>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</si>
  <si>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</si>
  <si>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</si>
  <si>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</si>
  <si>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</si>
  <si>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</si>
  <si>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</si>
  <si>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</si>
  <si>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</si>
  <si>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</si>
  <si>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</si>
  <si>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</si>
  <si>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</si>
  <si>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</si>
  <si>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</si>
  <si>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</si>
  <si>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</si>
  <si>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</si>
  <si>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</si>
  <si>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</si>
  <si>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</si>
  <si>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</si>
  <si>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</si>
  <si>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</si>
  <si>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</si>
  <si>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</si>
  <si>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</si>
  <si>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</si>
  <si>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</si>
  <si>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</si>
  <si>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</si>
  <si>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</si>
  <si>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</si>
  <si>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</si>
  <si>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</si>
  <si>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</si>
  <si>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</si>
  <si>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</si>
  <si>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</si>
  <si>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</si>
  <si>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</si>
  <si>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</si>
  <si>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</si>
  <si>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</si>
  <si>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</si>
  <si>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</si>
  <si>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</si>
  <si>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</si>
  <si>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</si>
  <si>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</si>
  <si>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</si>
  <si>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</si>
  <si>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</si>
  <si>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</si>
  <si>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</si>
  <si>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</si>
  <si>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</si>
  <si>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</si>
  <si>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</si>
  <si>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</si>
  <si>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</si>
  <si>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</si>
  <si>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</si>
  <si>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</si>
  <si>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</si>
  <si>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</si>
  <si>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</si>
  <si>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</si>
  <si>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</si>
  <si>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</si>
  <si>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</si>
  <si>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</si>
  <si>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</si>
  <si>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</si>
  <si>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</si>
  <si>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</si>
  <si>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</si>
  <si>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</si>
  <si>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</si>
  <si>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</si>
  <si>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</si>
  <si>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</si>
  <si>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</si>
  <si>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</si>
  <si>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</si>
  <si>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</si>
  <si>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</si>
  <si>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</si>
  <si>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</si>
  <si>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</si>
  <si>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</si>
  <si>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</si>
  <si>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</si>
  <si>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</si>
  <si>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</si>
  <si>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</si>
  <si>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</si>
  <si>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</si>
  <si>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</si>
  <si>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</si>
  <si>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</si>
  <si>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</si>
  <si>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</si>
  <si>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</si>
  <si>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</si>
  <si>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</si>
  <si>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</si>
  <si>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</si>
  <si>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</si>
  <si>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</si>
  <si>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</si>
  <si>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</si>
  <si>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</si>
  <si>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</si>
  <si>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</si>
  <si>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</si>
  <si>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</si>
  <si>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</si>
  <si>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</si>
  <si>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</si>
  <si>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</si>
  <si>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</si>
  <si>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</si>
  <si>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</si>
  <si>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</si>
  <si>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</si>
  <si>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</si>
  <si>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</si>
  <si>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</si>
  <si>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</si>
  <si>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</si>
  <si>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</si>
  <si>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</si>
  <si>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</si>
  <si>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</si>
  <si>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</si>
  <si>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</si>
  <si>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</si>
  <si>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</si>
  <si>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</si>
  <si>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</si>
  <si>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</si>
  <si>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</si>
  <si>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</si>
  <si>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</si>
  <si>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</si>
  <si>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</si>
  <si>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</si>
  <si>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</si>
  <si>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</si>
  <si>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</si>
  <si>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</si>
  <si>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</si>
  <si>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</si>
  <si>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</si>
  <si>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</si>
  <si>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</si>
  <si>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</si>
  <si>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</si>
  <si>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</si>
  <si>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</si>
  <si>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</si>
  <si>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</si>
  <si>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</si>
  <si>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</si>
  <si>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</si>
  <si>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</si>
  <si>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</si>
  <si>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</si>
  <si>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</si>
  <si>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</si>
  <si>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</si>
  <si>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</si>
  <si>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</si>
  <si>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</si>
  <si>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</si>
  <si>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</si>
  <si>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</si>
  <si>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熊本県南小国町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</si>
  <si>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</si>
  <si>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</si>
  <si>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</si>
  <si>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</si>
  <si>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</si>
  <si>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</si>
  <si>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</si>
  <si>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</si>
  <si>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</si>
  <si>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</si>
  <si>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</si>
  <si>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</si>
  <si>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</si>
  <si>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</si>
  <si>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</si>
  <si>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</si>
  <si>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</si>
  <si>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</si>
  <si>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</si>
  <si>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</si>
  <si>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</si>
  <si>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</si>
  <si>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</si>
  <si>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</si>
  <si>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</si>
  <si>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</si>
  <si>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</si>
  <si>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</si>
  <si>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</si>
  <si>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</si>
  <si>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</si>
  <si>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</si>
  <si>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</si>
  <si>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</si>
  <si>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</si>
  <si>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</si>
  <si>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</si>
  <si>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</si>
  <si>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</si>
  <si>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</si>
  <si>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</si>
  <si>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</si>
  <si>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</si>
  <si>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</si>
  <si>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</si>
  <si>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</si>
  <si>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</si>
  <si>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</si>
  <si>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</si>
  <si>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</si>
  <si>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</si>
  <si>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</si>
  <si>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</si>
  <si>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</si>
  <si>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</si>
  <si>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</si>
  <si>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</si>
  <si>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</si>
  <si>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</si>
  <si>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</si>
  <si>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</si>
  <si>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</si>
  <si>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</si>
  <si>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</si>
  <si>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</si>
  <si>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</si>
  <si>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</si>
  <si>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</si>
  <si>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</si>
  <si>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</si>
  <si>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</si>
  <si>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</si>
  <si>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</si>
  <si>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</si>
  <si>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</si>
  <si>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</si>
  <si>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</si>
  <si>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</si>
  <si>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</si>
  <si>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</si>
  <si>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</si>
  <si>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</si>
  <si>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</si>
  <si>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</si>
  <si>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</si>
  <si>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</si>
  <si>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</si>
  <si>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</si>
  <si>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</si>
  <si>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</si>
  <si>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</si>
  <si>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</si>
  <si>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</si>
  <si>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</si>
  <si>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</si>
  <si>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</si>
  <si>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</si>
  <si>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</si>
  <si>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</si>
  <si>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</si>
  <si>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</si>
  <si>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</si>
  <si>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</si>
  <si>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</si>
  <si>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</si>
  <si>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</si>
  <si>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</si>
  <si>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</si>
  <si>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</si>
  <si>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</si>
  <si>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</si>
  <si>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</si>
  <si>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</si>
  <si>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</si>
  <si>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</si>
  <si>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</si>
  <si>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</si>
  <si>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</si>
  <si>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</si>
  <si>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</si>
  <si>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</si>
  <si>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</si>
  <si>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</si>
  <si>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</si>
  <si>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</si>
  <si>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</si>
  <si>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</si>
  <si>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</si>
  <si>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</si>
  <si>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</si>
  <si>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</si>
  <si>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</si>
  <si>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</si>
  <si>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</si>
  <si>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</si>
  <si>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</si>
  <si>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</si>
  <si>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</si>
  <si>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</si>
  <si>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</si>
  <si>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</si>
  <si>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</si>
  <si>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</si>
  <si>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</si>
  <si>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</si>
  <si>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</si>
  <si>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</si>
  <si>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</si>
  <si>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</si>
  <si>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</si>
  <si>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</si>
  <si>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</si>
  <si>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</si>
  <si>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</si>
  <si>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熊本県南小国町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</si>
  <si>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</si>
  <si>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</si>
  <si>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</si>
  <si>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</si>
  <si>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</si>
  <si>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</si>
  <si>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</si>
  <si>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</si>
  <si>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</si>
  <si>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</si>
  <si>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</si>
  <si>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</si>
  <si>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</si>
  <si>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</si>
  <si>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</si>
  <si>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</si>
  <si>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</si>
  <si>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</si>
  <si>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</si>
  <si>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</si>
  <si>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</si>
  <si>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</si>
  <si>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</si>
  <si>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</si>
  <si>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</si>
  <si>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</si>
  <si>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</si>
  <si>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</si>
  <si>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</si>
  <si>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</si>
  <si>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</si>
  <si>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</si>
  <si>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</si>
  <si>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</si>
  <si>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</si>
  <si>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</si>
  <si>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</si>
  <si>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</si>
  <si>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</si>
  <si>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特定地域生活排水処理事業特別会計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</si>
  <si>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</si>
  <si>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</si>
  <si>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</si>
  <si>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</si>
  <si>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</si>
  <si>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</si>
  <si>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</si>
  <si>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</si>
  <si>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</si>
  <si>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</si>
  <si>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</si>
  <si>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</si>
  <si>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</si>
  <si>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</si>
  <si>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</si>
  <si>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</si>
  <si>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</si>
  <si>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</si>
  <si>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</si>
  <si>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</si>
  <si>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</si>
  <si>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</si>
  <si>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</si>
  <si>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</si>
  <si>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</si>
  <si>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</si>
  <si>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</si>
  <si>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</si>
  <si>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</si>
  <si>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</si>
  <si>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</si>
  <si>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</si>
  <si>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</si>
  <si>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</si>
  <si>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</si>
  <si>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</si>
  <si>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</si>
  <si>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</si>
  <si>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</si>
  <si>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</si>
  <si>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</si>
  <si>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</si>
  <si>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</si>
  <si>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</si>
  <si>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</si>
  <si>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</si>
  <si>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</si>
  <si>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</si>
  <si>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</si>
  <si>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</si>
  <si>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</si>
  <si>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</si>
  <si>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</si>
  <si>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</si>
  <si>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</si>
  <si>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</si>
  <si>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</si>
  <si>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</si>
  <si>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</si>
  <si>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</si>
  <si>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</si>
  <si>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</si>
  <si>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</si>
  <si>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</si>
  <si>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</si>
  <si>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</si>
  <si>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</si>
  <si>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</si>
  <si>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</si>
  <si>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</si>
  <si>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</si>
  <si>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</si>
  <si>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</si>
  <si>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</si>
  <si>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</si>
  <si>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</si>
  <si>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</si>
  <si>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</si>
  <si>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</si>
  <si>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</si>
  <si>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</si>
  <si>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</si>
  <si>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</si>
  <si>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</si>
  <si>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</si>
  <si>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</si>
  <si>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</si>
  <si>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</si>
  <si>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</si>
  <si>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</si>
  <si>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</si>
  <si>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</si>
  <si>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</si>
  <si>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</si>
  <si>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</si>
  <si>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</si>
  <si>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</si>
  <si>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</si>
  <si>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</si>
  <si>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</si>
  <si>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</si>
  <si>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</si>
  <si>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</si>
  <si>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</si>
  <si>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</si>
  <si>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</si>
  <si>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</si>
  <si>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</si>
  <si>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</si>
  <si>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</si>
  <si>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</si>
  <si>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</si>
  <si>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</si>
  <si>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</si>
  <si>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</si>
  <si>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</si>
  <si>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</si>
  <si>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</si>
  <si>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</si>
  <si>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</si>
  <si>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</si>
  <si>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</si>
  <si>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</si>
  <si>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</si>
  <si>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</si>
  <si>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</si>
  <si>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</si>
  <si>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</si>
  <si>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</si>
  <si>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</si>
  <si>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</si>
  <si>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</si>
  <si>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</si>
  <si>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</si>
  <si>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</si>
  <si>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</si>
  <si>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</si>
  <si>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</si>
  <si>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</si>
  <si>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</si>
  <si>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2.88</t>
  </si>
  <si>
    <t>▲ 0.79</t>
  </si>
  <si>
    <t>一般会計</t>
  </si>
  <si>
    <t>国民健康保険特別会計</t>
  </si>
  <si>
    <t>介護保険特別会計</t>
  </si>
  <si>
    <t>水道事業特別会計</t>
  </si>
  <si>
    <t>公共下水道事業特別会計</t>
  </si>
  <si>
    <t>農業集落排水事業特別会計</t>
  </si>
  <si>
    <t>特定地域生活排水処理事業特別会計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</si>
  <si>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</si>
  <si>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</si>
  <si>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</si>
  <si>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</si>
  <si>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</si>
  <si>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</si>
  <si>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</si>
  <si>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</si>
  <si>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</si>
  <si>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　ＳＭＯ南小国</t>
    <rPh sb="5" eb="11">
      <t>ｓモミナミオグニ</t>
    </rPh>
    <phoneticPr fontId="2"/>
  </si>
  <si>
    <t>熊本県市町村総合事務組合</t>
    <rPh sb="0" eb="3">
      <t>クマモトケン</t>
    </rPh>
    <rPh sb="3" eb="6">
      <t>シチョウソン</t>
    </rPh>
    <rPh sb="6" eb="8">
      <t>ソウゴウ</t>
    </rPh>
    <rPh sb="8" eb="10">
      <t>ジム</t>
    </rPh>
    <rPh sb="10" eb="12">
      <t>クミアイ</t>
    </rPh>
    <phoneticPr fontId="2"/>
  </si>
  <si>
    <t>小国町外一ヶ町公立病院組合</t>
    <rPh sb="0" eb="2">
      <t>オグニ</t>
    </rPh>
    <rPh sb="2" eb="3">
      <t>マチ</t>
    </rPh>
    <rPh sb="3" eb="4">
      <t>ホカ</t>
    </rPh>
    <rPh sb="4" eb="5">
      <t>イッ</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</si>
  <si>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</si>
  <si>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</si>
  <si>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</si>
  <si>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</si>
  <si>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</si>
  <si>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</si>
  <si>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</si>
  <si>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法適用企業</t>
    <rPh sb="0" eb="1">
      <t>ホウ</t>
    </rPh>
    <rPh sb="1" eb="3">
      <t>テキヨウ</t>
    </rPh>
    <rPh sb="3" eb="5">
      <t>キギョウ</t>
    </rPh>
    <phoneticPr fontId="2"/>
  </si>
  <si>
    <t>法非適用企業</t>
    <phoneticPr fontId="2"/>
  </si>
  <si>
    <t>-</t>
    <phoneticPr fontId="2"/>
  </si>
  <si>
    <t>地域福祉基金</t>
    <phoneticPr fontId="5"/>
  </si>
  <si>
    <t>きよらの郷づくり基金</t>
    <phoneticPr fontId="5"/>
  </si>
  <si>
    <t>ふるさと納税基金</t>
    <phoneticPr fontId="5"/>
  </si>
  <si>
    <t>-</t>
    <phoneticPr fontId="2"/>
  </si>
  <si>
    <t>ケーブルテレビ放送設備等整備基金</t>
    <phoneticPr fontId="5"/>
  </si>
  <si>
    <t>防災対策基金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</si>
  <si>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</si>
  <si>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</si>
  <si>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</si>
  <si>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有形固定資産減価償却率はやや下回っている。将来負担比率は類似団体平均を上回っているがH30と比較すると23.1%%減少している。有形固定資産減価償却率については学校施設が68.5%となっており特に老朽化が進んでいる施設になるが、個別計画に基づき長寿命化工事等を実施し、老朽化対策に努めていく。将来負担比率については地方債の償還による残高の減少や財政調整基金やふるさと納税基金の積立が進んだことが挙げられる。地方債については有利な起債、また過度に頼らないようにし、引き続き将来負担比率の改善に努めていく。</t>
    <rPh sb="43" eb="45">
      <t>ウワマワ</t>
    </rPh>
    <rPh sb="65" eb="67">
      <t>ゲンショウ</t>
    </rPh>
    <rPh sb="72" eb="83">
      <t>ユウケイコテイシサンゲンカショウキャクリツ</t>
    </rPh>
    <rPh sb="88" eb="92">
      <t>ガッコウシセツ</t>
    </rPh>
    <rPh sb="104" eb="105">
      <t>トク</t>
    </rPh>
    <rPh sb="106" eb="109">
      <t>ロウキュウカ</t>
    </rPh>
    <rPh sb="110" eb="111">
      <t>スス</t>
    </rPh>
    <rPh sb="115" eb="117">
      <t>シセツ</t>
    </rPh>
    <rPh sb="122" eb="126">
      <t>コベツケイカク</t>
    </rPh>
    <rPh sb="127" eb="128">
      <t>モト</t>
    </rPh>
    <rPh sb="130" eb="134">
      <t>チョウジュミョウカ</t>
    </rPh>
    <rPh sb="134" eb="136">
      <t>コウジ</t>
    </rPh>
    <rPh sb="136" eb="137">
      <t>トウ</t>
    </rPh>
    <rPh sb="138" eb="140">
      <t>ジッシ</t>
    </rPh>
    <rPh sb="142" eb="147">
      <t>ロウキュウカタイサク</t>
    </rPh>
    <rPh sb="148" eb="149">
      <t>ツト</t>
    </rPh>
    <rPh sb="154" eb="158">
      <t>ショウライフタン</t>
    </rPh>
    <rPh sb="158" eb="160">
      <t>ヒリツ</t>
    </rPh>
    <rPh sb="169" eb="171">
      <t>ショウカン</t>
    </rPh>
    <rPh sb="174" eb="176">
      <t>ザンダカ</t>
    </rPh>
    <rPh sb="177" eb="179">
      <t>ゲンショウ</t>
    </rPh>
    <rPh sb="193" eb="195">
      <t>キキン</t>
    </rPh>
    <rPh sb="196" eb="198">
      <t>ツミタテ</t>
    </rPh>
    <rPh sb="199" eb="200">
      <t>スス</t>
    </rPh>
    <rPh sb="205" eb="206">
      <t>ア</t>
    </rPh>
    <rPh sb="239" eb="240">
      <t>ヒ</t>
    </rPh>
    <rPh sb="241" eb="24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</si>
  <si>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</si>
  <si>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</si>
  <si>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</si>
  <si>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</si>
  <si>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</si>
  <si>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</si>
  <si>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30と比較すると将来負担比率と実質公債費率が減少している。今後は特定環境保全公共下水道事業の償還額が増加することにより、実質公債費比率が増加すると見込まれるため、起債を抑制し健全な財政運営に努める。</t>
    <rPh sb="23" eb="25">
      <t>ゲンショウ</t>
    </rPh>
    <rPh sb="30" eb="32">
      <t>コンゴ</t>
    </rPh>
    <rPh sb="33" eb="35">
      <t>トクテイ</t>
    </rPh>
    <rPh sb="35" eb="37">
      <t>カンキョウ</t>
    </rPh>
    <rPh sb="37" eb="39">
      <t>ホゼン</t>
    </rPh>
    <rPh sb="39" eb="41">
      <t>コウキョウ</t>
    </rPh>
    <rPh sb="41" eb="44">
      <t>ゲスイドウ</t>
    </rPh>
    <rPh sb="44" eb="46">
      <t>ジギョウ</t>
    </rPh>
    <rPh sb="47" eb="49">
      <t>ショウカン</t>
    </rPh>
    <rPh sb="49" eb="50">
      <t>ガク</t>
    </rPh>
    <rPh sb="51" eb="53">
      <t>ゾウカ</t>
    </rPh>
    <rPh sb="61" eb="63">
      <t>ジッシツ</t>
    </rPh>
    <rPh sb="63" eb="66">
      <t>コウサイヒ</t>
    </rPh>
    <rPh sb="66" eb="68">
      <t>ヒリツ</t>
    </rPh>
    <rPh sb="69" eb="71">
      <t>ゾウカ</t>
    </rPh>
    <rPh sb="74" eb="7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</si>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</sst>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06B1A1-845E-4545-8BE7-1D65814E484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E2BB-4B10-AD31-8E71B1B9CB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164659</c:v>
                </c:pt>
                <c:pt idx="1">
                  <c:v>144809</c:v>
                </c:pt>
                <c:pt idx="2">
                  <c:v>174945</c:v>
                </c:pt>
                <c:pt idx="3">
                  <c:v>156825</c:v>
                </c:pt>
                <c:pt idx="4">
                  <c:v>91503</c:v>
                </c:pt>
              </c:numCache>
            </c:numRef>
          </c:val>
          <c:smooth val="0"/>
          <c:extLst>
            <c:ext xmlns:c16="http://schemas.microsoft.com/office/drawing/2014/chart" uri="{C3380CC4-5D6E-409C-BE32-E72D297353CC}">
              <c16:uniqueId val="{00000001-E2BB-4B10-AD31-8E71B1B9CB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6.71</c:v>
                </c:pt>
                <c:pt idx="1">
                  <c:v>7.4</c:v>
                </c:pt>
                <c:pt idx="2">
                  <c:v>9.48</c:v>
                </c:pt>
                <c:pt idx="3">
                  <c:v>11.24</c:v>
                </c:pt>
                <c:pt idx="4">
                  <c:v>27.19</c:v>
                </c:pt>
              </c:numCache>
            </c:numRef>
          </c:val>
          <c:extLst>
            <c:ext xmlns:c16="http://schemas.microsoft.com/office/drawing/2014/chart" uri="{C3380CC4-5D6E-409C-BE32-E72D297353CC}">
              <c16:uniqueId val="{00000000-B53F-4662-A892-554F6B2E43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40.64</c:v>
                </c:pt>
                <c:pt idx="1">
                  <c:v>38.67</c:v>
                </c:pt>
                <c:pt idx="2">
                  <c:v>36.94</c:v>
                </c:pt>
                <c:pt idx="3">
                  <c:v>34.86</c:v>
                </c:pt>
                <c:pt idx="4">
                  <c:v>40.090000000000003</c:v>
                </c:pt>
              </c:numCache>
            </c:numRef>
          </c:val>
          <c:extLst>
            <c:ext xmlns:c16="http://schemas.microsoft.com/office/drawing/2014/chart" uri="{C3380CC4-5D6E-409C-BE32-E72D297353CC}">
              <c16:uniqueId val="{00000001-B53F-4662-A892-554F6B2E43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10.87</c:v>
                </c:pt>
                <c:pt idx="1">
                  <c:v>-2.88</c:v>
                </c:pt>
                <c:pt idx="2">
                  <c:v>0.05</c:v>
                </c:pt>
                <c:pt idx="3">
                  <c:v>-0.79</c:v>
                </c:pt>
                <c:pt idx="4">
                  <c:v>21.63</c:v>
                </c:pt>
              </c:numCache>
            </c:numRef>
          </c:val>
          <c:smooth val="0"/>
          <c:extLst>
            <c:ext xmlns:c16="http://schemas.microsoft.com/office/drawing/2014/chart" uri="{C3380CC4-5D6E-409C-BE32-E72D297353CC}">
              <c16:uniqueId val="{00000002-B53F-4662-A892-554F6B2E43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7C-4410-8D90-5C63AAC17A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7C-4410-8D90-5C63AAC17AB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1E7C-4410-8D90-5C63AAC17AB5}"/>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3-1E7C-4410-8D90-5C63AAC17AB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c:v>
                </c:pt>
                <c:pt idx="6">
                  <c:v>#N/A</c:v>
                </c:pt>
                <c:pt idx="7">
                  <c:v>0.08</c:v>
                </c:pt>
                <c:pt idx="8">
                  <c:v>#N/A</c:v>
                </c:pt>
                <c:pt idx="9">
                  <c:v>0.08</c:v>
                </c:pt>
              </c:numCache>
            </c:numRef>
          </c:val>
          <c:extLst>
            <c:ext xmlns:c16="http://schemas.microsoft.com/office/drawing/2014/chart" uri="{C3380CC4-5D6E-409C-BE32-E72D297353CC}">
              <c16:uniqueId val="{00000004-1E7C-4410-8D90-5C63AAC17AB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0.33</c:v>
                </c:pt>
                <c:pt idx="4">
                  <c:v>#N/A</c:v>
                </c:pt>
                <c:pt idx="5">
                  <c:v>0.27</c:v>
                </c:pt>
                <c:pt idx="6">
                  <c:v>#N/A</c:v>
                </c:pt>
                <c:pt idx="7">
                  <c:v>0.47</c:v>
                </c:pt>
                <c:pt idx="8">
                  <c:v>#N/A</c:v>
                </c:pt>
                <c:pt idx="9">
                  <c:v>0.46</c:v>
                </c:pt>
              </c:numCache>
            </c:numRef>
          </c:val>
          <c:extLst>
            <c:ext xmlns:c16="http://schemas.microsoft.com/office/drawing/2014/chart" uri="{C3380CC4-5D6E-409C-BE32-E72D297353CC}">
              <c16:uniqueId val="{00000005-1E7C-4410-8D90-5C63AAC17AB5}"/>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0.44</c:v>
                </c:pt>
                <c:pt idx="4">
                  <c:v>#N/A</c:v>
                </c:pt>
                <c:pt idx="5">
                  <c:v>0.68</c:v>
                </c:pt>
                <c:pt idx="6">
                  <c:v>#N/A</c:v>
                </c:pt>
                <c:pt idx="7">
                  <c:v>0.23</c:v>
                </c:pt>
                <c:pt idx="8">
                  <c:v>#N/A</c:v>
                </c:pt>
                <c:pt idx="9">
                  <c:v>0.65</c:v>
                </c:pt>
              </c:numCache>
            </c:numRef>
          </c:val>
          <c:extLst>
            <c:ext xmlns:c16="http://schemas.microsoft.com/office/drawing/2014/chart" uri="{C3380CC4-5D6E-409C-BE32-E72D297353CC}">
              <c16:uniqueId val="{00000006-1E7C-4410-8D90-5C63AAC17AB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0.98</c:v>
                </c:pt>
                <c:pt idx="4">
                  <c:v>#N/A</c:v>
                </c:pt>
                <c:pt idx="5">
                  <c:v>0.68</c:v>
                </c:pt>
                <c:pt idx="6">
                  <c:v>#N/A</c:v>
                </c:pt>
                <c:pt idx="7">
                  <c:v>1.04</c:v>
                </c:pt>
                <c:pt idx="8">
                  <c:v>#N/A</c:v>
                </c:pt>
                <c:pt idx="9">
                  <c:v>0.92</c:v>
                </c:pt>
              </c:numCache>
            </c:numRef>
          </c:val>
          <c:extLst>
            <c:ext xmlns:c16="http://schemas.microsoft.com/office/drawing/2014/chart" uri="{C3380CC4-5D6E-409C-BE32-E72D297353CC}">
              <c16:uniqueId val="{00000007-1E7C-4410-8D90-5C63AAC17AB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2.83</c:v>
                </c:pt>
                <c:pt idx="2">
                  <c:v>#N/A</c:v>
                </c:pt>
                <c:pt idx="3">
                  <c:v>2.54</c:v>
                </c:pt>
                <c:pt idx="4">
                  <c:v>#N/A</c:v>
                </c:pt>
                <c:pt idx="5">
                  <c:v>1.22</c:v>
                </c:pt>
                <c:pt idx="6">
                  <c:v>#N/A</c:v>
                </c:pt>
                <c:pt idx="7">
                  <c:v>1.48</c:v>
                </c:pt>
                <c:pt idx="8">
                  <c:v>#N/A</c:v>
                </c:pt>
                <c:pt idx="9">
                  <c:v>1.03</c:v>
                </c:pt>
              </c:numCache>
            </c:numRef>
          </c:val>
          <c:extLst>
            <c:ext xmlns:c16="http://schemas.microsoft.com/office/drawing/2014/chart" uri="{C3380CC4-5D6E-409C-BE32-E72D297353CC}">
              <c16:uniqueId val="{00000008-1E7C-4410-8D90-5C63AAC17A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6.71</c:v>
                </c:pt>
                <c:pt idx="2">
                  <c:v>#N/A</c:v>
                </c:pt>
                <c:pt idx="3">
                  <c:v>7.39</c:v>
                </c:pt>
                <c:pt idx="4">
                  <c:v>#N/A</c:v>
                </c:pt>
                <c:pt idx="5">
                  <c:v>9.48</c:v>
                </c:pt>
                <c:pt idx="6">
                  <c:v>#N/A</c:v>
                </c:pt>
                <c:pt idx="7">
                  <c:v>11.23</c:v>
                </c:pt>
                <c:pt idx="8">
                  <c:v>#N/A</c:v>
                </c:pt>
                <c:pt idx="9">
                  <c:v>27.19</c:v>
                </c:pt>
              </c:numCache>
            </c:numRef>
          </c:val>
          <c:extLst>
            <c:ext xmlns:c16="http://schemas.microsoft.com/office/drawing/2014/chart" uri="{C3380CC4-5D6E-409C-BE32-E72D297353CC}">
              <c16:uniqueId val="{00000009-1E7C-4410-8D90-5C63AAC17A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351</c:v>
                </c:pt>
                <c:pt idx="5">
                  <c:v>323</c:v>
                </c:pt>
                <c:pt idx="8">
                  <c:v>315</c:v>
                </c:pt>
                <c:pt idx="11">
                  <c:v>312</c:v>
                </c:pt>
                <c:pt idx="14">
                  <c:v>305</c:v>
                </c:pt>
              </c:numCache>
            </c:numRef>
          </c:val>
          <c:extLst>
            <c:ext xmlns:c16="http://schemas.microsoft.com/office/drawing/2014/chart" uri="{C3380CC4-5D6E-409C-BE32-E72D297353CC}">
              <c16:uniqueId val="{00000000-FA1B-4927-83F3-51FCB1FC90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1B-4927-83F3-51FCB1FC90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16</c:v>
                </c:pt>
                <c:pt idx="6">
                  <c:v>16</c:v>
                </c:pt>
                <c:pt idx="9">
                  <c:v>16</c:v>
                </c:pt>
                <c:pt idx="12">
                  <c:v>2</c:v>
                </c:pt>
              </c:numCache>
            </c:numRef>
          </c:val>
          <c:extLst>
            <c:ext xmlns:c16="http://schemas.microsoft.com/office/drawing/2014/chart" uri="{C3380CC4-5D6E-409C-BE32-E72D297353CC}">
              <c16:uniqueId val="{00000002-FA1B-4927-83F3-51FCB1FC90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48</c:v>
                </c:pt>
                <c:pt idx="6">
                  <c:v>46</c:v>
                </c:pt>
                <c:pt idx="9">
                  <c:v>37</c:v>
                </c:pt>
                <c:pt idx="12">
                  <c:v>32</c:v>
                </c:pt>
              </c:numCache>
            </c:numRef>
          </c:val>
          <c:extLst>
            <c:ext xmlns:c16="http://schemas.microsoft.com/office/drawing/2014/chart" uri="{C3380CC4-5D6E-409C-BE32-E72D297353CC}">
              <c16:uniqueId val="{00000003-FA1B-4927-83F3-51FCB1FC90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90</c:v>
                </c:pt>
                <c:pt idx="6">
                  <c:v>72</c:v>
                </c:pt>
                <c:pt idx="9">
                  <c:v>101</c:v>
                </c:pt>
                <c:pt idx="12">
                  <c:v>100</c:v>
                </c:pt>
              </c:numCache>
            </c:numRef>
          </c:val>
          <c:extLst>
            <c:ext xmlns:c16="http://schemas.microsoft.com/office/drawing/2014/chart" uri="{C3380CC4-5D6E-409C-BE32-E72D297353CC}">
              <c16:uniqueId val="{00000004-FA1B-4927-83F3-51FCB1FC90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1B-4927-83F3-51FCB1FC90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1B-4927-83F3-51FCB1FC90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321</c:v>
                </c:pt>
                <c:pt idx="3">
                  <c:v>292</c:v>
                </c:pt>
                <c:pt idx="6">
                  <c:v>285</c:v>
                </c:pt>
                <c:pt idx="9">
                  <c:v>283</c:v>
                </c:pt>
                <c:pt idx="12">
                  <c:v>283</c:v>
                </c:pt>
              </c:numCache>
            </c:numRef>
          </c:val>
          <c:extLst>
            <c:ext xmlns:c16="http://schemas.microsoft.com/office/drawing/2014/chart" uri="{C3380CC4-5D6E-409C-BE32-E72D297353CC}">
              <c16:uniqueId val="{00000007-FA1B-4927-83F3-51FCB1FC90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c:v>
                </c:pt>
                <c:pt idx="2">
                  <c:v>#N/A</c:v>
                </c:pt>
                <c:pt idx="3">
                  <c:v>#N/A</c:v>
                </c:pt>
                <c:pt idx="4">
                  <c:v>123</c:v>
                </c:pt>
                <c:pt idx="5">
                  <c:v>#N/A</c:v>
                </c:pt>
                <c:pt idx="6">
                  <c:v>#N/A</c:v>
                </c:pt>
                <c:pt idx="7">
                  <c:v>104</c:v>
                </c:pt>
                <c:pt idx="8">
                  <c:v>#N/A</c:v>
                </c:pt>
                <c:pt idx="9">
                  <c:v>#N/A</c:v>
                </c:pt>
                <c:pt idx="10">
                  <c:v>125</c:v>
                </c:pt>
                <c:pt idx="11">
                  <c:v>#N/A</c:v>
                </c:pt>
                <c:pt idx="12">
                  <c:v>#N/A</c:v>
                </c:pt>
                <c:pt idx="13">
                  <c:v>112</c:v>
                </c:pt>
                <c:pt idx="14">
                  <c:v>#N/A</c:v>
                </c:pt>
              </c:numCache>
            </c:numRef>
          </c:val>
          <c:smooth val="0"/>
          <c:extLst>
            <c:ext xmlns:c16="http://schemas.microsoft.com/office/drawing/2014/chart" uri="{C3380CC4-5D6E-409C-BE32-E72D297353CC}">
              <c16:uniqueId val="{00000008-FA1B-4927-83F3-51FCB1FC90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3129</c:v>
                </c:pt>
                <c:pt idx="5">
                  <c:v>3149</c:v>
                </c:pt>
                <c:pt idx="8">
                  <c:v>3393</c:v>
                </c:pt>
                <c:pt idx="11">
                  <c:v>3537</c:v>
                </c:pt>
                <c:pt idx="14">
                  <c:v>3632</c:v>
                </c:pt>
              </c:numCache>
            </c:numRef>
          </c:val>
          <c:extLst>
            <c:ext xmlns:c16="http://schemas.microsoft.com/office/drawing/2014/chart" uri="{C3380CC4-5D6E-409C-BE32-E72D297353CC}">
              <c16:uniqueId val="{00000000-1B24-423D-A859-80B2C67156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c:v>
                </c:pt>
                <c:pt idx="5">
                  <c:v>161</c:v>
                </c:pt>
                <c:pt idx="8">
                  <c:v>152</c:v>
                </c:pt>
                <c:pt idx="11">
                  <c:v>129</c:v>
                </c:pt>
                <c:pt idx="14">
                  <c:v>118</c:v>
                </c:pt>
              </c:numCache>
            </c:numRef>
          </c:val>
          <c:extLst>
            <c:ext xmlns:c16="http://schemas.microsoft.com/office/drawing/2014/chart" uri="{C3380CC4-5D6E-409C-BE32-E72D297353CC}">
              <c16:uniqueId val="{00000001-1B24-423D-A859-80B2C67156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1532</c:v>
                </c:pt>
                <c:pt idx="5">
                  <c:v>1465</c:v>
                </c:pt>
                <c:pt idx="8">
                  <c:v>1401</c:v>
                </c:pt>
                <c:pt idx="11">
                  <c:v>1349</c:v>
                </c:pt>
                <c:pt idx="14">
                  <c:v>1584</c:v>
                </c:pt>
              </c:numCache>
            </c:numRef>
          </c:val>
          <c:extLst>
            <c:ext xmlns:c16="http://schemas.microsoft.com/office/drawing/2014/chart" uri="{C3380CC4-5D6E-409C-BE32-E72D297353CC}">
              <c16:uniqueId val="{00000002-1B24-423D-A859-80B2C67156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24-423D-A859-80B2C67156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24-423D-A859-80B2C67156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24-423D-A859-80B2C67156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412</c:v>
                </c:pt>
                <c:pt idx="3">
                  <c:v>541</c:v>
                </c:pt>
                <c:pt idx="6">
                  <c:v>529</c:v>
                </c:pt>
                <c:pt idx="9">
                  <c:v>512</c:v>
                </c:pt>
                <c:pt idx="12">
                  <c:v>507</c:v>
                </c:pt>
              </c:numCache>
            </c:numRef>
          </c:val>
          <c:extLst>
            <c:ext xmlns:c16="http://schemas.microsoft.com/office/drawing/2014/chart" uri="{C3380CC4-5D6E-409C-BE32-E72D297353CC}">
              <c16:uniqueId val="{00000006-1B24-423D-A859-80B2C67156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292</c:v>
                </c:pt>
                <c:pt idx="3">
                  <c:v>232</c:v>
                </c:pt>
                <c:pt idx="6">
                  <c:v>194</c:v>
                </c:pt>
                <c:pt idx="9">
                  <c:v>153</c:v>
                </c:pt>
                <c:pt idx="12">
                  <c:v>122</c:v>
                </c:pt>
              </c:numCache>
            </c:numRef>
          </c:val>
          <c:extLst>
            <c:ext xmlns:c16="http://schemas.microsoft.com/office/drawing/2014/chart" uri="{C3380CC4-5D6E-409C-BE32-E72D297353CC}">
              <c16:uniqueId val="{00000007-1B24-423D-A859-80B2C67156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1737</c:v>
                </c:pt>
                <c:pt idx="3">
                  <c:v>1676</c:v>
                </c:pt>
                <c:pt idx="6">
                  <c:v>1602</c:v>
                </c:pt>
                <c:pt idx="9">
                  <c:v>1604</c:v>
                </c:pt>
                <c:pt idx="12">
                  <c:v>1564</c:v>
                </c:pt>
              </c:numCache>
            </c:numRef>
          </c:val>
          <c:extLst>
            <c:ext xmlns:c16="http://schemas.microsoft.com/office/drawing/2014/chart" uri="{C3380CC4-5D6E-409C-BE32-E72D297353CC}">
              <c16:uniqueId val="{00000008-1B24-423D-A859-80B2C67156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c:v>
                </c:pt>
                <c:pt idx="3">
                  <c:v>40</c:v>
                </c:pt>
                <c:pt idx="6">
                  <c:v>24</c:v>
                </c:pt>
                <c:pt idx="9">
                  <c:v>9</c:v>
                </c:pt>
                <c:pt idx="12">
                  <c:v>7</c:v>
                </c:pt>
              </c:numCache>
            </c:numRef>
          </c:val>
          <c:extLst>
            <c:ext xmlns:c16="http://schemas.microsoft.com/office/drawing/2014/chart" uri="{C3380CC4-5D6E-409C-BE32-E72D297353CC}">
              <c16:uniqueId val="{00000009-1B24-423D-A859-80B2C67156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2812</c:v>
                </c:pt>
                <c:pt idx="3">
                  <c:v>2822</c:v>
                </c:pt>
                <c:pt idx="6">
                  <c:v>3226</c:v>
                </c:pt>
                <c:pt idx="9">
                  <c:v>3464</c:v>
                </c:pt>
                <c:pt idx="12">
                  <c:v>3367</c:v>
                </c:pt>
              </c:numCache>
            </c:numRef>
          </c:val>
          <c:extLst>
            <c:ext xmlns:c16="http://schemas.microsoft.com/office/drawing/2014/chart" uri="{C3380CC4-5D6E-409C-BE32-E72D297353CC}">
              <c16:uniqueId val="{0000000A-1B24-423D-A859-80B2C67156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470</c:v>
                </c:pt>
                <c:pt idx="2">
                  <c:v>#N/A</c:v>
                </c:pt>
                <c:pt idx="3">
                  <c:v>#N/A</c:v>
                </c:pt>
                <c:pt idx="4">
                  <c:v>535</c:v>
                </c:pt>
                <c:pt idx="5">
                  <c:v>#N/A</c:v>
                </c:pt>
                <c:pt idx="6">
                  <c:v>#N/A</c:v>
                </c:pt>
                <c:pt idx="7">
                  <c:v>630</c:v>
                </c:pt>
                <c:pt idx="8">
                  <c:v>#N/A</c:v>
                </c:pt>
                <c:pt idx="9">
                  <c:v>#N/A</c:v>
                </c:pt>
                <c:pt idx="10">
                  <c:v>727</c:v>
                </c:pt>
                <c:pt idx="11">
                  <c:v>#N/A</c:v>
                </c:pt>
                <c:pt idx="12">
                  <c:v>#N/A</c:v>
                </c:pt>
                <c:pt idx="13">
                  <c:v>233</c:v>
                </c:pt>
                <c:pt idx="14">
                  <c:v>#N/A</c:v>
                </c:pt>
              </c:numCache>
            </c:numRef>
          </c:val>
          <c:smooth val="0"/>
          <c:extLst>
            <c:ext xmlns:c16="http://schemas.microsoft.com/office/drawing/2014/chart" uri="{C3380CC4-5D6E-409C-BE32-E72D297353CC}">
              <c16:uniqueId val="{0000000B-1B24-423D-A859-80B2C67156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815</c:v>
                </c:pt>
                <c:pt idx="1">
                  <c:v>762</c:v>
                </c:pt>
                <c:pt idx="2">
                  <c:v>885</c:v>
                </c:pt>
              </c:numCache>
            </c:numRef>
          </c:val>
          <c:extLst>
            <c:ext xmlns:c16="http://schemas.microsoft.com/office/drawing/2014/chart" uri="{C3380CC4-5D6E-409C-BE32-E72D297353CC}">
              <c16:uniqueId val="{00000000-435D-4D6C-BBEC-745E8B9F5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435D-4D6C-BBEC-745E8B9F5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c:v>
                </c:pt>
                <c:pt idx="1">
                  <c:v>433</c:v>
                </c:pt>
                <c:pt idx="2">
                  <c:v>505</c:v>
                </c:pt>
              </c:numCache>
            </c:numRef>
          </c:val>
          <c:extLst>
            <c:ext xmlns:c16="http://schemas.microsoft.com/office/drawing/2014/chart" uri="{C3380CC4-5D6E-409C-BE32-E72D297353CC}">
              <c16:uniqueId val="{00000002-435D-4D6C-BBEC-745E8B9F5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{F0B2E763-2F48-48D6-BCF8-FF0E4556B391}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EDA-4279-A9A1-433B64483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{AE850B40-5F1D-47E4-A187-2DD078A232CA}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A-4279-A9A1-433B64483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{47B867AF-B4E4-49EB-8288-0431666D8AC1}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A-4279-A9A1-433B64483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{37FE8DDD-BB02-46C0-8DE4-EA55D278320D}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A-4279-A9A1-433B64483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{86396841-EA59-4924-B73E-C4FC62755922}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A-4279-A9A1-433B64483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{7BAB3505-FCCE-4A28-AF4B-49CB1D367712}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EDA-4279-A9A1-433B64483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{0C6D41E9-73F6-4485-BB25-69BAC66A232F}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EDA-4279-A9A1-433B644836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{FCE16AFD-47F6-4696-859B-7FAAAD4F302D}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EDA-4279-A9A1-433B644836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{00EBC083-73B1-4608-AD6A-245EE8BB580A}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EDA-4279-A9A1-433B64483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56.2</c:v>
                </c:pt>
                <c:pt idx="16">
                  <c:v>57.6</c:v>
                </c:pt>
                <c:pt idx="24">
                  <c:v>57</c:v>
                </c:pt>
                <c:pt idx="32">
                  <c:v>58.4</c:v>
                </c:pt>
              </c:numCache>
            </c:numRef>
          </c:xVal>
          <c:yVal>
            <c:numRef>
              <c:f>公会計指標分析・財政指標組合せ分析表!$BP$51:$DC$51</c:f>
              <c:numCache>
                <c:formatCode>#,##0.0;"▲ "#,##0.0</c:formatCode>
                <c:ptCount val="40"/>
                <c:pt idx="0">
                  <c:v>23.6</c:v>
                </c:pt>
                <c:pt idx="8">
                  <c:v>27.6</c:v>
                </c:pt>
                <c:pt idx="16">
                  <c:v>32.6</c:v>
                </c:pt>
                <c:pt idx="24">
                  <c:v>38.1</c:v>
                </c:pt>
                <c:pt idx="32">
                  <c:v>12</c:v>
                </c:pt>
              </c:numCache>
            </c:numRef>
          </c:yVal>
          <c:smooth val="0"/>
          <c:extLst>
            <c:ext xmlns:c16="http://schemas.microsoft.com/office/drawing/2014/chart" uri="{C3380CC4-5D6E-409C-BE32-E72D297353CC}">
              <c16:uniqueId val="{00000009-4EDA-4279-A9A1-433B64483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{2CB4B2B0-D9D3-4948-81F2-82E9D095431B}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EDA-4279-A9A1-433B64483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{D85719A6-E989-4554-B4C0-9037F9B4F29D}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A-4279-A9A1-433B64483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{61792148-F1E8-4AEE-8C7A-50C14D56877B}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A-4279-A9A1-433B64483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{9B71E686-2FF6-478B-81A4-533FBC6DB5B0}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A-4279-A9A1-433B64483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{F2148C24-0D59-4C6E-96B3-6F48BD6FE4F9}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A-4279-A9A1-433B64483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{0FC62D1B-05FD-4CD0-9EEE-8C2C9758099C}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EDA-4279-A9A1-433B64483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{A32C2B02-CBF3-4AE1-9772-4588D5671E76}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EDA-4279-A9A1-433B644836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{C315907A-DEEF-4548-8F82-A7B7C43F9430}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EDA-4279-A9A1-433B644836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{E55B7E47-CAE7-4D3E-A238-6ADA788784EA}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EDA-4279-A9A1-433B64483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DA-4279-A9A1-433B6448361D}"/>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{F2F23D9B-4943-4244-BE7A-CC9EFFBDD1A2}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9E-4086-84BA-208D1DD85E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{5FBAA393-8BBB-4179-9AC3-523DFC859F7A}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9E-4086-84BA-208D1DD85E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{8307B7D5-A10D-41C5-B140-C3BF7E44C1C4}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9E-4086-84BA-208D1DD85E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{69491E8E-817C-4A74-8883-9331EF22F353}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9E-4086-84BA-208D1DD85E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{380241CC-E70A-4415-83F9-2D8360B68A9F}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9E-4086-84BA-208D1DD85E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{0DE7935D-D96C-4E77-92E4-313467D0BE54}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9E-4086-84BA-208D1DD85E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{46150726-8187-4E82-9A64-EE9055DD2788}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9E-4086-84BA-208D1DD85E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{E99757DF-DB6B-4A45-AD1A-9B7F615A3E40}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9E-4086-84BA-208D1DD85E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{7157F27A-F55E-41E5-BEED-1D7C3CBA45C3}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9E-4086-84BA-208D1DD85E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7.6</c:v>
                </c:pt>
                <c:pt idx="16">
                  <c:v>5.8</c:v>
                </c:pt>
                <c:pt idx="24">
                  <c:v>6.1</c:v>
                </c:pt>
                <c:pt idx="32">
                  <c:v>5.9</c:v>
                </c:pt>
              </c:numCache>
            </c:numRef>
          </c:xVal>
          <c:yVal>
            <c:numRef>
              <c:f>公会計指標分析・財政指標組合せ分析表!$BP$73:$DC$73</c:f>
              <c:numCache>
                <c:formatCode>#,##0.0;"▲ "#,##0.0</c:formatCode>
                <c:ptCount val="40"/>
                <c:pt idx="0">
                  <c:v>23.6</c:v>
                </c:pt>
                <c:pt idx="8">
                  <c:v>27.6</c:v>
                </c:pt>
                <c:pt idx="16">
                  <c:v>32.6</c:v>
                </c:pt>
                <c:pt idx="24">
                  <c:v>38.1</c:v>
                </c:pt>
                <c:pt idx="32">
                  <c:v>12</c:v>
                </c:pt>
              </c:numCache>
            </c:numRef>
          </c:yVal>
          <c:smooth val="0"/>
          <c:extLst>
            <c:ext xmlns:c16="http://schemas.microsoft.com/office/drawing/2014/chart" uri="{C3380CC4-5D6E-409C-BE32-E72D297353CC}">
              <c16:uniqueId val="{00000009-309E-4086-84BA-208D1DD85E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{93D530F7-FE20-49CC-ADA9-42552660105A}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9E-4086-84BA-208D1DD85E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{7C029A56-FE2B-42CF-81B9-A08A05526F3D}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9E-4086-84BA-208D1DD85E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{0AB4619D-901A-4809-9521-0121F6EF569B}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9E-4086-84BA-208D1DD85E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{0014F117-4C37-4C4B-9673-4759E75581B2}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9E-4086-84BA-208D1DD85E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{7C695CC0-0BB6-4512-8171-34F336AB9FE0}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9E-4086-84BA-208D1DD85E5A}"/>
                </c:ext>
              </c:extLst>
            </c:dLbl>
            <c:dLbl>
              <c:idx val="8"/>
              <c:layout>
                <c:manualLayout>
                  <c:x val="-2.780290551282404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{4AF9834E-8E9B-4A17-9D78-BCA9563D2EA1}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9E-4086-84BA-208D1DD85E5A}"/>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{6352FCB9-5DFE-4CF3-8E2D-1CB023578653}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9E-4086-84BA-208D1DD85E5A}"/>
                </c:ext>
              </c:extLst>
            </c:dLbl>
            <c:dLbl>
              <c:idx val="24"/>
              <c:layout>
                <c:manualLayout>
                  <c:x val="-1.8235628084250059E-2"/>
                  <c:y val="-9.07977357461811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{2D2E25FD-58DE-4510-BE8F-6308EBCE6977}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9E-4086-84BA-208D1DD85E5A}"/>
                </c:ext>
              </c:extLst>
            </c:dLbl>
            <c:dLbl>
              <c:idx val="32"/>
              <c:layout>
                <c:manualLayout>
                  <c:x val="-3.5465428831362167E-2"/>
                  <c:y val="-5.295628420166482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{CF9504D5-D85D-4025-BD6B-52EFD02861AA}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9E-4086-84BA-208D1DD85E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09E-4086-84BA-208D1DD85E5A}"/>
            </c:ext>
          </c:extLst>
        </c:ser>
        <c:dLbls>
          <c:showLegendKey val="0"/>
          <c:showVal val="1"/>
          <c:showCatName val="0"/>
          <c:showSerName val="0"/>
          <c:showPercent val="0"/>
          <c:showBubbleSize val="0"/>
        </c:dLbls>
        <c:axId val="84219776"/>
        <c:axId val="84234240"/>
      </c:scatterChart>
      <c:valAx>
        <c:axId val="84219776"/>
        <c:scaling>
          <c:orientation val="minMax"/>
          <c:max val="9.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組合等が起こした地方債の元利償還金に対する負担金等及び債務負担行為に基づく支出額が減少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算入公債費等がやや減少して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、実質公債費比率の分子</a:t>
          </a:r>
          <a:r>
            <a:rPr kumimoji="1" lang="ja-JP" altLang="en-US" sz="1100" b="0" i="0" baseline="0">
              <a:solidFill>
                <a:schemeClr val="dk1"/>
              </a:solidFill>
              <a:effectLst/>
              <a:latin typeface="+mn-lt"/>
              <a:ea typeface="+mn-ea"/>
              <a:cs typeface="+mn-cs"/>
            </a:rPr>
            <a:t>も減少</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今後は特定環境保全公共下水道事業の償還額が増加することにより、実質公債費比率の悪化が懸念されるため、公営企業会計の使用料の見直し等を行い、更なる健全な財政運営に努める。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将来負担額が全体的に減少しており、充当可能財源等もふるさと納税受入額の増に伴い増加しており、</a:t>
          </a:r>
          <a:r>
            <a:rPr kumimoji="1" lang="ja-JP" altLang="ja-JP" sz="1100" b="0" i="0" baseline="0">
              <a:solidFill>
                <a:schemeClr val="dk1"/>
              </a:solidFill>
              <a:effectLst/>
              <a:latin typeface="+mn-lt"/>
              <a:ea typeface="+mn-ea"/>
              <a:cs typeface="+mn-cs"/>
            </a:rPr>
            <a:t>将来負担比率の分子は</a:t>
          </a:r>
          <a:r>
            <a:rPr kumimoji="1" lang="ja-JP" altLang="en-US" sz="1100" b="0" i="0" baseline="0">
              <a:solidFill>
                <a:schemeClr val="dk1"/>
              </a:solidFill>
              <a:effectLst/>
              <a:latin typeface="+mn-lt"/>
              <a:ea typeface="+mn-ea"/>
              <a:cs typeface="+mn-cs"/>
            </a:rPr>
            <a:t>大幅に減少</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今後は局地的な災害等による起債額の増が懸念されるため、ふるさと納税の取り組み活性を行い充当可能財源の増及び</a:t>
          </a:r>
          <a:r>
            <a:rPr kumimoji="1" lang="ja-JP" altLang="ja-JP" sz="1100" b="0" i="0" baseline="0">
              <a:solidFill>
                <a:schemeClr val="dk1"/>
              </a:solidFill>
              <a:effectLst/>
              <a:latin typeface="+mn-lt"/>
              <a:ea typeface="+mn-ea"/>
              <a:cs typeface="+mn-cs"/>
            </a:rPr>
            <a:t>地方債発行額抑制するように努める。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はふるさと納税受入額の増加に伴い、財政調整基金の充当が発生しなかった事により８８５百万まで増加した。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・局地的な災害等にも対応できるように現在の積立額を維持するべく各歳出の精査を更に徹底する。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・ケーブルテレビ放送設備等整備基金について、今後の施設更新費用として、毎年１千万円程度を積み立てることとしている。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・防災対策基金について、熊本地震復興基金交付金（市町村創意工夫事業分）を今後の復旧復興事業に充当することとしている。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・ふるさと納税基金を創設したため、経費を差し引いた残額を積み立てて翌年度に基金からの特定財源として充当管理を行う。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（基金の使途）</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・地域福祉基金：高齢者等の地域保健福祉の増進</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・ケーブルテレビ放送設備等整備基金：南小国町ケーブルテレビ放送施設等の計画的な設備充実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・防災対策基金：安全で安心なまちづくりに係る事業並びに災害時の復旧事業及び災害の復興事業</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・中山間ふるさと水と土保全対策基金：土地改良施設の機能を適正に発揮させるための集落共同活動の強化に対する支援事業</a:t>
          </a:r>
          <a:endParaRPr kumimoji="0" lang="en-US" altLang="ja-JP" sz="1100" b="0" i="0" baseline="0">
            <a:solidFill>
              <a:schemeClr val="dk1"/>
            </a:solidFill>
            <a:effectLst/>
            <a:latin typeface="+mn-lt"/>
            <a:ea typeface="+mn-ea"/>
            <a:cs typeface="+mn-cs"/>
          </a:endParaRPr>
        </a:p>
        <a:p>
          <a:pPr eaLnBrk="1" fontAlgn="auto" latinLnBrk="0" hangingPunct="1"/>
          <a:r>
            <a:rPr kumimoji="0" lang="ja-JP" altLang="en-US" sz="1000" b="0" i="0" baseline="0">
              <a:solidFill>
                <a:schemeClr val="dk1"/>
              </a:solidFill>
              <a:effectLst/>
              <a:latin typeface="+mn-lt"/>
              <a:ea typeface="+mn-ea"/>
              <a:cs typeface="+mn-cs"/>
            </a:rPr>
            <a:t>・森林環境譲与税基金：</a:t>
          </a:r>
          <a:r>
            <a:rPr lang="ja-JP" altLang="en-US" sz="1000">
              <a:effectLst/>
            </a:rPr>
            <a:t>間伐や人材育成、担い手の確保、木材利用の促進や普及啓発等の森林整備の促進</a:t>
          </a:r>
          <a:endParaRPr kumimoji="0" lang="en-US" altLang="ja-JP" sz="1000" b="0" i="0" baseline="0">
            <a:solidFill>
              <a:schemeClr val="dk1"/>
            </a:solidFill>
            <a:effectLst/>
            <a:latin typeface="+mn-lt"/>
            <a:ea typeface="+mn-ea"/>
            <a:cs typeface="+mn-cs"/>
          </a:endParaRPr>
        </a:p>
        <a:p>
          <a:r>
            <a:rPr kumimoji="0" lang="ja-JP" altLang="en-US" sz="1000" b="0" i="0" baseline="0">
              <a:solidFill>
                <a:schemeClr val="dk1"/>
              </a:solidFill>
              <a:effectLst/>
              <a:latin typeface="+mn-lt"/>
              <a:ea typeface="+mn-ea"/>
              <a:cs typeface="+mn-cs"/>
            </a:rPr>
            <a:t>・ふるさと納税基金：</a:t>
          </a:r>
          <a:r>
            <a:rPr lang="ja-JP" altLang="en-US" sz="1000">
              <a:effectLst/>
            </a:rPr>
            <a:t>教育振興に関する事業・保健福祉の向上に関する事業・地域産業の振興に関する事業・防災対策に関する事業・環境対策に関する事業等</a:t>
          </a:r>
          <a:endParaRPr kumimoji="0"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（増減理由）</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・地域福祉基金：老人宿泊研修補助金等に充当したことによる減。</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・防災対策基金：</a:t>
          </a:r>
          <a:r>
            <a:rPr kumimoji="1" lang="ja-JP" altLang="en-US" sz="1000" b="0" i="0" baseline="0">
              <a:solidFill>
                <a:schemeClr val="dk1"/>
              </a:solidFill>
              <a:effectLst/>
              <a:latin typeface="+mn-lt"/>
              <a:ea typeface="+mn-ea"/>
              <a:cs typeface="+mn-cs"/>
            </a:rPr>
            <a:t>熊本地震に伴う座標補正事業に充当したこと</a:t>
          </a:r>
          <a:r>
            <a:rPr kumimoji="1" lang="ja-JP" altLang="ja-JP" sz="1000" b="0" i="0" baseline="0">
              <a:solidFill>
                <a:schemeClr val="dk1"/>
              </a:solidFill>
              <a:effectLst/>
              <a:latin typeface="+mn-lt"/>
              <a:ea typeface="+mn-ea"/>
              <a:cs typeface="+mn-cs"/>
            </a:rPr>
            <a:t>による減。</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森林環境譲与税基金：森林環境譲与税受入額の増加による増。</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・ふるさと納税基金：ふるさと納税受入額の増加による増。</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（今後の方針）</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・地域福祉基金：老人宿泊研修補助金など、毎年５百万円程度の取り崩しを予定している。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・きよらの郷づくり基金：地域づくり団体からの申請に基づく補助など、毎年５百万円程度の取り崩しを予定している。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・ケーブルテレビ放送設備等整備基金：今後の施設更新費用として、毎年１千万円程度を積み立てることとしている。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・防災対策基金：熊本地震復興基金交付金（市町村創意工夫事業分）を今後の復旧復興事業に充当予定。</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・中山間ふるさと水と土保全対策基金：土地改良施設の機能発揮のための集落共同活動への支援事業に充当予定。</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・ふるさと納税基金：受入額から経費を差し引いた残額を全額積み立てることとしている。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kumimoji="0" lang="en-US" altLang="ja-JP" sz="1400" b="0" i="0" baseline="0">
            <a:solidFill>
              <a:schemeClr val="dk1"/>
            </a:solidFill>
            <a:effectLst/>
            <a:latin typeface="+mn-lt"/>
            <a:ea typeface="+mn-ea"/>
            <a:cs typeface="+mn-cs"/>
          </a:endParaRPr>
        </a:p>
        <a:p>
          <a:pPr eaLnBrk="1" fontAlgn="auto" latinLnBrk="0" hangingPunct="1"/>
          <a:r>
            <a:rPr kumimoji="0" lang="ja-JP" altLang="en-US" sz="1100" b="0" i="0" baseline="0">
              <a:solidFill>
                <a:schemeClr val="dk1"/>
              </a:solidFill>
              <a:effectLst/>
              <a:latin typeface="+mn-lt"/>
              <a:ea typeface="+mn-ea"/>
              <a:cs typeface="+mn-cs"/>
            </a:rPr>
            <a:t>・ふるさと納税受入額の増加に伴い、財政調整基金からの充当が発生しなかった事による増</a:t>
          </a:r>
          <a:endParaRPr kumimoji="0" lang="en-US" altLang="ja-JP" sz="1100" b="0" i="0" baseline="0">
            <a:solidFill>
              <a:schemeClr val="dk1"/>
            </a:solidFill>
            <a:effectLst/>
            <a:latin typeface="+mn-lt"/>
            <a:ea typeface="+mn-ea"/>
            <a:cs typeface="+mn-cs"/>
          </a:endParaRPr>
        </a:p>
        <a:p>
          <a:pPr eaLnBrk="1" fontAlgn="auto" latinLnBrk="0" hangingPunct="1"/>
          <a:endParaRPr kumimoji="0" lang="en-US" altLang="ja-JP" sz="14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・財政調整基金の残高は、標準財政規模の３０％から４０％の範囲内となるように努めることとしている。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・平成２０年度、２１年度に補償金免除繰上償還を実施し、約５千万円を取り崩した。その後は、現在の残高を保持している。</a:t>
          </a:r>
          <a:endParaRPr kumimoji="0" lang="en-US" altLang="ja-JP" sz="1400" b="0" i="0" baseline="0">
            <a:solidFill>
              <a:schemeClr val="dk1"/>
            </a:solidFill>
            <a:effectLst/>
            <a:latin typeface="+mn-lt"/>
            <a:ea typeface="+mn-ea"/>
            <a:cs typeface="+mn-cs"/>
          </a:endParaRPr>
        </a:p>
        <a:p>
          <a:pPr eaLnBrk="1" fontAlgn="auto" latinLnBrk="0" hangingPunct="1"/>
          <a:endParaRPr kumimoji="0" lang="en-US" altLang="ja-JP" sz="1400" b="0" i="0" baseline="0">
            <a:solidFill>
              <a:schemeClr val="dk1"/>
            </a:solidFill>
            <a:effectLst/>
            <a:latin typeface="+mn-lt"/>
            <a:ea typeface="+mn-ea"/>
            <a:cs typeface="+mn-cs"/>
          </a:endParaRPr>
        </a:p>
        <a:p>
          <a:pPr eaLnBrk="1" fontAlgn="auto" latinLnBrk="0" hangingPunct="1"/>
          <a:r>
            <a:rPr kumimoji="0" lang="en-US" altLang="ja-JP" sz="14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・現在のところ、繰り上げ償還の予定もないため、基金への積立も予定なし。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F878B4-77A8-4502-9933-AE6EDBA5A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80C3F0-F7D6-456C-9721-503312BA1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1B933B6-7A76-4ABC-8A7A-0F8CF93CE4B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9045B56-E924-47D9-B912-D70BEE0E56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F75C92-97C2-40A6-BC07-7294FBE65B6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F79BD63-38E9-4B2E-8B62-BBA4DE4BBE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2391D54-9000-42BF-A937-DB164476AA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E19C77-E0F2-42E0-92B9-44E0F8385A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FF36995-4C46-4EBC-9599-D7667A9AE9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3C71EFA-F27C-42E1-B7CB-9F8C360709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8A177C3-5842-461B-A161-548630CBCD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B2F3514-9535-4997-BB71-9E7A3DA56FE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888A1B9-3BBD-4524-A9C5-A4987FA92E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1DDFD08-F627-494F-B2E4-2F45FBBBBA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C54F34-3A2B-465D-ACD5-EFD2B5A977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DF55BA2-EDB7-4E13-95AA-3BE21722C4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67352D0-0BA3-41BB-A05C-F94FD0E8377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BF13DAD-4E66-4702-A724-29CE95228C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0509BA2-4783-48BF-8472-22A2DA340A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7B6A939-606B-484A-BAC8-8048D6F41A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EED5923-BF37-4CC6-B15B-A1D9B4AE626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47E8DB-DF2F-49AF-B266-5841000272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51A45F-3268-479B-8B79-15E5A5AC87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86A6EE9-3349-4DBA-99E6-087B966DBE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367335B-F3BD-4DBC-876C-9ECA1E6D03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2D0907F-2F2B-43E0-A1A7-BF29CBA009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BB9DF0F-4B31-4F8F-866B-767A039BEB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C3C7049-D8A4-4972-AB86-6B9B2040D3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C9DE77E-C02C-4B9E-ADD2-2AEDA029065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30CF639-122E-4CE8-AC7B-9F20133118C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C6BDB0D-96E6-401F-BC6D-6FC02C66DC2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B809D63-E2DE-4E38-995E-3613EE0C2DA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95E7D47-91D3-4569-BDCC-583E6848728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158278A-1566-4317-9355-5480439A1D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BB42319-C0C3-4DDD-B5EB-C3FAB04B5D5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01589E-4F88-4C56-B787-C785E017516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894E9FD-53E9-4D86-8B7F-74A6FCE2B8C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CE13503-9E71-4D26-9474-80EF19889C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DA1386D-E834-4CD4-A5A8-19E0002168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9C704E3-F84D-4D28-949B-D817BD2C7F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64A24FD-7263-4823-945C-886940CE4E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53F4DC0-2AF3-4219-9FCF-D17EBBC47B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C1077B-D5FA-46F9-9170-A4324615B6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01BF1F9-49C3-4838-B54F-B419038BD3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D19AA5C-27B2-4D4F-B50B-D719CD34C9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4E24252-02C3-4EC5-8066-AFD880F9F0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F44D93-BBC9-4FDE-8FD1-7961A30BB7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から引き続き類似団体と比較するとやや下回った。</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については南小国町交流促進センターの木質バイオマスボイラ建屋や学校の空調設備等を実施したが、施設の除却等も実施していないことでの減価償却費増が上回り有形固定資産減価償却率が上昇した。今後については個別計画に基づき新規整備を抑制するとともに、施設の複合化等により施設総量を縮減し、将来の更新費用を削減する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FE874A2-9EF2-4AB2-9D5A-C06892F7E5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3D9D86D-B4AE-4D00-A9A3-706683CBF0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6BB1D58-7D49-4418-80AD-9180EA7DADF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FC54CDE-8870-40C5-A294-E9FBEB16BAF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EF94309-CF76-4F16-9FCA-8D50EB3564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0721B6E-CEA1-46D1-AFCD-3684C0684C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5A4E883-964F-4C43-956E-C96AC9F431E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376BE0D-F667-4740-A11F-94D4100FB56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C02D06C-5EEC-47E4-A4F6-AC2F17864D7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39B93F5-AD41-4837-AA1E-BFE019E267F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88CCEE2-A158-45EA-B54D-1C01EC51069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820517A-48B6-4738-A936-CC9B4ADBBAE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2AE1E2D-1D8A-4DBF-BBCA-B773CC3F73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B23463A-780D-45D0-8234-80C2DD2E655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7811A3C-8192-4B5A-B70D-6A0D392A3FF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1BE93CA-5F2F-46A4-BAA9-F57C045D51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C948BDE-3D97-4BF7-B441-C1A494C0E0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5AA3D99-CDC6-4B1B-90FE-5A0BC54B7D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9BE86839-BF20-4F2A-8611-F5E204068031}"/>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EBC493F3-CE0B-4646-B139-129686955897}"/>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0411F661-8D36-4ED2-8AF9-94D00F928BE2}"/>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12408BC7-54A0-4140-B896-2CB6365B5E7F}"/>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E1DC28E7-8260-4015-AC5F-0D5833340033}"/>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E2DE7B98-AFCB-426C-9680-7DCD7945598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8F8F3ADC-CC73-47F1-9ED1-A9FBD8C72266}"/>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ABF17AB7-6CC3-4947-81DF-0809E15D3C58}"/>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E1E1C907-283A-4E59-B51F-BFD072FBDF0D}"/>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1EE9A562-E916-4402-8B9C-E3085262C44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E67D7233-A6F5-422C-805A-B9AF8B003B29}"/>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B701B4-54FE-4A1F-8EFC-70586FF8A0B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2CA30C8-A257-4220-AAF1-DB12C9470D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C6AC8ED-2B4B-42B1-ACAE-B7762483800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A83BC0A-87D0-4F77-A58A-F8DC3CCFB5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2E770CE-A8F8-482B-AB8B-C52F62B4A4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3" name="楕円 82">
          <a:extLst>
            <a:ext uri="{FF2B5EF4-FFF2-40B4-BE49-F238E27FC236}">
              <a16:creationId xmlns:a16="http://schemas.microsoft.com/office/drawing/2014/main" id="{563074C5-7BB7-4BB3-A411-6B047BAF14BC}"/>
            </a:ext>
          </a:extLst>
        </xdr:cNvPr>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22968</xdr:rowOff>
    </xdr:from>
    <xdr:ext cx="405111" cy="259045"/>
    <xdr:sp macro="" textlink="">
      <xdr:nvSpPr>
        <xdr:cNvPr id="84" name="有形固定資産減価償却率該当値テキスト">
          <a:extLst>
            <a:ext uri="{FF2B5EF4-FFF2-40B4-BE49-F238E27FC236}">
              <a16:creationId xmlns:a16="http://schemas.microsoft.com/office/drawing/2014/main" id="{E0075C20-0B85-440E-BB2A-D3741BD05E2A}"/>
            </a:ext>
          </a:extLst>
        </xdr:cNvPr>
        <xdr:cNvSpPr txBox="1"/>
      </xdr:nvSpPr>
      <xdr:spPr>
        <a:xfrm>
          <a:off x="48133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128361</xdr:rowOff>
    </xdr:from>
    <xdr:to>
      <xdr:col>19</xdr:col>
      <xdr:colOff>187325</xdr:colOff>
      <xdr:row>31</xdr:row>
      <xdr:rowOff>58511</xdr:rowOff>
    </xdr:to>
    <xdr:sp macro="" textlink="">
      <xdr:nvSpPr>
        <xdr:cNvPr id="85" name="楕円 84">
          <a:extLst>
            <a:ext uri="{FF2B5EF4-FFF2-40B4-BE49-F238E27FC236}">
              <a16:creationId xmlns:a16="http://schemas.microsoft.com/office/drawing/2014/main" id="{6723FEF0-9C77-4AFC-8FA4-F7C1B751A8A2}"/>
            </a:ext>
          </a:extLst>
        </xdr:cNvPr>
        <xdr:cNvSpPr/>
      </xdr:nvSpPr>
      <xdr:spPr>
        <a:xfrm>
          <a:off x="4000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50891</xdr:rowOff>
    </xdr:to>
    <xdr:cxnSp macro="">
      <xdr:nvCxnSpPr>
        <xdr:cNvPr id="86" name="直線コネクタ 85">
          <a:extLst>
            <a:ext uri="{FF2B5EF4-FFF2-40B4-BE49-F238E27FC236}">
              <a16:creationId xmlns:a16="http://schemas.microsoft.com/office/drawing/2014/main" id="{07B27FDA-A4DA-4703-AE73-7EB650D5A42E}"/>
            </a:ext>
          </a:extLst>
        </xdr:cNvPr>
        <xdr:cNvCxnSpPr/>
      </xdr:nvCxnSpPr>
      <xdr:spPr>
        <a:xfrm>
          <a:off x="4051300" y="609418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7" name="楕円 86">
          <a:extLst>
            <a:ext uri="{FF2B5EF4-FFF2-40B4-BE49-F238E27FC236}">
              <a16:creationId xmlns:a16="http://schemas.microsoft.com/office/drawing/2014/main" id="{7EC5F76C-B705-47B5-9BF2-70F4FDFC9BA6}"/>
            </a:ext>
          </a:extLst>
        </xdr:cNvPr>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26217</xdr:rowOff>
    </xdr:to>
    <xdr:cxnSp macro="">
      <xdr:nvCxnSpPr>
        <xdr:cNvPr id="88" name="直線コネクタ 87">
          <a:extLst>
            <a:ext uri="{FF2B5EF4-FFF2-40B4-BE49-F238E27FC236}">
              <a16:creationId xmlns:a16="http://schemas.microsoft.com/office/drawing/2014/main" id="{06D54C26-C82B-401D-ADD6-64D201F53675}"/>
            </a:ext>
          </a:extLst>
        </xdr:cNvPr>
        <xdr:cNvCxnSpPr/>
      </xdr:nvCxnSpPr>
      <xdr:spPr>
        <a:xfrm flipV="1">
          <a:off x="3289300" y="60941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103686</xdr:rowOff>
    </xdr:from>
    <xdr:to>
      <xdr:col>11</xdr:col>
      <xdr:colOff>187325</xdr:colOff>
      <xdr:row>31</xdr:row>
      <xdr:rowOff>33836</xdr:rowOff>
    </xdr:to>
    <xdr:sp macro="" textlink="">
      <xdr:nvSpPr>
        <xdr:cNvPr id="89" name="楕円 88">
          <a:extLst>
            <a:ext uri="{FF2B5EF4-FFF2-40B4-BE49-F238E27FC236}">
              <a16:creationId xmlns:a16="http://schemas.microsoft.com/office/drawing/2014/main" id="{4DB6EF9D-FA49-4BB4-B995-F80C208B9FCF}"/>
            </a:ext>
          </a:extLst>
        </xdr:cNvPr>
        <xdr:cNvSpPr/>
      </xdr:nvSpPr>
      <xdr:spPr>
        <a:xfrm>
          <a:off x="2476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26217</xdr:rowOff>
    </xdr:to>
    <xdr:cxnSp macro="">
      <xdr:nvCxnSpPr>
        <xdr:cNvPr id="90" name="直線コネクタ 89">
          <a:extLst>
            <a:ext uri="{FF2B5EF4-FFF2-40B4-BE49-F238E27FC236}">
              <a16:creationId xmlns:a16="http://schemas.microsoft.com/office/drawing/2014/main" id="{570D685D-DE11-4E12-8989-B8116CF27836}"/>
            </a:ext>
          </a:extLst>
        </xdr:cNvPr>
        <xdr:cNvCxnSpPr/>
      </xdr:nvCxnSpPr>
      <xdr:spPr>
        <a:xfrm>
          <a:off x="2527300" y="606951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69759</xdr:rowOff>
    </xdr:from>
    <xdr:to>
      <xdr:col>7</xdr:col>
      <xdr:colOff>187325</xdr:colOff>
      <xdr:row>30</xdr:row>
      <xdr:rowOff>171359</xdr:rowOff>
    </xdr:to>
    <xdr:sp macro="" textlink="">
      <xdr:nvSpPr>
        <xdr:cNvPr id="91" name="楕円 90">
          <a:extLst>
            <a:ext uri="{FF2B5EF4-FFF2-40B4-BE49-F238E27FC236}">
              <a16:creationId xmlns:a16="http://schemas.microsoft.com/office/drawing/2014/main" id="{FBA97725-FBC3-4F8C-9A9C-861F8254116A}"/>
            </a:ext>
          </a:extLst>
        </xdr:cNvPr>
        <xdr:cNvSpPr/>
      </xdr:nvSpPr>
      <xdr:spPr>
        <a:xfrm>
          <a:off x="1714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120559</xdr:rowOff>
    </xdr:from>
    <xdr:to>
      <xdr:col>11</xdr:col>
      <xdr:colOff>136525</xdr:colOff>
      <xdr:row>30</xdr:row>
      <xdr:rowOff>154486</xdr:rowOff>
    </xdr:to>
    <xdr:cxnSp macro="">
      <xdr:nvCxnSpPr>
        <xdr:cNvPr id="92" name="直線コネクタ 91">
          <a:extLst>
            <a:ext uri="{FF2B5EF4-FFF2-40B4-BE49-F238E27FC236}">
              <a16:creationId xmlns:a16="http://schemas.microsoft.com/office/drawing/2014/main" id="{49CB4D4C-484C-48FC-9335-90F8E432FDC4}"/>
            </a:ext>
          </a:extLst>
        </xdr:cNvPr>
        <xdr:cNvCxnSpPr/>
      </xdr:nvCxnSpPr>
      <xdr:spPr>
        <a:xfrm>
          <a:off x="1765300" y="603558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3" name="n_1aveValue有形固定資産減価償却率">
          <a:extLst>
            <a:ext uri="{FF2B5EF4-FFF2-40B4-BE49-F238E27FC236}">
              <a16:creationId xmlns:a16="http://schemas.microsoft.com/office/drawing/2014/main" id="{FAAC1AA3-0EDF-4C72-A97E-0E2D5E77BC6A}"/>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4" name="n_2aveValue有形固定資産減価償却率">
          <a:extLst>
            <a:ext uri="{FF2B5EF4-FFF2-40B4-BE49-F238E27FC236}">
              <a16:creationId xmlns:a16="http://schemas.microsoft.com/office/drawing/2014/main" id="{6393E109-5665-4768-B0E4-EAEC4FC59511}"/>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5" name="n_3aveValue有形固定資産減価償却率">
          <a:extLst>
            <a:ext uri="{FF2B5EF4-FFF2-40B4-BE49-F238E27FC236}">
              <a16:creationId xmlns:a16="http://schemas.microsoft.com/office/drawing/2014/main" id="{8330DB0E-B159-4C35-8F19-BF9FFF8131D7}"/>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a:extLst>
            <a:ext uri="{FF2B5EF4-FFF2-40B4-BE49-F238E27FC236}">
              <a16:creationId xmlns:a16="http://schemas.microsoft.com/office/drawing/2014/main" id="{F7F4BC96-0627-4877-8942-743F3BC6E66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75038</xdr:rowOff>
    </xdr:from>
    <xdr:ext cx="405111" cy="259045"/>
    <xdr:sp macro="" textlink="">
      <xdr:nvSpPr>
        <xdr:cNvPr id="97" name="n_1mainValue有形固定資産減価償却率">
          <a:extLst>
            <a:ext uri="{FF2B5EF4-FFF2-40B4-BE49-F238E27FC236}">
              <a16:creationId xmlns:a16="http://schemas.microsoft.com/office/drawing/2014/main" id="{BA6A33F1-A66E-4CFC-BBD0-434FA86A7128}"/>
            </a:ext>
          </a:extLst>
        </xdr:cNvPr>
        <xdr:cNvSpPr txBox="1"/>
      </xdr:nvSpPr>
      <xdr:spPr>
        <a:xfrm>
          <a:off x="38360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8" name="n_2mainValue有形固定資産減価償却率">
          <a:extLst>
            <a:ext uri="{FF2B5EF4-FFF2-40B4-BE49-F238E27FC236}">
              <a16:creationId xmlns:a16="http://schemas.microsoft.com/office/drawing/2014/main" id="{3D7BF14D-F1E8-40ED-9380-B7F9B21CDE9E}"/>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50363</xdr:rowOff>
    </xdr:from>
    <xdr:ext cx="405111" cy="259045"/>
    <xdr:sp macro="" textlink="">
      <xdr:nvSpPr>
        <xdr:cNvPr id="99" name="n_3mainValue有形固定資産減価償却率">
          <a:extLst>
            <a:ext uri="{FF2B5EF4-FFF2-40B4-BE49-F238E27FC236}">
              <a16:creationId xmlns:a16="http://schemas.microsoft.com/office/drawing/2014/main" id="{13B43F1D-9B0F-44DB-94FC-34970B532B54}"/>
            </a:ext>
          </a:extLst>
        </xdr:cNvPr>
        <xdr:cNvSpPr txBox="1"/>
      </xdr:nvSpPr>
      <xdr:spPr>
        <a:xfrm>
          <a:off x="2324744" y="57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162486</xdr:rowOff>
    </xdr:from>
    <xdr:ext cx="405111" cy="259045"/>
    <xdr:sp macro="" textlink="">
      <xdr:nvSpPr>
        <xdr:cNvPr id="100" name="n_4mainValue有形固定資産減価償却率">
          <a:extLst>
            <a:ext uri="{FF2B5EF4-FFF2-40B4-BE49-F238E27FC236}">
              <a16:creationId xmlns:a16="http://schemas.microsoft.com/office/drawing/2014/main" id="{3CF923D4-3DEA-43F7-8B33-09DB555D6237}"/>
            </a:ext>
          </a:extLst>
        </xdr:cNvPr>
        <xdr:cNvSpPr txBox="1"/>
      </xdr:nvSpPr>
      <xdr:spPr>
        <a:xfrm>
          <a:off x="1562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0C8322D-23D9-46E1-98F0-1A06C187EF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2A4CEB8-23E8-46F8-99FF-8C6D98421A1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8AE50A6-847B-48E9-9885-1701C052E2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5B18655-1668-4E80-8B98-E04DB539E7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263CC0D-0AC3-4A72-9BE3-149CD216C3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DB47B8E-5B15-428C-8E92-4D5F3C178E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111098C-E5C7-44EE-9348-33B85A4F67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6DA5D03-F325-48B5-AEE7-410EB51C88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0E92B85-F097-409D-A063-E0043D303A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9AE272E-C794-4A74-95B9-72196D621C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AC84E82-B018-4861-B4D9-5D0F26884CB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061AA7A-7FDC-42BC-BD03-FA385A529A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FD55E7F-394A-4631-96F1-9D78E68FE0C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債務償還可能年数は類似団体平均値を大きく上回っている。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-402.4</a:t>
          </a:r>
          <a:r>
            <a:rPr kumimoji="1" lang="ja-JP" altLang="en-US" sz="1100">
              <a:latin typeface="ＭＳ Ｐゴシック" panose="020B0600070205080204" pitchFamily="50" charset="-128"/>
              <a:ea typeface="ＭＳ Ｐゴシック" panose="020B0600070205080204" pitchFamily="50" charset="-128"/>
            </a:rPr>
            <a:t>％減少している。地方債残高の償還や財政調整基金やふるさと納税基金等の積み立てが進んだため将来負担が減少したためである。今後についても地方債の償還等将来世代に係る負担の削減に努めていく。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EACEDC6-6B8F-41F1-AE26-C906914419B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4BF45F1-B95D-424B-99D0-FD3947EF79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88F9C5C-7290-4385-8DC3-63A5423086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FE36BC-1278-460C-BDED-D18AC3182D9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F3420FA4-0C88-4C2C-891D-831D2EBF501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03D3EAA-4116-42FA-AD71-BE53D6A656C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DFD62786-FE8A-4789-97AB-D9B44DA46B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6D4CC38-66D2-4E9C-97C7-A258A449EC4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288E459-50AC-4150-A837-E8D28159D1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2517D35-1F3D-49AC-9677-35A8234CFD3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C073F47-908F-44C1-B6A5-B949BBE0108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D5E73CF-A412-4244-9A1D-7E70397CCEF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295F151-C36F-48B5-9C8C-A4750B58F66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78C00B7-CC9E-4F90-A1BB-35CF9BBC7D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0B0285E-589C-46B3-9693-076E8D3A58F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31207</xdr:rowOff>
    </xdr:to>
    <xdr:cxnSp macro="">
      <xdr:nvCxnSpPr>
        <xdr:cNvPr id="129" name="直線コネクタ 128">
          <a:extLst>
            <a:ext uri="{FF2B5EF4-FFF2-40B4-BE49-F238E27FC236}">
              <a16:creationId xmlns:a16="http://schemas.microsoft.com/office/drawing/2014/main" id="{CE391846-67DE-43A9-8097-A230091E89D7}"/>
            </a:ext>
          </a:extLst>
        </xdr:cNvPr>
        <xdr:cNvCxnSpPr/>
      </xdr:nvCxnSpPr>
      <xdr:spPr>
        <a:xfrm flipV="1">
          <a:off x="14793595" y="5312833"/>
          <a:ext cx="1269" cy="1147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35034</xdr:rowOff>
    </xdr:from>
    <xdr:ext cx="469744" cy="259045"/>
    <xdr:sp macro="" textlink="">
      <xdr:nvSpPr>
        <xdr:cNvPr id="130" name="債務償還比率最小値テキスト">
          <a:extLst>
            <a:ext uri="{FF2B5EF4-FFF2-40B4-BE49-F238E27FC236}">
              <a16:creationId xmlns:a16="http://schemas.microsoft.com/office/drawing/2014/main" id="{1EFCC28E-DC37-46EC-A40B-5FE4B5B802D3}"/>
            </a:ext>
          </a:extLst>
        </xdr:cNvPr>
        <xdr:cNvSpPr txBox="1"/>
      </xdr:nvSpPr>
      <xdr:spPr>
        <a:xfrm>
          <a:off x="14846300" y="646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31207</xdr:rowOff>
    </xdr:from>
    <xdr:to>
      <xdr:col>76</xdr:col>
      <xdr:colOff>111125</xdr:colOff>
      <xdr:row>33</xdr:row>
      <xdr:rowOff>31207</xdr:rowOff>
    </xdr:to>
    <xdr:cxnSp macro="">
      <xdr:nvCxnSpPr>
        <xdr:cNvPr id="131" name="直線コネクタ 130">
          <a:extLst>
            <a:ext uri="{FF2B5EF4-FFF2-40B4-BE49-F238E27FC236}">
              <a16:creationId xmlns:a16="http://schemas.microsoft.com/office/drawing/2014/main" id="{CA19C28D-91E0-40D3-BA69-EB3700DAA17A}"/>
            </a:ext>
          </a:extLst>
        </xdr:cNvPr>
        <xdr:cNvCxnSpPr/>
      </xdr:nvCxnSpPr>
      <xdr:spPr>
        <a:xfrm>
          <a:off x="14706600" y="646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52F5AF6-7CAC-4294-91EA-140DCF2363A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E10B2C1-E5C0-45CB-A035-E7A2F7EBFD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67821</xdr:rowOff>
    </xdr:from>
    <xdr:ext cx="469744" cy="259045"/>
    <xdr:sp macro="" textlink="">
      <xdr:nvSpPr>
        <xdr:cNvPr id="134" name="債務償還比率平均値テキスト">
          <a:extLst>
            <a:ext uri="{FF2B5EF4-FFF2-40B4-BE49-F238E27FC236}">
              <a16:creationId xmlns:a16="http://schemas.microsoft.com/office/drawing/2014/main" id="{EA73A0AD-804C-43CF-BC08-3FE8642A7F87}"/>
            </a:ext>
          </a:extLst>
        </xdr:cNvPr>
        <xdr:cNvSpPr txBox="1"/>
      </xdr:nvSpPr>
      <xdr:spPr>
        <a:xfrm>
          <a:off x="14846300" y="546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44944</xdr:rowOff>
    </xdr:from>
    <xdr:to>
      <xdr:col>76</xdr:col>
      <xdr:colOff>73025</xdr:colOff>
      <xdr:row>28</xdr:row>
      <xdr:rowOff>146544</xdr:rowOff>
    </xdr:to>
    <xdr:sp macro="" textlink="">
      <xdr:nvSpPr>
        <xdr:cNvPr id="135" name="フローチャート: 判断 134">
          <a:extLst>
            <a:ext uri="{FF2B5EF4-FFF2-40B4-BE49-F238E27FC236}">
              <a16:creationId xmlns:a16="http://schemas.microsoft.com/office/drawing/2014/main" id="{E4B514BF-28AE-42C7-B735-0F61402F45B7}"/>
            </a:ext>
          </a:extLst>
        </xdr:cNvPr>
        <xdr:cNvSpPr/>
      </xdr:nvSpPr>
      <xdr:spPr>
        <a:xfrm>
          <a:off x="14744700" y="561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21075</xdr:rowOff>
    </xdr:from>
    <xdr:to>
      <xdr:col>72</xdr:col>
      <xdr:colOff>123825</xdr:colOff>
      <xdr:row>28</xdr:row>
      <xdr:rowOff>122675</xdr:rowOff>
    </xdr:to>
    <xdr:sp macro="" textlink="">
      <xdr:nvSpPr>
        <xdr:cNvPr id="136" name="フローチャート: 判断 135">
          <a:extLst>
            <a:ext uri="{FF2B5EF4-FFF2-40B4-BE49-F238E27FC236}">
              <a16:creationId xmlns:a16="http://schemas.microsoft.com/office/drawing/2014/main" id="{82095592-DC2E-4231-81C8-C2AEC75E7A98}"/>
            </a:ext>
          </a:extLst>
        </xdr:cNvPr>
        <xdr:cNvSpPr/>
      </xdr:nvSpPr>
      <xdr:spPr>
        <a:xfrm>
          <a:off x="14033500" y="559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159300</xdr:rowOff>
    </xdr:from>
    <xdr:to>
      <xdr:col>68</xdr:col>
      <xdr:colOff>123825</xdr:colOff>
      <xdr:row>28</xdr:row>
      <xdr:rowOff>89450</xdr:rowOff>
    </xdr:to>
    <xdr:sp macro="" textlink="">
      <xdr:nvSpPr>
        <xdr:cNvPr id="137" name="フローチャート: 判断 136">
          <a:extLst>
            <a:ext uri="{FF2B5EF4-FFF2-40B4-BE49-F238E27FC236}">
              <a16:creationId xmlns:a16="http://schemas.microsoft.com/office/drawing/2014/main" id="{F81BD8E5-3119-4B88-96FF-32A6BAF3293D}"/>
            </a:ext>
          </a:extLst>
        </xdr:cNvPr>
        <xdr:cNvSpPr/>
      </xdr:nvSpPr>
      <xdr:spPr>
        <a:xfrm>
          <a:off x="13271500" y="55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151264</xdr:rowOff>
    </xdr:from>
    <xdr:to>
      <xdr:col>64</xdr:col>
      <xdr:colOff>123825</xdr:colOff>
      <xdr:row>28</xdr:row>
      <xdr:rowOff>81414</xdr:rowOff>
    </xdr:to>
    <xdr:sp macro="" textlink="">
      <xdr:nvSpPr>
        <xdr:cNvPr id="138" name="フローチャート: 判断 137">
          <a:extLst>
            <a:ext uri="{FF2B5EF4-FFF2-40B4-BE49-F238E27FC236}">
              <a16:creationId xmlns:a16="http://schemas.microsoft.com/office/drawing/2014/main" id="{0C543613-754F-4178-99D7-3CB4FB086573}"/>
            </a:ext>
          </a:extLst>
        </xdr:cNvPr>
        <xdr:cNvSpPr/>
      </xdr:nvSpPr>
      <xdr:spPr>
        <a:xfrm>
          <a:off x="12509500" y="55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39" name="フローチャート: 判断 138">
          <a:extLst>
            <a:ext uri="{FF2B5EF4-FFF2-40B4-BE49-F238E27FC236}">
              <a16:creationId xmlns:a16="http://schemas.microsoft.com/office/drawing/2014/main" id="{18649269-5AEF-4DFB-B644-262601BD359F}"/>
            </a:ext>
          </a:extLst>
        </xdr:cNvPr>
        <xdr:cNvSpPr/>
      </xdr:nvSpPr>
      <xdr:spPr>
        <a:xfrm>
          <a:off x="11747500" y="55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B1B4078-119A-4BCA-814D-B9AB7D3FBE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F19110B-8B5F-4BC9-807C-0E76DA9DD72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10E78DB-CD2B-4459-9892-08E0A20574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51C04D9-DB05-4DE1-9FEF-03C2687831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C025F5F-2E57-4A69-9E94-17FD2174986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101819</xdr:rowOff>
    </xdr:from>
    <xdr:to>
      <xdr:col>76</xdr:col>
      <xdr:colOff>73025</xdr:colOff>
      <xdr:row>31</xdr:row>
      <xdr:rowOff>31969</xdr:rowOff>
    </xdr:to>
    <xdr:sp macro="" textlink="">
      <xdr:nvSpPr>
        <xdr:cNvPr id="145" name="楕円 144">
          <a:extLst>
            <a:ext uri="{FF2B5EF4-FFF2-40B4-BE49-F238E27FC236}">
              <a16:creationId xmlns:a16="http://schemas.microsoft.com/office/drawing/2014/main" id="{A3446FBA-DD17-47DE-8205-C4BC59DC24BD}"/>
            </a:ext>
          </a:extLst>
        </xdr:cNvPr>
        <xdr:cNvSpPr/>
      </xdr:nvSpPr>
      <xdr:spPr>
        <a:xfrm>
          <a:off x="14744700" y="60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80246</xdr:rowOff>
    </xdr:from>
    <xdr:ext cx="469744" cy="259045"/>
    <xdr:sp macro="" textlink="">
      <xdr:nvSpPr>
        <xdr:cNvPr id="146" name="債務償還比率該当値テキスト">
          <a:extLst>
            <a:ext uri="{FF2B5EF4-FFF2-40B4-BE49-F238E27FC236}">
              <a16:creationId xmlns:a16="http://schemas.microsoft.com/office/drawing/2014/main" id="{33EE07FE-F2BC-45B6-9EF9-989116401001}"/>
            </a:ext>
          </a:extLst>
        </xdr:cNvPr>
        <xdr:cNvSpPr txBox="1"/>
      </xdr:nvSpPr>
      <xdr:spPr>
        <a:xfrm>
          <a:off x="14846300" y="59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70125</xdr:rowOff>
    </xdr:from>
    <xdr:to>
      <xdr:col>72</xdr:col>
      <xdr:colOff>123825</xdr:colOff>
      <xdr:row>34</xdr:row>
      <xdr:rowOff>275</xdr:rowOff>
    </xdr:to>
    <xdr:sp macro="" textlink="">
      <xdr:nvSpPr>
        <xdr:cNvPr id="147" name="楕円 146">
          <a:extLst>
            <a:ext uri="{FF2B5EF4-FFF2-40B4-BE49-F238E27FC236}">
              <a16:creationId xmlns:a16="http://schemas.microsoft.com/office/drawing/2014/main" id="{582522CA-4EAE-4A34-B00B-41F1567EEED7}"/>
            </a:ext>
          </a:extLst>
        </xdr:cNvPr>
        <xdr:cNvSpPr/>
      </xdr:nvSpPr>
      <xdr:spPr>
        <a:xfrm>
          <a:off x="14033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152619</xdr:rowOff>
    </xdr:from>
    <xdr:to>
      <xdr:col>76</xdr:col>
      <xdr:colOff>22225</xdr:colOff>
      <xdr:row>33</xdr:row>
      <xdr:rowOff>120925</xdr:rowOff>
    </xdr:to>
    <xdr:cxnSp macro="">
      <xdr:nvCxnSpPr>
        <xdr:cNvPr id="148" name="直線コネクタ 147">
          <a:extLst>
            <a:ext uri="{FF2B5EF4-FFF2-40B4-BE49-F238E27FC236}">
              <a16:creationId xmlns:a16="http://schemas.microsoft.com/office/drawing/2014/main" id="{BE230B6A-DAB5-42F8-815F-122D252A2F7E}"/>
            </a:ext>
          </a:extLst>
        </xdr:cNvPr>
        <xdr:cNvCxnSpPr/>
      </xdr:nvCxnSpPr>
      <xdr:spPr>
        <a:xfrm flipV="1">
          <a:off x="14084300" y="6067644"/>
          <a:ext cx="711200" cy="4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49" name="楕円 148">
          <a:extLst>
            <a:ext uri="{FF2B5EF4-FFF2-40B4-BE49-F238E27FC236}">
              <a16:creationId xmlns:a16="http://schemas.microsoft.com/office/drawing/2014/main" id="{AF3EFF74-20A6-4F62-AEA3-3A7F68C55174}"/>
            </a:ext>
          </a:extLst>
        </xdr:cNvPr>
        <xdr:cNvSpPr/>
      </xdr:nvSpPr>
      <xdr:spPr>
        <a:xfrm>
          <a:off x="13271500" y="60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22190</xdr:rowOff>
    </xdr:from>
    <xdr:to>
      <xdr:col>72</xdr:col>
      <xdr:colOff>73025</xdr:colOff>
      <xdr:row>33</xdr:row>
      <xdr:rowOff>120925</xdr:rowOff>
    </xdr:to>
    <xdr:cxnSp macro="">
      <xdr:nvCxnSpPr>
        <xdr:cNvPr id="150" name="直線コネクタ 149">
          <a:extLst>
            <a:ext uri="{FF2B5EF4-FFF2-40B4-BE49-F238E27FC236}">
              <a16:creationId xmlns:a16="http://schemas.microsoft.com/office/drawing/2014/main" id="{D38AAEE9-009A-4E94-8DB8-DA32F9F39269}"/>
            </a:ext>
          </a:extLst>
        </xdr:cNvPr>
        <xdr:cNvCxnSpPr/>
      </xdr:nvCxnSpPr>
      <xdr:spPr>
        <a:xfrm>
          <a:off x="13322300" y="6108665"/>
          <a:ext cx="762000" cy="44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37648</xdr:rowOff>
    </xdr:from>
    <xdr:to>
      <xdr:col>64</xdr:col>
      <xdr:colOff>123825</xdr:colOff>
      <xdr:row>30</xdr:row>
      <xdr:rowOff>139248</xdr:rowOff>
    </xdr:to>
    <xdr:sp macro="" textlink="">
      <xdr:nvSpPr>
        <xdr:cNvPr id="151" name="楕円 150">
          <a:extLst>
            <a:ext uri="{FF2B5EF4-FFF2-40B4-BE49-F238E27FC236}">
              <a16:creationId xmlns:a16="http://schemas.microsoft.com/office/drawing/2014/main" id="{6EBAF32E-17ED-4E23-AA03-E91435E63906}"/>
            </a:ext>
          </a:extLst>
        </xdr:cNvPr>
        <xdr:cNvSpPr/>
      </xdr:nvSpPr>
      <xdr:spPr>
        <a:xfrm>
          <a:off x="125095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88448</xdr:rowOff>
    </xdr:from>
    <xdr:to>
      <xdr:col>68</xdr:col>
      <xdr:colOff>73025</xdr:colOff>
      <xdr:row>31</xdr:row>
      <xdr:rowOff>22190</xdr:rowOff>
    </xdr:to>
    <xdr:cxnSp macro="">
      <xdr:nvCxnSpPr>
        <xdr:cNvPr id="152" name="直線コネクタ 151">
          <a:extLst>
            <a:ext uri="{FF2B5EF4-FFF2-40B4-BE49-F238E27FC236}">
              <a16:creationId xmlns:a16="http://schemas.microsoft.com/office/drawing/2014/main" id="{DBA99225-D85D-4673-BE21-29DE1A52E65B}"/>
            </a:ext>
          </a:extLst>
        </xdr:cNvPr>
        <xdr:cNvCxnSpPr/>
      </xdr:nvCxnSpPr>
      <xdr:spPr>
        <a:xfrm>
          <a:off x="12560300" y="6003473"/>
          <a:ext cx="762000" cy="10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133653</xdr:rowOff>
    </xdr:from>
    <xdr:to>
      <xdr:col>60</xdr:col>
      <xdr:colOff>123825</xdr:colOff>
      <xdr:row>30</xdr:row>
      <xdr:rowOff>63803</xdr:rowOff>
    </xdr:to>
    <xdr:sp macro="" textlink="">
      <xdr:nvSpPr>
        <xdr:cNvPr id="153" name="楕円 152">
          <a:extLst>
            <a:ext uri="{FF2B5EF4-FFF2-40B4-BE49-F238E27FC236}">
              <a16:creationId xmlns:a16="http://schemas.microsoft.com/office/drawing/2014/main" id="{21390258-C94D-49D3-B6D6-375743A81F59}"/>
            </a:ext>
          </a:extLst>
        </xdr:cNvPr>
        <xdr:cNvSpPr/>
      </xdr:nvSpPr>
      <xdr:spPr>
        <a:xfrm>
          <a:off x="11747500" y="58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13003</xdr:rowOff>
    </xdr:from>
    <xdr:to>
      <xdr:col>64</xdr:col>
      <xdr:colOff>73025</xdr:colOff>
      <xdr:row>30</xdr:row>
      <xdr:rowOff>88448</xdr:rowOff>
    </xdr:to>
    <xdr:cxnSp macro="">
      <xdr:nvCxnSpPr>
        <xdr:cNvPr id="154" name="直線コネクタ 153">
          <a:extLst>
            <a:ext uri="{FF2B5EF4-FFF2-40B4-BE49-F238E27FC236}">
              <a16:creationId xmlns:a16="http://schemas.microsoft.com/office/drawing/2014/main" id="{EF4BF9B7-6A55-4DA9-916A-B21A4C7C13E9}"/>
            </a:ext>
          </a:extLst>
        </xdr:cNvPr>
        <xdr:cNvCxnSpPr/>
      </xdr:nvCxnSpPr>
      <xdr:spPr>
        <a:xfrm>
          <a:off x="11798300" y="5928028"/>
          <a:ext cx="762000" cy="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139202</xdr:rowOff>
    </xdr:from>
    <xdr:ext cx="469744" cy="259045"/>
    <xdr:sp macro="" textlink="">
      <xdr:nvSpPr>
        <xdr:cNvPr id="155" name="n_1aveValue債務償還比率">
          <a:extLst>
            <a:ext uri="{FF2B5EF4-FFF2-40B4-BE49-F238E27FC236}">
              <a16:creationId xmlns:a16="http://schemas.microsoft.com/office/drawing/2014/main" id="{2D0DF11C-7B66-44C6-988B-E2EBD0D89651}"/>
            </a:ext>
          </a:extLst>
        </xdr:cNvPr>
        <xdr:cNvSpPr txBox="1"/>
      </xdr:nvSpPr>
      <xdr:spPr>
        <a:xfrm>
          <a:off x="13836727" y="536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105977</xdr:rowOff>
    </xdr:from>
    <xdr:ext cx="469744" cy="259045"/>
    <xdr:sp macro="" textlink="">
      <xdr:nvSpPr>
        <xdr:cNvPr id="156" name="n_2aveValue債務償還比率">
          <a:extLst>
            <a:ext uri="{FF2B5EF4-FFF2-40B4-BE49-F238E27FC236}">
              <a16:creationId xmlns:a16="http://schemas.microsoft.com/office/drawing/2014/main" id="{29F7F31F-0C44-4145-B4B0-02C9F3B802FD}"/>
            </a:ext>
          </a:extLst>
        </xdr:cNvPr>
        <xdr:cNvSpPr txBox="1"/>
      </xdr:nvSpPr>
      <xdr:spPr>
        <a:xfrm>
          <a:off x="13087427" y="53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97941</xdr:rowOff>
    </xdr:from>
    <xdr:ext cx="469744" cy="259045"/>
    <xdr:sp macro="" textlink="">
      <xdr:nvSpPr>
        <xdr:cNvPr id="157" name="n_3aveValue債務償還比率">
          <a:extLst>
            <a:ext uri="{FF2B5EF4-FFF2-40B4-BE49-F238E27FC236}">
              <a16:creationId xmlns:a16="http://schemas.microsoft.com/office/drawing/2014/main" id="{E2FD3F49-7F2E-4F32-91A2-D9585E3FC143}"/>
            </a:ext>
          </a:extLst>
        </xdr:cNvPr>
        <xdr:cNvSpPr txBox="1"/>
      </xdr:nvSpPr>
      <xdr:spPr>
        <a:xfrm>
          <a:off x="12325427" y="53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58" name="n_4aveValue債務償還比率">
          <a:extLst>
            <a:ext uri="{FF2B5EF4-FFF2-40B4-BE49-F238E27FC236}">
              <a16:creationId xmlns:a16="http://schemas.microsoft.com/office/drawing/2014/main" id="{B155688C-6806-4AC0-BAC9-ADC5AA8A01B0}"/>
            </a:ext>
          </a:extLst>
        </xdr:cNvPr>
        <xdr:cNvSpPr txBox="1"/>
      </xdr:nvSpPr>
      <xdr:spPr>
        <a:xfrm>
          <a:off x="11563427" y="53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162852</xdr:rowOff>
    </xdr:from>
    <xdr:ext cx="560923" cy="259045"/>
    <xdr:sp macro="" textlink="">
      <xdr:nvSpPr>
        <xdr:cNvPr id="159" name="n_1mainValue債務償還比率">
          <a:extLst>
            <a:ext uri="{FF2B5EF4-FFF2-40B4-BE49-F238E27FC236}">
              <a16:creationId xmlns:a16="http://schemas.microsoft.com/office/drawing/2014/main" id="{3226ED50-86D0-45B3-A1CF-58325916878D}"/>
            </a:ext>
          </a:extLst>
        </xdr:cNvPr>
        <xdr:cNvSpPr txBox="1"/>
      </xdr:nvSpPr>
      <xdr:spPr>
        <a:xfrm>
          <a:off x="13791138" y="65922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64117</xdr:rowOff>
    </xdr:from>
    <xdr:ext cx="469744" cy="259045"/>
    <xdr:sp macro="" textlink="">
      <xdr:nvSpPr>
        <xdr:cNvPr id="160" name="n_2mainValue債務償還比率">
          <a:extLst>
            <a:ext uri="{FF2B5EF4-FFF2-40B4-BE49-F238E27FC236}">
              <a16:creationId xmlns:a16="http://schemas.microsoft.com/office/drawing/2014/main" id="{BAA49601-51C1-4E6F-8A32-F7C8E7D92FB4}"/>
            </a:ext>
          </a:extLst>
        </xdr:cNvPr>
        <xdr:cNvSpPr txBox="1"/>
      </xdr:nvSpPr>
      <xdr:spPr>
        <a:xfrm>
          <a:off x="130874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130375</xdr:rowOff>
    </xdr:from>
    <xdr:ext cx="469744" cy="259045"/>
    <xdr:sp macro="" textlink="">
      <xdr:nvSpPr>
        <xdr:cNvPr id="161" name="n_3mainValue債務償還比率">
          <a:extLst>
            <a:ext uri="{FF2B5EF4-FFF2-40B4-BE49-F238E27FC236}">
              <a16:creationId xmlns:a16="http://schemas.microsoft.com/office/drawing/2014/main" id="{03B2689B-8EE1-42E2-9396-56195A92C6ED}"/>
            </a:ext>
          </a:extLst>
        </xdr:cNvPr>
        <xdr:cNvSpPr txBox="1"/>
      </xdr:nvSpPr>
      <xdr:spPr>
        <a:xfrm>
          <a:off x="12325427" y="604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54930</xdr:rowOff>
    </xdr:from>
    <xdr:ext cx="469744" cy="259045"/>
    <xdr:sp macro="" textlink="">
      <xdr:nvSpPr>
        <xdr:cNvPr id="162" name="n_4mainValue債務償還比率">
          <a:extLst>
            <a:ext uri="{FF2B5EF4-FFF2-40B4-BE49-F238E27FC236}">
              <a16:creationId xmlns:a16="http://schemas.microsoft.com/office/drawing/2014/main" id="{4B5985C2-34CB-4826-A13E-E97B86831387}"/>
            </a:ext>
          </a:extLst>
        </xdr:cNvPr>
        <xdr:cNvSpPr txBox="1"/>
      </xdr:nvSpPr>
      <xdr:spPr>
        <a:xfrm>
          <a:off x="11563427" y="596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415CB3E-4037-45CB-B138-F98F43D9AE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A838715-94FC-430F-AD0D-64AC5197C3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D386002-E0A6-4A31-A49D-065A48D130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C2B940F-6381-43CD-A8AF-DD5B76A620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0F113C2-1955-4559-A6EA-F87DA406BF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99356BF-2F1B-4890-8F6E-072159052E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563CEB-9268-47BA-8BB3-7640ABEA08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5C2EA4-DA42-4785-916A-1F140B58BB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FDAD58-7B81-4AC1-8E0C-12A2F3522B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B6490E-9DC5-4CD8-8BDF-D1E489E5F3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5DE35E-3A08-469E-98A4-02628E40EC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63478D-300A-4E05-92DA-D69367F7CF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14A894-E4F2-470E-8DFA-C149CBFB86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5C01AA-1BE0-4BC8-88CF-7AFE09D71A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4537A6-9122-4B7A-9F40-A55945B17E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526B06-50EE-46BB-B738-01282C3A72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D48DC6-E2FB-4788-AC77-BC2C99ECA0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0A6516-5522-4BCD-B935-06AB7F70C5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943B19-7EAA-493B-8D27-A05715E184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932B44-AF7E-4A03-9172-33B86F672B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B97810-731F-42BE-89E4-C23FA8D68B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B32906-10E2-4342-A1BA-FB4BB45899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338131-7B50-4DB5-AA56-306CF6EB49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5566B6-DB98-4BFD-9CE6-8C9998EC94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82C05B-AB9A-4457-A66C-0E0AF460A2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80F2A1-D6FE-41A2-8BC1-DBCB56B8AD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DE89ED-4453-47C3-9383-237D9DEB91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76B6A2-6685-4F66-B5E7-03639EDADE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21E488-EEF4-4DA8-B7FF-3780A78A30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D0B637-395F-45CD-AAC0-A6BEB15CC4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F75741-E418-47BC-9BDB-B8A6384544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B0AFCD-04AA-4C31-9128-C93451604E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D40AAA-20D3-48EE-B343-3183C8A295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511413-8010-46D7-88DD-5BEDB34328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5D6274-8733-4AEC-AD0B-A1BF963E1B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FF895CD-C130-48CF-920A-53B79511D7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3980E1-AE41-4D6B-84C2-A95B092ED1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2E0228-2CF1-48BB-9FEA-2E9854B885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D566B2-8727-49F2-A7B2-416749C9F1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73192D-4B4D-49ED-AAAA-6DB5D09DD4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A95788-8944-4EA7-970C-410E28BF4C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FCB905-5AA0-4FEA-8EDA-1DE843E5A9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D775B8-CCCF-404F-8B16-EBC6930A26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C9C11A-A65F-4E62-BDA2-B5000A695B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EC9859-20DE-474E-8A59-AAF3458F03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57AEE8-EDFA-4D5E-8A92-0C37819EEE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6551E3-4DDE-4415-AA3B-2D8CE4CF9F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8D1CEF-FE7B-47B7-8A21-FB884CE2EF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C01FB6-E307-4908-AD34-5BD4B3E2C0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0A6B1BE-41D3-43A5-850C-166DEF68D0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4262DE-8855-456C-83E1-ADB630FC2D3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828A7A-A9D0-483B-A7BF-0D59BD6908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A68711-8F4F-4819-9575-5746BB9E61F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7615FB-5737-4701-8121-38706F05FB3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C44FE11-7AD5-4E61-B8B2-F02220F114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C71EE7-C6DF-4E2D-A070-F8AEDA6501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507877-6266-476D-9C0E-1922DAE0328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5CDED6-2325-4A1F-8EB5-8798C3DEFF3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15EC7CA-C248-4F60-936A-23532C6A0B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E03577-95DC-4C73-BA82-22BAEF8DAD3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81F9CC-484A-45DF-8F10-4AD33B2C95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CA2FDB2-2CFE-432A-B263-80CDD1011B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E753394-7CB9-4D5C-B543-115052490132}"/>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2B4B84F4-E8E3-46B3-9413-64AC9401459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5AFBB27-7B67-411F-AE51-727BE56FAAC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80E0B55-C1E0-44CA-9610-3ED594F6E2A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8F57E1A-002E-4449-B02D-55A0F6FD6BB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40F3DBBE-4FC2-430B-85EF-3C01084CFD2A}"/>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64221378-0C7F-4B59-961C-6D2AC7E7A7F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C262F80E-AA47-4167-913E-8AA70AEF01F8}"/>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D528600F-5BE1-41A9-9E65-0C50DCFDE4F7}"/>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11941E6-B49D-4A63-A56A-898DD4F2B15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6FF4C69A-726F-4F64-A606-8790835C32E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D21C9C-3FF4-459A-A117-F1232A04E5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8D2C7F-6540-4760-AA59-0DDEC6264B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ACEA2E-254B-4329-9DFA-90E6D79E09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5AA88A-121E-4795-9A41-9697228B19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22B67E-5E6D-487F-930B-8F387D6DE7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5C4B67D6-34E5-4601-BD2F-57E3698E3553}"/>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94C1F306-EBE6-47B9-8210-7601ECCFE0BD}"/>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B5400F8B-D547-4335-8926-46428A44911D}"/>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361F3595-4C25-47FA-B8F8-ED715E26073E}"/>
            </a:ext>
          </a:extLst>
        </xdr:cNvPr>
        <xdr:cNvCxnSpPr/>
      </xdr:nvCxnSpPr>
      <xdr:spPr>
        <a:xfrm>
          <a:off x="3797300" y="66892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B16A6774-C8A3-46AD-9E86-6F66652938AB}"/>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E4204D63-8BAF-4263-8B17-A344AB040287}"/>
            </a:ext>
          </a:extLst>
        </xdr:cNvPr>
        <xdr:cNvCxnSpPr/>
      </xdr:nvCxnSpPr>
      <xdr:spPr>
        <a:xfrm>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71D35AF0-F2F2-4B00-A2ED-6790DCADD0BC}"/>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61E9D311-192F-4735-8FAA-A737B5E639E6}"/>
            </a:ext>
          </a:extLst>
        </xdr:cNvPr>
        <xdr:cNvCxnSpPr/>
      </xdr:nvCxnSpPr>
      <xdr:spPr>
        <a:xfrm>
          <a:off x="2019300" y="66223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a:extLst>
            <a:ext uri="{FF2B5EF4-FFF2-40B4-BE49-F238E27FC236}">
              <a16:creationId xmlns:a16="http://schemas.microsoft.com/office/drawing/2014/main" id="{72D0917C-91FF-42A5-A104-9C04D1CF1C6E}"/>
            </a:ext>
          </a:extLst>
        </xdr:cNvPr>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79466</xdr:rowOff>
    </xdr:from>
    <xdr:to>
      <xdr:col>10</xdr:col>
      <xdr:colOff>114300</xdr:colOff>
      <xdr:row>38</xdr:row>
      <xdr:rowOff>107224</xdr:rowOff>
    </xdr:to>
    <xdr:cxnSp macro="">
      <xdr:nvCxnSpPr>
        <xdr:cNvPr id="83" name="直線コネクタ 82">
          <a:extLst>
            <a:ext uri="{FF2B5EF4-FFF2-40B4-BE49-F238E27FC236}">
              <a16:creationId xmlns:a16="http://schemas.microsoft.com/office/drawing/2014/main" id="{2DFA365D-7BAC-44F7-902B-1B8986CE000A}"/>
            </a:ext>
          </a:extLst>
        </xdr:cNvPr>
        <xdr:cNvCxnSpPr/>
      </xdr:nvCxnSpPr>
      <xdr:spPr>
        <a:xfrm>
          <a:off x="1130300" y="659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BD36AB0C-9C19-4F31-B1A0-5D7F49419D15}"/>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0A18D3E4-C6C5-4A8F-811F-4A1C77A49EA2}"/>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D7198D52-B38F-4A44-99A0-E37CE4A6FE1D}"/>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DBA0B123-0CD2-4B6B-925B-1D6681CD1C59}"/>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DF7424CB-D20E-4541-8627-30CDDB0B5575}"/>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A9778EFE-F09B-4DAD-B038-041850EFF607}"/>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a:extLst>
            <a:ext uri="{FF2B5EF4-FFF2-40B4-BE49-F238E27FC236}">
              <a16:creationId xmlns:a16="http://schemas.microsoft.com/office/drawing/2014/main" id="{973A8401-A618-41CA-9AAD-63A253195915}"/>
            </a:ext>
          </a:extLst>
        </xdr:cNvPr>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道路】&#10;有形固定資産減価償却率">
          <a:extLst>
            <a:ext uri="{FF2B5EF4-FFF2-40B4-BE49-F238E27FC236}">
              <a16:creationId xmlns:a16="http://schemas.microsoft.com/office/drawing/2014/main" id="{FA6F2F68-EE70-4DC8-A6CB-868475DFC7F5}"/>
            </a:ext>
          </a:extLst>
        </xdr:cNvPr>
        <xdr:cNvSpPr txBox="1"/>
      </xdr:nvSpPr>
      <xdr:spPr>
        <a:xfrm>
          <a:off x="927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C0639BF-BD9A-4930-9CEE-21B0C68790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054D3C4-F792-4C84-AD69-C61AF0CACF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F414438-E017-43BB-B0EF-4207540FF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E90BC5B-1948-479C-9428-50DC79B3CC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56A4BE-D603-4048-A3D2-2EA9954866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4268DD-1059-44D0-BB78-5FE86C43D2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21EDEB1-9C62-42FA-A0AC-A6ADE5A5B7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2367FE-9DD4-4756-A568-26C02AB6D2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D0B7E34-ED5B-49CC-830E-05952DBE1C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D9376F5-D9F5-409D-9415-169ACB23A5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75B9CCA-F00D-4996-9E1E-F1F07678B6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67F4B9F-8076-4ABD-A49F-516F65ED83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846E32D-516D-47FF-9EAB-13A21B00F7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24D62EE-3077-4D25-9843-D03025F6F9C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B9710FE-ADCC-43DD-93BF-C88D73E840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41B5746-C66E-43E1-817C-76CD41DA61B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46F81C2-AE55-48E9-966A-A997A25CEC3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CEA00EE-D630-40FC-BA1A-E36609ECC33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4B4541A-D220-4401-B39F-43A6D3B986A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36B5FE88-2F67-4303-BD16-323F69AA4DC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257BC53-1708-4A22-A876-253FA90404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DCA861C-BFEC-48A3-BB70-416980ECEA1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07F3E28-E9B1-4AB6-B124-39A1BDC596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9DFA360-1B3C-45D6-BD0B-D194C82C9321}"/>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7DFE1651-2338-428F-8728-CF05654E98F6}"/>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BAA37A5A-21E7-403F-97C1-A6438BA4486A}"/>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F0DB3B93-45BA-4878-92BE-C47AD8184778}"/>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D71B2633-E005-4F92-86DD-7E5225F4E1C8}"/>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3C2AF440-16E7-46AC-A89A-006A978EC406}"/>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2C62AB34-26D0-48E1-AA9F-D7E302EFBE93}"/>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88B3C86E-16CA-48B1-BC65-782731457E7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284B9BA6-8B0B-459F-9C25-C53B6BF4DCB3}"/>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81A2C90E-35C3-472B-8FAD-A91394616575}"/>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B601AF76-A63B-41BB-9827-01D5DD2D1CEF}"/>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B1F76F1-F061-4290-B238-E758C67DF3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06FE5C-B459-4CC4-9D48-D22ADD4DD7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2DF218-8837-44FB-A160-52CD78D5EE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125E5F0-0D63-4127-9B58-B11CB5F24D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1378FA-2B98-4578-8503-A0C86D3606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8168</xdr:rowOff>
    </xdr:from>
    <xdr:to>
      <xdr:col>55</xdr:col>
      <xdr:colOff>50800</xdr:colOff>
      <xdr:row>41</xdr:row>
      <xdr:rowOff>109768</xdr:rowOff>
    </xdr:to>
    <xdr:sp macro="" textlink="">
      <xdr:nvSpPr>
        <xdr:cNvPr id="131" name="楕円 130">
          <a:extLst>
            <a:ext uri="{FF2B5EF4-FFF2-40B4-BE49-F238E27FC236}">
              <a16:creationId xmlns:a16="http://schemas.microsoft.com/office/drawing/2014/main" id="{DF6FFC4A-4588-43BB-A8F1-516CE7E1CD54}"/>
            </a:ext>
          </a:extLst>
        </xdr:cNvPr>
        <xdr:cNvSpPr/>
      </xdr:nvSpPr>
      <xdr:spPr>
        <a:xfrm>
          <a:off x="10426700" y="7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158045</xdr:rowOff>
    </xdr:from>
    <xdr:ext cx="534377" cy="259045"/>
    <xdr:sp macro="" textlink="">
      <xdr:nvSpPr>
        <xdr:cNvPr id="132" name="【道路】&#10;一人当たり延長該当値テキスト">
          <a:extLst>
            <a:ext uri="{FF2B5EF4-FFF2-40B4-BE49-F238E27FC236}">
              <a16:creationId xmlns:a16="http://schemas.microsoft.com/office/drawing/2014/main" id="{FAC7F3F3-DBA0-4929-9EE6-0D585658F5DF}"/>
            </a:ext>
          </a:extLst>
        </xdr:cNvPr>
        <xdr:cNvSpPr txBox="1"/>
      </xdr:nvSpPr>
      <xdr:spPr>
        <a:xfrm>
          <a:off x="10515600" y="70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159095</xdr:rowOff>
    </xdr:from>
    <xdr:to>
      <xdr:col>50</xdr:col>
      <xdr:colOff>165100</xdr:colOff>
      <xdr:row>41</xdr:row>
      <xdr:rowOff>89245</xdr:rowOff>
    </xdr:to>
    <xdr:sp macro="" textlink="">
      <xdr:nvSpPr>
        <xdr:cNvPr id="133" name="楕円 132">
          <a:extLst>
            <a:ext uri="{FF2B5EF4-FFF2-40B4-BE49-F238E27FC236}">
              <a16:creationId xmlns:a16="http://schemas.microsoft.com/office/drawing/2014/main" id="{2B92395F-1A19-450E-BB2B-439B84150B3A}"/>
            </a:ext>
          </a:extLst>
        </xdr:cNvPr>
        <xdr:cNvSpPr/>
      </xdr:nvSpPr>
      <xdr:spPr>
        <a:xfrm>
          <a:off x="9588500" y="7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38445</xdr:rowOff>
    </xdr:from>
    <xdr:to>
      <xdr:col>55</xdr:col>
      <xdr:colOff>0</xdr:colOff>
      <xdr:row>41</xdr:row>
      <xdr:rowOff>58968</xdr:rowOff>
    </xdr:to>
    <xdr:cxnSp macro="">
      <xdr:nvCxnSpPr>
        <xdr:cNvPr id="134" name="直線コネクタ 133">
          <a:extLst>
            <a:ext uri="{FF2B5EF4-FFF2-40B4-BE49-F238E27FC236}">
              <a16:creationId xmlns:a16="http://schemas.microsoft.com/office/drawing/2014/main" id="{B028D706-944D-4E62-A5F9-36067CFB6CC2}"/>
            </a:ext>
          </a:extLst>
        </xdr:cNvPr>
        <xdr:cNvCxnSpPr/>
      </xdr:nvCxnSpPr>
      <xdr:spPr>
        <a:xfrm>
          <a:off x="9639300" y="7067895"/>
          <a:ext cx="8382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161002</xdr:rowOff>
    </xdr:from>
    <xdr:to>
      <xdr:col>46</xdr:col>
      <xdr:colOff>38100</xdr:colOff>
      <xdr:row>41</xdr:row>
      <xdr:rowOff>91152</xdr:rowOff>
    </xdr:to>
    <xdr:sp macro="" textlink="">
      <xdr:nvSpPr>
        <xdr:cNvPr id="135" name="楕円 134">
          <a:extLst>
            <a:ext uri="{FF2B5EF4-FFF2-40B4-BE49-F238E27FC236}">
              <a16:creationId xmlns:a16="http://schemas.microsoft.com/office/drawing/2014/main" id="{C13C1E80-0305-4A98-945F-678E9CB5B2DE}"/>
            </a:ext>
          </a:extLst>
        </xdr:cNvPr>
        <xdr:cNvSpPr/>
      </xdr:nvSpPr>
      <xdr:spPr>
        <a:xfrm>
          <a:off x="8699500" y="70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38445</xdr:rowOff>
    </xdr:from>
    <xdr:to>
      <xdr:col>50</xdr:col>
      <xdr:colOff>114300</xdr:colOff>
      <xdr:row>41</xdr:row>
      <xdr:rowOff>40352</xdr:rowOff>
    </xdr:to>
    <xdr:cxnSp macro="">
      <xdr:nvCxnSpPr>
        <xdr:cNvPr id="136" name="直線コネクタ 135">
          <a:extLst>
            <a:ext uri="{FF2B5EF4-FFF2-40B4-BE49-F238E27FC236}">
              <a16:creationId xmlns:a16="http://schemas.microsoft.com/office/drawing/2014/main" id="{02B03FC3-F783-4097-97E5-20880AE0DA9B}"/>
            </a:ext>
          </a:extLst>
        </xdr:cNvPr>
        <xdr:cNvCxnSpPr/>
      </xdr:nvCxnSpPr>
      <xdr:spPr>
        <a:xfrm flipV="1">
          <a:off x="8750300" y="7067895"/>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164181</xdr:rowOff>
    </xdr:from>
    <xdr:to>
      <xdr:col>41</xdr:col>
      <xdr:colOff>101600</xdr:colOff>
      <xdr:row>41</xdr:row>
      <xdr:rowOff>94331</xdr:rowOff>
    </xdr:to>
    <xdr:sp macro="" textlink="">
      <xdr:nvSpPr>
        <xdr:cNvPr id="137" name="楕円 136">
          <a:extLst>
            <a:ext uri="{FF2B5EF4-FFF2-40B4-BE49-F238E27FC236}">
              <a16:creationId xmlns:a16="http://schemas.microsoft.com/office/drawing/2014/main" id="{0D33EF0F-0FC9-47C2-A2D5-A7E3A1B436B1}"/>
            </a:ext>
          </a:extLst>
        </xdr:cNvPr>
        <xdr:cNvSpPr/>
      </xdr:nvSpPr>
      <xdr:spPr>
        <a:xfrm>
          <a:off x="7810500" y="7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40352</xdr:rowOff>
    </xdr:from>
    <xdr:to>
      <xdr:col>45</xdr:col>
      <xdr:colOff>177800</xdr:colOff>
      <xdr:row>41</xdr:row>
      <xdr:rowOff>43531</xdr:rowOff>
    </xdr:to>
    <xdr:cxnSp macro="">
      <xdr:nvCxnSpPr>
        <xdr:cNvPr id="138" name="直線コネクタ 137">
          <a:extLst>
            <a:ext uri="{FF2B5EF4-FFF2-40B4-BE49-F238E27FC236}">
              <a16:creationId xmlns:a16="http://schemas.microsoft.com/office/drawing/2014/main" id="{B6D7281D-1250-4D43-9E6D-59DC0C2FFB87}"/>
            </a:ext>
          </a:extLst>
        </xdr:cNvPr>
        <xdr:cNvCxnSpPr/>
      </xdr:nvCxnSpPr>
      <xdr:spPr>
        <a:xfrm flipV="1">
          <a:off x="7861300" y="706980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166517</xdr:rowOff>
    </xdr:from>
    <xdr:to>
      <xdr:col>36</xdr:col>
      <xdr:colOff>165100</xdr:colOff>
      <xdr:row>41</xdr:row>
      <xdr:rowOff>96667</xdr:rowOff>
    </xdr:to>
    <xdr:sp macro="" textlink="">
      <xdr:nvSpPr>
        <xdr:cNvPr id="139" name="楕円 138">
          <a:extLst>
            <a:ext uri="{FF2B5EF4-FFF2-40B4-BE49-F238E27FC236}">
              <a16:creationId xmlns:a16="http://schemas.microsoft.com/office/drawing/2014/main" id="{8EA22D6D-AC88-4BD0-8AF6-46726D89C6D5}"/>
            </a:ext>
          </a:extLst>
        </xdr:cNvPr>
        <xdr:cNvSpPr/>
      </xdr:nvSpPr>
      <xdr:spPr>
        <a:xfrm>
          <a:off x="6921500" y="7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43531</xdr:rowOff>
    </xdr:from>
    <xdr:to>
      <xdr:col>41</xdr:col>
      <xdr:colOff>50800</xdr:colOff>
      <xdr:row>41</xdr:row>
      <xdr:rowOff>45867</xdr:rowOff>
    </xdr:to>
    <xdr:cxnSp macro="">
      <xdr:nvCxnSpPr>
        <xdr:cNvPr id="140" name="直線コネクタ 139">
          <a:extLst>
            <a:ext uri="{FF2B5EF4-FFF2-40B4-BE49-F238E27FC236}">
              <a16:creationId xmlns:a16="http://schemas.microsoft.com/office/drawing/2014/main" id="{95B462BF-AF34-464D-B32D-F85868AD6763}"/>
            </a:ext>
          </a:extLst>
        </xdr:cNvPr>
        <xdr:cNvCxnSpPr/>
      </xdr:nvCxnSpPr>
      <xdr:spPr>
        <a:xfrm flipV="1">
          <a:off x="6972300" y="707298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5A88D529-3DC9-461C-9B00-D3BC8336ACBD}"/>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D1532D6B-FAC2-444F-9BAB-D9C0CD702B4A}"/>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060766BD-E9F5-475B-902C-AB5FFE712BA8}"/>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FE942E02-1EA4-4C06-8DD6-5570C432190B}"/>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105772</xdr:rowOff>
    </xdr:from>
    <xdr:ext cx="534377" cy="259045"/>
    <xdr:sp macro="" textlink="">
      <xdr:nvSpPr>
        <xdr:cNvPr id="145" name="n_1mainValue【道路】&#10;一人当たり延長">
          <a:extLst>
            <a:ext uri="{FF2B5EF4-FFF2-40B4-BE49-F238E27FC236}">
              <a16:creationId xmlns:a16="http://schemas.microsoft.com/office/drawing/2014/main" id="{7BC2C623-39EE-4830-AD95-73BEB84898F1}"/>
            </a:ext>
          </a:extLst>
        </xdr:cNvPr>
        <xdr:cNvSpPr txBox="1"/>
      </xdr:nvSpPr>
      <xdr:spPr>
        <a:xfrm>
          <a:off x="9359411" y="67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107679</xdr:rowOff>
    </xdr:from>
    <xdr:ext cx="534377" cy="259045"/>
    <xdr:sp macro="" textlink="">
      <xdr:nvSpPr>
        <xdr:cNvPr id="146" name="n_2mainValue【道路】&#10;一人当たり延長">
          <a:extLst>
            <a:ext uri="{FF2B5EF4-FFF2-40B4-BE49-F238E27FC236}">
              <a16:creationId xmlns:a16="http://schemas.microsoft.com/office/drawing/2014/main" id="{F69AC787-1258-47FD-8611-F4FDF4194874}"/>
            </a:ext>
          </a:extLst>
        </xdr:cNvPr>
        <xdr:cNvSpPr txBox="1"/>
      </xdr:nvSpPr>
      <xdr:spPr>
        <a:xfrm>
          <a:off x="8483111" y="67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110858</xdr:rowOff>
    </xdr:from>
    <xdr:ext cx="534377" cy="259045"/>
    <xdr:sp macro="" textlink="">
      <xdr:nvSpPr>
        <xdr:cNvPr id="147" name="n_3mainValue【道路】&#10;一人当たり延長">
          <a:extLst>
            <a:ext uri="{FF2B5EF4-FFF2-40B4-BE49-F238E27FC236}">
              <a16:creationId xmlns:a16="http://schemas.microsoft.com/office/drawing/2014/main" id="{2986088F-618B-4871-B341-BC7FE4AE8E5A}"/>
            </a:ext>
          </a:extLst>
        </xdr:cNvPr>
        <xdr:cNvSpPr txBox="1"/>
      </xdr:nvSpPr>
      <xdr:spPr>
        <a:xfrm>
          <a:off x="7594111" y="67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113194</xdr:rowOff>
    </xdr:from>
    <xdr:ext cx="534377" cy="259045"/>
    <xdr:sp macro="" textlink="">
      <xdr:nvSpPr>
        <xdr:cNvPr id="148" name="n_4mainValue【道路】&#10;一人当たり延長">
          <a:extLst>
            <a:ext uri="{FF2B5EF4-FFF2-40B4-BE49-F238E27FC236}">
              <a16:creationId xmlns:a16="http://schemas.microsoft.com/office/drawing/2014/main" id="{569D3B7E-FD42-448C-A763-D42E9B570FEC}"/>
            </a:ext>
          </a:extLst>
        </xdr:cNvPr>
        <xdr:cNvSpPr txBox="1"/>
      </xdr:nvSpPr>
      <xdr:spPr>
        <a:xfrm>
          <a:off x="6705111" y="67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405A6B0-F5E6-4F17-B146-FF865E099F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B6834E9-4A75-49A7-ABFF-C8916DE34C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44E424-ED61-4E98-90C3-646A8849BF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83CB266-3EAF-4290-BB58-E098A7B60E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3A60CD9-8BAF-44FC-B118-B4147234CB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19708A6-220D-4DDF-A825-4084D22818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B905459-D746-4408-B5DD-A3947CB7F0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9A56CED-0FC8-469B-BEB4-4683B4AC56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20C5AB3-21EF-49DF-B87C-170D1D36DF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5C9D935-0EFF-4A52-A562-7311AE3A7C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36A5ED2-45A1-48FB-9CBC-8B09AD1B78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2993A0A-9D99-4CCD-9F5C-60067A5C2B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2B8373A-A245-48B7-B389-98F355F9B71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5699A00-C566-4B85-8DCA-378366493A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3C397E0-9F7A-4CB3-8F67-D222AA7A5C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4025443-C45A-4E66-AEFF-24CD37B831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1FFDC2F-BF2D-40AF-83BE-CE54491A8B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EE1E780-8C78-499E-8E16-3647DACF11F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C56DF70-0D16-4CE1-983E-130FF3EBE6C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6C06010-7087-498A-9CCB-CFDD83C2DA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725847F-5A74-41D9-A035-24B0190D7C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8C64E3-5562-4D67-8D3A-DD9A78A1BE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C1CD196-822A-4ADB-8D5B-FAE174B460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33E36FA-F0FE-42AD-A753-03811AB596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A26C0B9-AAAA-43EB-8B7E-436027A1BD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26670D1C-BC07-4B85-8B8A-0BC4AEE5A89C}"/>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9076761-CBB1-4D0D-83FF-DC1BE5025C39}"/>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33118B8E-FB1F-4A0C-B936-2AA1ECF611A4}"/>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450AA40-CA3F-45A0-92AF-83C4FB5DCA6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55FB6B8D-413B-4F05-B076-88B010FC76C8}"/>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4CBCE69-6803-4DCC-8050-7C5594775CEA}"/>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1368C122-A78C-47CF-9524-4ABB07A949D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3C9F6BCC-2E4A-4458-9EA7-AAA54BCD84CD}"/>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F11DD0A9-112A-4D32-B1BB-8858D223A95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AFAC588D-D846-4AD8-B0AB-4EC29DA1BC8D}"/>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4F5235C0-A743-4905-ADC8-8E45F2CE8BCE}"/>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4CE03F-980E-4837-BA6F-3D036891DA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AC805A-5260-41D1-A265-68CF749D0F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D1CBF00-F697-4241-96EF-F11898A9E5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740CB31-DD77-453A-9E5D-95CE8335F2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BC48915-A224-4DD9-864C-871F5D19D0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90" name="楕円 189">
          <a:extLst>
            <a:ext uri="{FF2B5EF4-FFF2-40B4-BE49-F238E27FC236}">
              <a16:creationId xmlns:a16="http://schemas.microsoft.com/office/drawing/2014/main" id="{3168A579-63EC-4EFC-BC39-A24AF0E24702}"/>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474CB55-916B-4E17-980B-502CC410BEA1}"/>
            </a:ext>
          </a:extLst>
        </xdr:cNvPr>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92" name="楕円 191">
          <a:extLst>
            <a:ext uri="{FF2B5EF4-FFF2-40B4-BE49-F238E27FC236}">
              <a16:creationId xmlns:a16="http://schemas.microsoft.com/office/drawing/2014/main" id="{6790D6AD-AF0E-4716-A5C6-11771F1B9294}"/>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50619</xdr:rowOff>
    </xdr:to>
    <xdr:cxnSp macro="">
      <xdr:nvCxnSpPr>
        <xdr:cNvPr id="193" name="直線コネクタ 192">
          <a:extLst>
            <a:ext uri="{FF2B5EF4-FFF2-40B4-BE49-F238E27FC236}">
              <a16:creationId xmlns:a16="http://schemas.microsoft.com/office/drawing/2014/main" id="{8D8CA69C-623C-4080-8A30-54FF86851C5C}"/>
            </a:ext>
          </a:extLst>
        </xdr:cNvPr>
        <xdr:cNvCxnSpPr/>
      </xdr:nvCxnSpPr>
      <xdr:spPr>
        <a:xfrm>
          <a:off x="3797300" y="101416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94" name="楕円 193">
          <a:extLst>
            <a:ext uri="{FF2B5EF4-FFF2-40B4-BE49-F238E27FC236}">
              <a16:creationId xmlns:a16="http://schemas.microsoft.com/office/drawing/2014/main" id="{676E920F-FDC7-4F7D-A537-1F37D5150DEB}"/>
            </a:ext>
          </a:extLst>
        </xdr:cNvPr>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26126</xdr:rowOff>
    </xdr:to>
    <xdr:cxnSp macro="">
      <xdr:nvCxnSpPr>
        <xdr:cNvPr id="195" name="直線コネクタ 194">
          <a:extLst>
            <a:ext uri="{FF2B5EF4-FFF2-40B4-BE49-F238E27FC236}">
              <a16:creationId xmlns:a16="http://schemas.microsoft.com/office/drawing/2014/main" id="{A88D69C0-A705-4201-B28A-F9660C702800}"/>
            </a:ext>
          </a:extLst>
        </xdr:cNvPr>
        <xdr:cNvCxnSpPr/>
      </xdr:nvCxnSpPr>
      <xdr:spPr>
        <a:xfrm>
          <a:off x="2908300" y="1011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99423</xdr:rowOff>
    </xdr:from>
    <xdr:to>
      <xdr:col>10</xdr:col>
      <xdr:colOff>165100</xdr:colOff>
      <xdr:row>59</xdr:row>
      <xdr:rowOff>29573</xdr:rowOff>
    </xdr:to>
    <xdr:sp macro="" textlink="">
      <xdr:nvSpPr>
        <xdr:cNvPr id="196" name="楕円 195">
          <a:extLst>
            <a:ext uri="{FF2B5EF4-FFF2-40B4-BE49-F238E27FC236}">
              <a16:creationId xmlns:a16="http://schemas.microsoft.com/office/drawing/2014/main" id="{59082F97-5515-4B00-9AEE-F03553CF1C8F}"/>
            </a:ext>
          </a:extLst>
        </xdr:cNvPr>
        <xdr:cNvSpPr/>
      </xdr:nvSpPr>
      <xdr:spPr>
        <a:xfrm>
          <a:off x="1968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59</xdr:row>
      <xdr:rowOff>3266</xdr:rowOff>
    </xdr:to>
    <xdr:cxnSp macro="">
      <xdr:nvCxnSpPr>
        <xdr:cNvPr id="197" name="直線コネクタ 196">
          <a:extLst>
            <a:ext uri="{FF2B5EF4-FFF2-40B4-BE49-F238E27FC236}">
              <a16:creationId xmlns:a16="http://schemas.microsoft.com/office/drawing/2014/main" id="{9C5DFBD5-F209-476D-94E7-9C124E8B2A02}"/>
            </a:ext>
          </a:extLst>
        </xdr:cNvPr>
        <xdr:cNvCxnSpPr/>
      </xdr:nvCxnSpPr>
      <xdr:spPr>
        <a:xfrm>
          <a:off x="2019300" y="1009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79828</xdr:rowOff>
    </xdr:from>
    <xdr:to>
      <xdr:col>6</xdr:col>
      <xdr:colOff>38100</xdr:colOff>
      <xdr:row>59</xdr:row>
      <xdr:rowOff>9978</xdr:rowOff>
    </xdr:to>
    <xdr:sp macro="" textlink="">
      <xdr:nvSpPr>
        <xdr:cNvPr id="198" name="楕円 197">
          <a:extLst>
            <a:ext uri="{FF2B5EF4-FFF2-40B4-BE49-F238E27FC236}">
              <a16:creationId xmlns:a16="http://schemas.microsoft.com/office/drawing/2014/main" id="{CED1929C-5B08-4ECF-BAE9-84EEE072B673}"/>
            </a:ext>
          </a:extLst>
        </xdr:cNvPr>
        <xdr:cNvSpPr/>
      </xdr:nvSpPr>
      <xdr:spPr>
        <a:xfrm>
          <a:off x="1079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58</xdr:row>
      <xdr:rowOff>150223</xdr:rowOff>
    </xdr:to>
    <xdr:cxnSp macro="">
      <xdr:nvCxnSpPr>
        <xdr:cNvPr id="199" name="直線コネクタ 198">
          <a:extLst>
            <a:ext uri="{FF2B5EF4-FFF2-40B4-BE49-F238E27FC236}">
              <a16:creationId xmlns:a16="http://schemas.microsoft.com/office/drawing/2014/main" id="{BF871FD0-277E-4DAB-BE73-C2203118FAB2}"/>
            </a:ext>
          </a:extLst>
        </xdr:cNvPr>
        <xdr:cNvCxnSpPr/>
      </xdr:nvCxnSpPr>
      <xdr:spPr>
        <a:xfrm>
          <a:off x="1130300" y="100747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29C0394-6CBF-4510-9026-3171AA19675C}"/>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BD53FE8-8D17-42A6-A85E-712744BE59B5}"/>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B619790-7E07-4FEB-AE9A-8BA15BBA341C}"/>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C5AD235-C238-4427-A85E-5BEAB7302795}"/>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6114F14-50C9-4C8C-AE60-F03EBD6ECED0}"/>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3C95C6D-BE98-4498-967C-09A01027F5D6}"/>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46100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F5EF561-9592-40E1-BC90-63F0C705F66F}"/>
            </a:ext>
          </a:extLst>
        </xdr:cNvPr>
        <xdr:cNvSpPr txBox="1"/>
      </xdr:nvSpPr>
      <xdr:spPr>
        <a:xfrm>
          <a:off x="1816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CA1B65A-CA3D-4F5D-A24F-F6228F36DD10}"/>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7AAADCF-2FC1-4CF9-8DE4-2B396E5A9D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F26C6B9-FF31-48B0-965C-000964B391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623AC66-A247-488F-ABEA-0D028E5DF2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4E5D19E-4A1F-4874-913D-536D6A2F71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91BCFBC-588E-45F2-82B6-1472D23C78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4282310-E050-4FE6-8A34-26E9FF03DF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B7F342B-E757-495F-985B-9783B13E2D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34B3B04-058F-4F24-AEA1-274C3043A8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61ECEA-3F81-4199-9D92-2B7AD64B3C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6438139-2604-4BCD-A376-D196B7D2DE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4D61664-32D7-4604-87E2-553B717707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EA04113-EB8C-4F93-AEF3-54BBE349CCF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B80B315-B7C1-4357-8F9E-2DB5ABB394B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3A8958D5-8165-4294-952B-B818364A02A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12BBAAD-F532-4287-9AC5-7BB47CAA93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96B61859-34F3-4A77-BA63-5B96EEB9BD1F}"/>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DEFCC53-4A82-4973-ACD3-F1EBB88317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DD103069-AEC4-4F26-80B2-B78005013289}"/>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96982BD-1BA4-49A8-9760-E188C0AEE6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D2ECFD6D-DDC1-4F3E-80F3-45689CA1E6A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AC97EF0-E561-4B52-88B3-155D9EDA2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1678ADA-2CE7-44F3-B99A-527021DE973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1B06122-7BB5-46FB-9FA2-C437FBF1AE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2E252849-1ABD-41E7-9E2C-F67F603A4C77}"/>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9DF02B7-3E02-40F0-A147-EE4CE6C156B3}"/>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F3C73C71-9C68-483B-8E19-03F2AEC8D1E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F681355C-51D0-44EA-A194-434E127CA2A4}"/>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B0B5559F-8F58-4FF4-AB23-AB07CC211C62}"/>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227F934D-50B1-40F9-8A43-7BD3799B8FDE}"/>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E7CB4AFF-0E98-4ED2-B2A6-53C3373A853D}"/>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26E99A2C-08FA-4DE6-81A3-249AF72072F4}"/>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33F52F7B-4A37-4243-9FB0-798C059AC6F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77AE9E18-5166-4311-867A-4DDD7DAC46C2}"/>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7C1CED7F-03C0-4A0F-A1E0-45555B9F652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1ECAC0F-384E-4BC8-A179-AE273F2597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089DB22-B83B-42BA-804E-FA341F84EE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013856-6DB2-471F-B33B-956E8CFDB8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3CA9F4-1114-4CDF-BA4C-0A9E23D5A1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05A97B2-9B08-46E9-8F63-8D16138BDF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156464</xdr:rowOff>
    </xdr:from>
    <xdr:to>
      <xdr:col>55</xdr:col>
      <xdr:colOff>50800</xdr:colOff>
      <xdr:row>64</xdr:row>
      <xdr:rowOff>86614</xdr:rowOff>
    </xdr:to>
    <xdr:sp macro="" textlink="">
      <xdr:nvSpPr>
        <xdr:cNvPr id="247" name="楕円 246">
          <a:extLst>
            <a:ext uri="{FF2B5EF4-FFF2-40B4-BE49-F238E27FC236}">
              <a16:creationId xmlns:a16="http://schemas.microsoft.com/office/drawing/2014/main" id="{A628BBE5-FB74-4D68-A71C-5C208E050F0E}"/>
            </a:ext>
          </a:extLst>
        </xdr:cNvPr>
        <xdr:cNvSpPr/>
      </xdr:nvSpPr>
      <xdr:spPr>
        <a:xfrm>
          <a:off x="104267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F0EB2B7-E467-4C27-BDA2-AEC2494F0862}"/>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157068</xdr:rowOff>
    </xdr:from>
    <xdr:to>
      <xdr:col>50</xdr:col>
      <xdr:colOff>165100</xdr:colOff>
      <xdr:row>64</xdr:row>
      <xdr:rowOff>87218</xdr:rowOff>
    </xdr:to>
    <xdr:sp macro="" textlink="">
      <xdr:nvSpPr>
        <xdr:cNvPr id="249" name="楕円 248">
          <a:extLst>
            <a:ext uri="{FF2B5EF4-FFF2-40B4-BE49-F238E27FC236}">
              <a16:creationId xmlns:a16="http://schemas.microsoft.com/office/drawing/2014/main" id="{97600CB1-C951-44BD-B061-BB851BD90C50}"/>
            </a:ext>
          </a:extLst>
        </xdr:cNvPr>
        <xdr:cNvSpPr/>
      </xdr:nvSpPr>
      <xdr:spPr>
        <a:xfrm>
          <a:off x="9588500" y="10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35814</xdr:rowOff>
    </xdr:from>
    <xdr:to>
      <xdr:col>55</xdr:col>
      <xdr:colOff>0</xdr:colOff>
      <xdr:row>64</xdr:row>
      <xdr:rowOff>36418</xdr:rowOff>
    </xdr:to>
    <xdr:cxnSp macro="">
      <xdr:nvCxnSpPr>
        <xdr:cNvPr id="250" name="直線コネクタ 249">
          <a:extLst>
            <a:ext uri="{FF2B5EF4-FFF2-40B4-BE49-F238E27FC236}">
              <a16:creationId xmlns:a16="http://schemas.microsoft.com/office/drawing/2014/main" id="{334F3C86-1FDE-4304-A1EB-E5B343885715}"/>
            </a:ext>
          </a:extLst>
        </xdr:cNvPr>
        <xdr:cNvCxnSpPr/>
      </xdr:nvCxnSpPr>
      <xdr:spPr>
        <a:xfrm flipV="1">
          <a:off x="9639300" y="1100861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157512</xdr:rowOff>
    </xdr:from>
    <xdr:to>
      <xdr:col>46</xdr:col>
      <xdr:colOff>38100</xdr:colOff>
      <xdr:row>64</xdr:row>
      <xdr:rowOff>87662</xdr:rowOff>
    </xdr:to>
    <xdr:sp macro="" textlink="">
      <xdr:nvSpPr>
        <xdr:cNvPr id="251" name="楕円 250">
          <a:extLst>
            <a:ext uri="{FF2B5EF4-FFF2-40B4-BE49-F238E27FC236}">
              <a16:creationId xmlns:a16="http://schemas.microsoft.com/office/drawing/2014/main" id="{0A9EAE95-BB7A-4C0A-A5AA-739EC53F00B5}"/>
            </a:ext>
          </a:extLst>
        </xdr:cNvPr>
        <xdr:cNvSpPr/>
      </xdr:nvSpPr>
      <xdr:spPr>
        <a:xfrm>
          <a:off x="8699500" y="109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36418</xdr:rowOff>
    </xdr:from>
    <xdr:to>
      <xdr:col>50</xdr:col>
      <xdr:colOff>114300</xdr:colOff>
      <xdr:row>64</xdr:row>
      <xdr:rowOff>36862</xdr:rowOff>
    </xdr:to>
    <xdr:cxnSp macro="">
      <xdr:nvCxnSpPr>
        <xdr:cNvPr id="252" name="直線コネクタ 251">
          <a:extLst>
            <a:ext uri="{FF2B5EF4-FFF2-40B4-BE49-F238E27FC236}">
              <a16:creationId xmlns:a16="http://schemas.microsoft.com/office/drawing/2014/main" id="{158DA831-289C-4452-B0CE-1882E1B737DC}"/>
            </a:ext>
          </a:extLst>
        </xdr:cNvPr>
        <xdr:cNvCxnSpPr/>
      </xdr:nvCxnSpPr>
      <xdr:spPr>
        <a:xfrm flipV="1">
          <a:off x="8750300" y="11009218"/>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158251</xdr:rowOff>
    </xdr:from>
    <xdr:to>
      <xdr:col>41</xdr:col>
      <xdr:colOff>101600</xdr:colOff>
      <xdr:row>64</xdr:row>
      <xdr:rowOff>88401</xdr:rowOff>
    </xdr:to>
    <xdr:sp macro="" textlink="">
      <xdr:nvSpPr>
        <xdr:cNvPr id="253" name="楕円 252">
          <a:extLst>
            <a:ext uri="{FF2B5EF4-FFF2-40B4-BE49-F238E27FC236}">
              <a16:creationId xmlns:a16="http://schemas.microsoft.com/office/drawing/2014/main" id="{2BE6B5CC-9C89-4121-8105-633E7611A6E2}"/>
            </a:ext>
          </a:extLst>
        </xdr:cNvPr>
        <xdr:cNvSpPr/>
      </xdr:nvSpPr>
      <xdr:spPr>
        <a:xfrm>
          <a:off x="7810500" y="109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36862</xdr:rowOff>
    </xdr:from>
    <xdr:to>
      <xdr:col>45</xdr:col>
      <xdr:colOff>177800</xdr:colOff>
      <xdr:row>64</xdr:row>
      <xdr:rowOff>37601</xdr:rowOff>
    </xdr:to>
    <xdr:cxnSp macro="">
      <xdr:nvCxnSpPr>
        <xdr:cNvPr id="254" name="直線コネクタ 253">
          <a:extLst>
            <a:ext uri="{FF2B5EF4-FFF2-40B4-BE49-F238E27FC236}">
              <a16:creationId xmlns:a16="http://schemas.microsoft.com/office/drawing/2014/main" id="{F6C8910E-668D-4718-B481-3601F7878B1F}"/>
            </a:ext>
          </a:extLst>
        </xdr:cNvPr>
        <xdr:cNvCxnSpPr/>
      </xdr:nvCxnSpPr>
      <xdr:spPr>
        <a:xfrm flipV="1">
          <a:off x="7861300" y="11009662"/>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159045</xdr:rowOff>
    </xdr:from>
    <xdr:to>
      <xdr:col>36</xdr:col>
      <xdr:colOff>165100</xdr:colOff>
      <xdr:row>64</xdr:row>
      <xdr:rowOff>89195</xdr:rowOff>
    </xdr:to>
    <xdr:sp macro="" textlink="">
      <xdr:nvSpPr>
        <xdr:cNvPr id="255" name="楕円 254">
          <a:extLst>
            <a:ext uri="{FF2B5EF4-FFF2-40B4-BE49-F238E27FC236}">
              <a16:creationId xmlns:a16="http://schemas.microsoft.com/office/drawing/2014/main" id="{CABB1819-068B-4798-A1DD-0A6F20AFD1E3}"/>
            </a:ext>
          </a:extLst>
        </xdr:cNvPr>
        <xdr:cNvSpPr/>
      </xdr:nvSpPr>
      <xdr:spPr>
        <a:xfrm>
          <a:off x="6921500" y="109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37601</xdr:rowOff>
    </xdr:from>
    <xdr:to>
      <xdr:col>41</xdr:col>
      <xdr:colOff>50800</xdr:colOff>
      <xdr:row>64</xdr:row>
      <xdr:rowOff>38395</xdr:rowOff>
    </xdr:to>
    <xdr:cxnSp macro="">
      <xdr:nvCxnSpPr>
        <xdr:cNvPr id="256" name="直線コネクタ 255">
          <a:extLst>
            <a:ext uri="{FF2B5EF4-FFF2-40B4-BE49-F238E27FC236}">
              <a16:creationId xmlns:a16="http://schemas.microsoft.com/office/drawing/2014/main" id="{05FEBAE5-AC08-44BB-9571-775FFF091E6B}"/>
            </a:ext>
          </a:extLst>
        </xdr:cNvPr>
        <xdr:cNvCxnSpPr/>
      </xdr:nvCxnSpPr>
      <xdr:spPr>
        <a:xfrm flipV="1">
          <a:off x="6972300" y="11010401"/>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E6C038A9-E873-471B-8ED4-6DAB8ECD51EC}"/>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328A8BB7-7B62-4553-BEE3-4BA19CF324F2}"/>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FDAA0CBC-33E3-47AB-9686-7CEE187B9022}"/>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63490F6-87CE-45FD-A0D7-4C5BB6CE0308}"/>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78345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403C313-F4CB-4931-B4CD-820340748CB3}"/>
            </a:ext>
          </a:extLst>
        </xdr:cNvPr>
        <xdr:cNvSpPr txBox="1"/>
      </xdr:nvSpPr>
      <xdr:spPr>
        <a:xfrm>
          <a:off x="9327095" y="110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78789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280608D4-5AF2-408D-9924-BB427BE6CAFE}"/>
            </a:ext>
          </a:extLst>
        </xdr:cNvPr>
        <xdr:cNvSpPr txBox="1"/>
      </xdr:nvSpPr>
      <xdr:spPr>
        <a:xfrm>
          <a:off x="8450795" y="1105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79528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11FFE70-2732-465A-A649-7372CC883877}"/>
            </a:ext>
          </a:extLst>
        </xdr:cNvPr>
        <xdr:cNvSpPr txBox="1"/>
      </xdr:nvSpPr>
      <xdr:spPr>
        <a:xfrm>
          <a:off x="7561795" y="1105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80322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C3EB884-24A2-43D6-84EB-B41B95E19D1B}"/>
            </a:ext>
          </a:extLst>
        </xdr:cNvPr>
        <xdr:cNvSpPr txBox="1"/>
      </xdr:nvSpPr>
      <xdr:spPr>
        <a:xfrm>
          <a:off x="6672795" y="110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8F94DFA-6E14-44E5-8CC7-6787328DC5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DDEF7EE-266B-4BFB-9749-CCB49DEA9B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02F20A8-3362-44B7-8B59-43A26FD1FA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D5F1813-4FAA-4771-942E-8A90C1BB49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5C1783C-378E-47D4-BFE1-392A3EE588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93E543B-EAB1-4C1C-A0D2-5DA6F5F2B0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29AC502-B127-43EF-B323-5D2EB76A41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EF808F2-6448-45CC-84BB-11C41F0B25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C7B3540-EE4E-4EB6-95ED-B2C8D95DD7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1E69054-F4BA-43B6-8779-735EB2CA5D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0135650-E2C9-4356-B7E0-7155584DDE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699A8AA-5938-4DE3-92B1-E33BA9B2C29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4E363AA-2E73-4C0A-A9D5-72A72718F2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662AE35-6527-4BF0-9A0A-9BD4AED9E1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6202039-4EAB-496B-B95D-53DA7E0537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E5EBB72-B219-42EB-9953-12374C0641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A0BD20D-FA2E-4404-8E0B-3B13DEE70D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6DEDA1C-C821-4A33-BE48-16558DCCC8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1F31896-96DF-4DFA-B21A-DACC8BE31F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1BF3A65-A89F-4898-8603-0FD8965560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016C95D-1928-41CB-AF33-5A9AF265A9E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D0CE462-396B-49A8-B1AF-67DEE9B705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DBBD7205-2636-4E93-A05D-A3842955717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C89E828-34A2-4445-9B45-D282E05D4BE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F2652301-1BDE-4BF5-9513-5FEB128B8063}"/>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563F6DF-5698-42C9-9399-FD6958DDA35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82DD137-F1EA-4B6C-92A4-1CB01446B2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3AD0D4E-8A8D-42A0-B893-89F986F3B068}"/>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7607A93C-9E85-4B12-B590-00E32FBABF1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0DA6BC2-0C62-44F6-A035-6E1611478DDD}"/>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7A4AE73A-8ED7-454C-A027-E7E9329227D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A4C9E74-4A5C-4941-BE11-21CB741786DC}"/>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2D4676FD-C24A-456B-9A1D-FF20021761C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A7F4124A-5AB6-40E4-B027-B301E8ABC6EF}"/>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6257BD63-0C6E-49FB-96E8-C397A02BDFA8}"/>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D9F27A-BA33-4A64-B076-2060EA0F2C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316F7A-C21B-4E4C-A3D6-66F322A711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1B7DA3C-F833-44F3-8117-34429F7B56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9AAA359-03E6-4C14-AB64-808A2F8F33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FDD9519-223B-4634-83FC-8C3ED097F6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5" name="楕円 304">
          <a:extLst>
            <a:ext uri="{FF2B5EF4-FFF2-40B4-BE49-F238E27FC236}">
              <a16:creationId xmlns:a16="http://schemas.microsoft.com/office/drawing/2014/main" id="{B8C7B695-FFDE-4A73-A4E6-1F7EFADB9D51}"/>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EFA3082A-206F-4C7D-BC7B-2F5C9ECF9C7A}"/>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7" name="楕円 306">
          <a:extLst>
            <a:ext uri="{FF2B5EF4-FFF2-40B4-BE49-F238E27FC236}">
              <a16:creationId xmlns:a16="http://schemas.microsoft.com/office/drawing/2014/main" id="{59A4A4B9-157A-42D7-98CD-BB296AC7BACC}"/>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160020</xdr:rowOff>
    </xdr:to>
    <xdr:cxnSp macro="">
      <xdr:nvCxnSpPr>
        <xdr:cNvPr id="308" name="直線コネクタ 307">
          <a:extLst>
            <a:ext uri="{FF2B5EF4-FFF2-40B4-BE49-F238E27FC236}">
              <a16:creationId xmlns:a16="http://schemas.microsoft.com/office/drawing/2014/main" id="{74693B5B-E564-45A7-83CD-3985D681B546}"/>
            </a:ext>
          </a:extLst>
        </xdr:cNvPr>
        <xdr:cNvCxnSpPr/>
      </xdr:nvCxnSpPr>
      <xdr:spPr>
        <a:xfrm flipV="1">
          <a:off x="3797300" y="1422082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9" name="楕円 308">
          <a:extLst>
            <a:ext uri="{FF2B5EF4-FFF2-40B4-BE49-F238E27FC236}">
              <a16:creationId xmlns:a16="http://schemas.microsoft.com/office/drawing/2014/main" id="{C57901E8-C308-44D7-83EB-E500479A4302}"/>
            </a:ext>
          </a:extLst>
        </xdr:cNvPr>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83</xdr:row>
      <xdr:rowOff>160020</xdr:rowOff>
    </xdr:to>
    <xdr:cxnSp macro="">
      <xdr:nvCxnSpPr>
        <xdr:cNvPr id="310" name="直線コネクタ 309">
          <a:extLst>
            <a:ext uri="{FF2B5EF4-FFF2-40B4-BE49-F238E27FC236}">
              <a16:creationId xmlns:a16="http://schemas.microsoft.com/office/drawing/2014/main" id="{D640076C-FB6D-451E-B62D-A2ECDFF65C0A}"/>
            </a:ext>
          </a:extLst>
        </xdr:cNvPr>
        <xdr:cNvCxnSpPr/>
      </xdr:nvCxnSpPr>
      <xdr:spPr>
        <a:xfrm>
          <a:off x="2908300" y="143579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311" name="楕円 310">
          <a:extLst>
            <a:ext uri="{FF2B5EF4-FFF2-40B4-BE49-F238E27FC236}">
              <a16:creationId xmlns:a16="http://schemas.microsoft.com/office/drawing/2014/main" id="{AB2C0EDE-B31F-41CD-B1EA-5E9BC6FA7AAB}"/>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85725</xdr:rowOff>
    </xdr:from>
    <xdr:to>
      <xdr:col>15</xdr:col>
      <xdr:colOff>50800</xdr:colOff>
      <xdr:row>83</xdr:row>
      <xdr:rowOff>127636</xdr:rowOff>
    </xdr:to>
    <xdr:cxnSp macro="">
      <xdr:nvCxnSpPr>
        <xdr:cNvPr id="312" name="直線コネクタ 311">
          <a:extLst>
            <a:ext uri="{FF2B5EF4-FFF2-40B4-BE49-F238E27FC236}">
              <a16:creationId xmlns:a16="http://schemas.microsoft.com/office/drawing/2014/main" id="{23C71FE5-D8AB-4679-95FE-298C5106D3F9}"/>
            </a:ext>
          </a:extLst>
        </xdr:cNvPr>
        <xdr:cNvCxnSpPr/>
      </xdr:nvCxnSpPr>
      <xdr:spPr>
        <a:xfrm>
          <a:off x="2019300" y="143160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3" name="楕円 312">
          <a:extLst>
            <a:ext uri="{FF2B5EF4-FFF2-40B4-BE49-F238E27FC236}">
              <a16:creationId xmlns:a16="http://schemas.microsoft.com/office/drawing/2014/main" id="{876CF669-9B12-4285-BD70-60F5B5C02731}"/>
            </a:ext>
          </a:extLst>
        </xdr:cNvPr>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85725</xdr:rowOff>
    </xdr:to>
    <xdr:cxnSp macro="">
      <xdr:nvCxnSpPr>
        <xdr:cNvPr id="314" name="直線コネクタ 313">
          <a:extLst>
            <a:ext uri="{FF2B5EF4-FFF2-40B4-BE49-F238E27FC236}">
              <a16:creationId xmlns:a16="http://schemas.microsoft.com/office/drawing/2014/main" id="{29090A86-AF2A-4A53-B8D1-A24B70B135AD}"/>
            </a:ext>
          </a:extLst>
        </xdr:cNvPr>
        <xdr:cNvCxnSpPr/>
      </xdr:nvCxnSpPr>
      <xdr:spPr>
        <a:xfrm>
          <a:off x="1130300" y="143008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9A502F0B-7359-4E0C-8119-0F97F50957CF}"/>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AF5BA48C-431A-41EA-9FFC-0EC79533E67A}"/>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D0DE3CF9-1DE0-4A6B-B7DF-01C6F564711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A43B6529-7D1B-4D6D-B001-B5CC83961A4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19" name="n_1mainValue【公営住宅】&#10;有形固定資産減価償却率">
          <a:extLst>
            <a:ext uri="{FF2B5EF4-FFF2-40B4-BE49-F238E27FC236}">
              <a16:creationId xmlns:a16="http://schemas.microsoft.com/office/drawing/2014/main" id="{F7580AB3-E57B-4D64-B8EA-909683F9574C}"/>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20" name="n_2mainValue【公営住宅】&#10;有形固定資産減価償却率">
          <a:extLst>
            <a:ext uri="{FF2B5EF4-FFF2-40B4-BE49-F238E27FC236}">
              <a16:creationId xmlns:a16="http://schemas.microsoft.com/office/drawing/2014/main" id="{C0C37A49-BEE0-49AC-A9FD-F4FF5EF155F5}"/>
            </a:ext>
          </a:extLst>
        </xdr:cNvPr>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321" name="n_3mainValue【公営住宅】&#10;有形固定資産減価償却率">
          <a:extLst>
            <a:ext uri="{FF2B5EF4-FFF2-40B4-BE49-F238E27FC236}">
              <a16:creationId xmlns:a16="http://schemas.microsoft.com/office/drawing/2014/main" id="{952758C5-32C9-4817-8626-1B24093B4842}"/>
            </a:ext>
          </a:extLst>
        </xdr:cNvPr>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22" name="n_4mainValue【公営住宅】&#10;有形固定資産減価償却率">
          <a:extLst>
            <a:ext uri="{FF2B5EF4-FFF2-40B4-BE49-F238E27FC236}">
              <a16:creationId xmlns:a16="http://schemas.microsoft.com/office/drawing/2014/main" id="{9346FD37-4EA1-4B40-A432-4B8523E4E0DE}"/>
            </a:ext>
          </a:extLst>
        </xdr:cNvPr>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06C4413-5B58-4533-AC38-13DF02642F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C53A46-4A6C-4E2A-AB2B-5BBDE87E87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DED34E4-165D-470D-B122-583FB67E23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02D7219-B328-488A-8AA0-9761D025B5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5FD524D-F7A7-4783-9477-6B5C2E4CA9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DAF2357-F10B-48DC-8D89-FC998269D7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D90755A-5FBA-469D-9FB3-6D242BD0B0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1B95F6E-AFE9-44D7-A4B7-84ABC1DFB0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C3EBB8F-9F35-4930-90BC-2E539D9223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356683A-37A1-401E-A34E-F9E026B8F6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156C28C-2E02-4411-BF97-82B1509667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921151A-DB21-4C21-B320-B363498A80C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75629D4-3389-4BC0-A188-0E4843C1C01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CF38DFF1-0F86-434C-8CF4-B56899DFB51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2D2AAA9-7669-4FC0-903C-F8EF6B9F15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1BD54F3-1A36-434A-AD20-2DFDF8AB366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9B5B8BB-2F2A-4C5D-BFE3-6750EF3675C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EB2B3F-5DE0-41E2-A1B6-D694CD2B474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D59B2CE-38BE-4AD7-9E58-041B1C3BC89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8B71CEEB-9211-48A4-AA30-1823D4DCF0F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B5441D76-35B0-4781-A307-057F01EE12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3ED458C-838D-47A3-9AB9-0868570CB54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C7E27B9-1D7A-4941-B7E3-9D68E338C5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1BB9EF3F-F897-4DEF-B288-FC55CC7A361D}"/>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F68C1879-6D05-4B3B-8533-DC95181CCB45}"/>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8F45B3E2-F3B5-43EE-9AC4-F87094FC67D3}"/>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7D4F9569-2C0A-4AE1-82E1-A7DA7EA2DB8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897BBD4F-D20B-42A6-9E4C-79EACAE8F356}"/>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AB98EDAA-EE5E-4BE1-8765-4CDB56871036}"/>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3DF781F-5C74-4465-9A34-3AAD5F14DE69}"/>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A1E00BFC-7927-4640-9F4B-907F5CBD49E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98D65272-1857-439C-A24B-BF4274931B4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F0B2DA24-6DD0-47C5-97B1-CA806F24E1F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CC6C8D8B-C10C-43B1-B51D-391C0A88B039}"/>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E7AE2A-EFEF-44F5-B745-7544C57ADF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B783B99-C3C5-4031-9909-819E65F088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B45A15-0008-4209-8538-AE4538FAA5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6073E87-52F7-4238-85A9-D5B4AE7981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F03C9A3-4094-4D78-9834-049DE92F21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119583</xdr:rowOff>
    </xdr:from>
    <xdr:to>
      <xdr:col>55</xdr:col>
      <xdr:colOff>50800</xdr:colOff>
      <xdr:row>86</xdr:row>
      <xdr:rowOff>49733</xdr:rowOff>
    </xdr:to>
    <xdr:sp macro="" textlink="">
      <xdr:nvSpPr>
        <xdr:cNvPr id="362" name="楕円 361">
          <a:extLst>
            <a:ext uri="{FF2B5EF4-FFF2-40B4-BE49-F238E27FC236}">
              <a16:creationId xmlns:a16="http://schemas.microsoft.com/office/drawing/2014/main" id="{8D1717AA-A3C0-44DD-9D9A-3DFB0BA3DDA2}"/>
            </a:ext>
          </a:extLst>
        </xdr:cNvPr>
        <xdr:cNvSpPr/>
      </xdr:nvSpPr>
      <xdr:spPr>
        <a:xfrm>
          <a:off x="10426700" y="146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34510</xdr:rowOff>
    </xdr:from>
    <xdr:ext cx="469744" cy="259045"/>
    <xdr:sp macro="" textlink="">
      <xdr:nvSpPr>
        <xdr:cNvPr id="363" name="【公営住宅】&#10;一人当たり面積該当値テキスト">
          <a:extLst>
            <a:ext uri="{FF2B5EF4-FFF2-40B4-BE49-F238E27FC236}">
              <a16:creationId xmlns:a16="http://schemas.microsoft.com/office/drawing/2014/main" id="{FB9D824D-ECCA-400F-A0F5-DD1A73CE3F5A}"/>
            </a:ext>
          </a:extLst>
        </xdr:cNvPr>
        <xdr:cNvSpPr txBox="1"/>
      </xdr:nvSpPr>
      <xdr:spPr>
        <a:xfrm>
          <a:off x="10515600" y="1460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121335</xdr:rowOff>
    </xdr:from>
    <xdr:to>
      <xdr:col>50</xdr:col>
      <xdr:colOff>165100</xdr:colOff>
      <xdr:row>86</xdr:row>
      <xdr:rowOff>51485</xdr:rowOff>
    </xdr:to>
    <xdr:sp macro="" textlink="">
      <xdr:nvSpPr>
        <xdr:cNvPr id="364" name="楕円 363">
          <a:extLst>
            <a:ext uri="{FF2B5EF4-FFF2-40B4-BE49-F238E27FC236}">
              <a16:creationId xmlns:a16="http://schemas.microsoft.com/office/drawing/2014/main" id="{459D391A-8145-4FDF-9F44-9F88DDB5D19C}"/>
            </a:ext>
          </a:extLst>
        </xdr:cNvPr>
        <xdr:cNvSpPr/>
      </xdr:nvSpPr>
      <xdr:spPr>
        <a:xfrm>
          <a:off x="9588500" y="146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170383</xdr:rowOff>
    </xdr:from>
    <xdr:to>
      <xdr:col>55</xdr:col>
      <xdr:colOff>0</xdr:colOff>
      <xdr:row>86</xdr:row>
      <xdr:rowOff>685</xdr:rowOff>
    </xdr:to>
    <xdr:cxnSp macro="">
      <xdr:nvCxnSpPr>
        <xdr:cNvPr id="365" name="直線コネクタ 364">
          <a:extLst>
            <a:ext uri="{FF2B5EF4-FFF2-40B4-BE49-F238E27FC236}">
              <a16:creationId xmlns:a16="http://schemas.microsoft.com/office/drawing/2014/main" id="{C3AEB7E1-721D-42BC-A69F-862534AC445F}"/>
            </a:ext>
          </a:extLst>
        </xdr:cNvPr>
        <xdr:cNvCxnSpPr/>
      </xdr:nvCxnSpPr>
      <xdr:spPr>
        <a:xfrm flipV="1">
          <a:off x="9639300" y="14743633"/>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122593</xdr:rowOff>
    </xdr:from>
    <xdr:to>
      <xdr:col>46</xdr:col>
      <xdr:colOff>38100</xdr:colOff>
      <xdr:row>86</xdr:row>
      <xdr:rowOff>52743</xdr:rowOff>
    </xdr:to>
    <xdr:sp macro="" textlink="">
      <xdr:nvSpPr>
        <xdr:cNvPr id="366" name="楕円 365">
          <a:extLst>
            <a:ext uri="{FF2B5EF4-FFF2-40B4-BE49-F238E27FC236}">
              <a16:creationId xmlns:a16="http://schemas.microsoft.com/office/drawing/2014/main" id="{693C7493-7837-4BDA-B948-409F6C156B10}"/>
            </a:ext>
          </a:extLst>
        </xdr:cNvPr>
        <xdr:cNvSpPr/>
      </xdr:nvSpPr>
      <xdr:spPr>
        <a:xfrm>
          <a:off x="8699500" y="146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xdr:rowOff>
    </xdr:from>
    <xdr:to>
      <xdr:col>50</xdr:col>
      <xdr:colOff>114300</xdr:colOff>
      <xdr:row>86</xdr:row>
      <xdr:rowOff>1943</xdr:rowOff>
    </xdr:to>
    <xdr:cxnSp macro="">
      <xdr:nvCxnSpPr>
        <xdr:cNvPr id="367" name="直線コネクタ 366">
          <a:extLst>
            <a:ext uri="{FF2B5EF4-FFF2-40B4-BE49-F238E27FC236}">
              <a16:creationId xmlns:a16="http://schemas.microsoft.com/office/drawing/2014/main" id="{F7801CD3-A355-4514-BDEC-5101656E3530}"/>
            </a:ext>
          </a:extLst>
        </xdr:cNvPr>
        <xdr:cNvCxnSpPr/>
      </xdr:nvCxnSpPr>
      <xdr:spPr>
        <a:xfrm flipV="1">
          <a:off x="8750300" y="147453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124689</xdr:rowOff>
    </xdr:from>
    <xdr:to>
      <xdr:col>41</xdr:col>
      <xdr:colOff>101600</xdr:colOff>
      <xdr:row>86</xdr:row>
      <xdr:rowOff>54839</xdr:rowOff>
    </xdr:to>
    <xdr:sp macro="" textlink="">
      <xdr:nvSpPr>
        <xdr:cNvPr id="368" name="楕円 367">
          <a:extLst>
            <a:ext uri="{FF2B5EF4-FFF2-40B4-BE49-F238E27FC236}">
              <a16:creationId xmlns:a16="http://schemas.microsoft.com/office/drawing/2014/main" id="{4AD634F1-62BD-4452-ADCF-8395797DA0AE}"/>
            </a:ext>
          </a:extLst>
        </xdr:cNvPr>
        <xdr:cNvSpPr/>
      </xdr:nvSpPr>
      <xdr:spPr>
        <a:xfrm>
          <a:off x="7810500" y="146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1943</xdr:rowOff>
    </xdr:from>
    <xdr:to>
      <xdr:col>45</xdr:col>
      <xdr:colOff>177800</xdr:colOff>
      <xdr:row>86</xdr:row>
      <xdr:rowOff>4039</xdr:rowOff>
    </xdr:to>
    <xdr:cxnSp macro="">
      <xdr:nvCxnSpPr>
        <xdr:cNvPr id="369" name="直線コネクタ 368">
          <a:extLst>
            <a:ext uri="{FF2B5EF4-FFF2-40B4-BE49-F238E27FC236}">
              <a16:creationId xmlns:a16="http://schemas.microsoft.com/office/drawing/2014/main" id="{CBE7D705-38E6-4FE2-A60D-BA05CFA5F5E8}"/>
            </a:ext>
          </a:extLst>
        </xdr:cNvPr>
        <xdr:cNvCxnSpPr/>
      </xdr:nvCxnSpPr>
      <xdr:spPr>
        <a:xfrm flipV="1">
          <a:off x="7861300" y="147466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126251</xdr:rowOff>
    </xdr:from>
    <xdr:to>
      <xdr:col>36</xdr:col>
      <xdr:colOff>165100</xdr:colOff>
      <xdr:row>86</xdr:row>
      <xdr:rowOff>56401</xdr:rowOff>
    </xdr:to>
    <xdr:sp macro="" textlink="">
      <xdr:nvSpPr>
        <xdr:cNvPr id="370" name="楕円 369">
          <a:extLst>
            <a:ext uri="{FF2B5EF4-FFF2-40B4-BE49-F238E27FC236}">
              <a16:creationId xmlns:a16="http://schemas.microsoft.com/office/drawing/2014/main" id="{CEB39B02-FA50-4106-B9EC-6698669DC793}"/>
            </a:ext>
          </a:extLst>
        </xdr:cNvPr>
        <xdr:cNvSpPr/>
      </xdr:nvSpPr>
      <xdr:spPr>
        <a:xfrm>
          <a:off x="6921500" y="146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4039</xdr:rowOff>
    </xdr:from>
    <xdr:to>
      <xdr:col>41</xdr:col>
      <xdr:colOff>50800</xdr:colOff>
      <xdr:row>86</xdr:row>
      <xdr:rowOff>5601</xdr:rowOff>
    </xdr:to>
    <xdr:cxnSp macro="">
      <xdr:nvCxnSpPr>
        <xdr:cNvPr id="371" name="直線コネクタ 370">
          <a:extLst>
            <a:ext uri="{FF2B5EF4-FFF2-40B4-BE49-F238E27FC236}">
              <a16:creationId xmlns:a16="http://schemas.microsoft.com/office/drawing/2014/main" id="{79ADD8F1-84DD-45DF-BD73-C6A0DFA48CE3}"/>
            </a:ext>
          </a:extLst>
        </xdr:cNvPr>
        <xdr:cNvCxnSpPr/>
      </xdr:nvCxnSpPr>
      <xdr:spPr>
        <a:xfrm flipV="1">
          <a:off x="6972300" y="1474873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457C19A7-5ECC-4C78-B5CD-AB9A3AEE8A9F}"/>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C699831-5FDD-479A-A512-80FDD14A40C7}"/>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52AA81BF-BF55-4835-89A3-658083EBE667}"/>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94ECAD67-2601-45D6-8A8A-01FB85767F2A}"/>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42612</xdr:rowOff>
    </xdr:from>
    <xdr:ext cx="469744" cy="259045"/>
    <xdr:sp macro="" textlink="">
      <xdr:nvSpPr>
        <xdr:cNvPr id="376" name="n_1mainValue【公営住宅】&#10;一人当たり面積">
          <a:extLst>
            <a:ext uri="{FF2B5EF4-FFF2-40B4-BE49-F238E27FC236}">
              <a16:creationId xmlns:a16="http://schemas.microsoft.com/office/drawing/2014/main" id="{3A8F955B-EB64-46BE-961B-BA898E18FBEF}"/>
            </a:ext>
          </a:extLst>
        </xdr:cNvPr>
        <xdr:cNvSpPr txBox="1"/>
      </xdr:nvSpPr>
      <xdr:spPr>
        <a:xfrm>
          <a:off x="9391727" y="1478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43870</xdr:rowOff>
    </xdr:from>
    <xdr:ext cx="469744" cy="259045"/>
    <xdr:sp macro="" textlink="">
      <xdr:nvSpPr>
        <xdr:cNvPr id="377" name="n_2mainValue【公営住宅】&#10;一人当たり面積">
          <a:extLst>
            <a:ext uri="{FF2B5EF4-FFF2-40B4-BE49-F238E27FC236}">
              <a16:creationId xmlns:a16="http://schemas.microsoft.com/office/drawing/2014/main" id="{500BDEAD-0B76-4B07-BECA-2361BAEFAD43}"/>
            </a:ext>
          </a:extLst>
        </xdr:cNvPr>
        <xdr:cNvSpPr txBox="1"/>
      </xdr:nvSpPr>
      <xdr:spPr>
        <a:xfrm>
          <a:off x="8515427" y="147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45966</xdr:rowOff>
    </xdr:from>
    <xdr:ext cx="469744" cy="259045"/>
    <xdr:sp macro="" textlink="">
      <xdr:nvSpPr>
        <xdr:cNvPr id="378" name="n_3mainValue【公営住宅】&#10;一人当たり面積">
          <a:extLst>
            <a:ext uri="{FF2B5EF4-FFF2-40B4-BE49-F238E27FC236}">
              <a16:creationId xmlns:a16="http://schemas.microsoft.com/office/drawing/2014/main" id="{597EC2AF-C32F-4B3A-A840-5EF5F54B1C86}"/>
            </a:ext>
          </a:extLst>
        </xdr:cNvPr>
        <xdr:cNvSpPr txBox="1"/>
      </xdr:nvSpPr>
      <xdr:spPr>
        <a:xfrm>
          <a:off x="76264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47528</xdr:rowOff>
    </xdr:from>
    <xdr:ext cx="469744" cy="259045"/>
    <xdr:sp macro="" textlink="">
      <xdr:nvSpPr>
        <xdr:cNvPr id="379" name="n_4mainValue【公営住宅】&#10;一人当たり面積">
          <a:extLst>
            <a:ext uri="{FF2B5EF4-FFF2-40B4-BE49-F238E27FC236}">
              <a16:creationId xmlns:a16="http://schemas.microsoft.com/office/drawing/2014/main" id="{752A237D-B554-4B5F-AAE4-0652BE4AED73}"/>
            </a:ext>
          </a:extLst>
        </xdr:cNvPr>
        <xdr:cNvSpPr txBox="1"/>
      </xdr:nvSpPr>
      <xdr:spPr>
        <a:xfrm>
          <a:off x="6737427" y="147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9F08886-20C0-4AEE-A218-1819DA3701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96A0187-0DA3-498E-AE70-2AC972066A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27AA2A2-82AE-4972-8BB5-B1250508D8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835D822-CBC3-469E-8652-95CAEE2F48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D5FC980-3EFA-4464-AABF-32820A58C1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319C8DE-714F-43FC-AAC3-7F36CCE9CE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4E84BD0-FAE8-44B6-A31E-64C0D67F1A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8C89A75-34F5-4742-9E86-FD51732045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9BC12B7-BE1A-4CE1-963E-0CC853B335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39A077B-AC2A-42C7-95EE-3577C622F8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32261D1-6F83-4759-8EF2-B07ADE7605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706B412-2BF7-4D50-81C1-2B31162379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84FE86F-5E2F-448A-AF29-C959F75E16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170597F-768C-422E-9D0C-BBD598F5D9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ACC274D-37A3-4BFF-8149-4DC7F5D0FA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4B4BFBE-4C9B-4066-BA05-2B5B27A0E5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3CCB230-5601-40C2-904C-3F01EF9EDA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AD6B9A4-6626-4A34-AE18-885FA6CC02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B787981A-667F-4B77-99EB-B19D3BC6E8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2580478-8BC1-4B80-B81B-606BB5302F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797674A-1326-4BD7-8D55-8B1085CAA3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9A81C1F-2567-45A9-9D6E-92F9133AD3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D53188C-DB13-4875-8885-FFF4218C71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09BCC3B-C2DC-4FE3-8F23-A5991681FD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839905B-0787-43BB-A2F4-72791D13D6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17AD18E-8EB4-4DF8-A5B4-3061A31DFA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71A8AE3-B106-433C-B702-61A55D790D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E5E143B-2A40-422A-ABF6-C5B6AC8BC9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E9646FF-782E-4DFA-B44C-305DC65F46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4A8677B-5CB8-436B-81B3-B1432BD1BE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0E4B197-C739-40ED-BF9B-15681D3C3BA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351440F-26BA-4AC6-858E-F8216E7A537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9FB6086-E199-4BBA-A743-BBBEDF9244F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093E16A-1EF0-4B70-82BE-686A0EFF414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7A25568-F848-43E2-B547-30DC44A7E0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9A842C5-4FAA-449E-9A56-C2B3551FE4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3EEAFC98-2EF3-48FD-A3D4-08BD1ED0AF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62897F1-B540-4755-BCD4-A1C76F9F337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EA8D65E-2AEA-4AFA-A9C2-F658A378CC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9161F71-445C-4D13-BC6F-B77276F404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9B06246-69E0-4886-A518-1EBFB4BDCE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97DE1B3-6A45-4BCD-89D9-4B57B3A5297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5973C8FE-0F40-49F1-B4F6-9155AB87EE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0428123-82DB-4A4B-B308-5B4E7A4C2E7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A8F54DF9-89C3-46D0-8729-F3C5EEB95B83}"/>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6BD20807-05CB-4C2F-BAEA-E62217590B38}"/>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F43CD02-6A92-4DD1-AD0F-6A9305D8CB02}"/>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669C0F2-03D4-4D9E-B4D5-4DDBA9D42B1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88A96DD-E6C8-43D9-A335-EBC1D562273C}"/>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CB26F4F7-8CA9-464D-897C-3AD18A699C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A8078D61-FD72-4B36-9818-101B4B61B046}"/>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2E08929-CA69-4C84-ACD4-0C4AE8E9AD3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35F556D-D556-4D91-8BF6-5C9C16E83F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6945233-1D16-4780-85E5-79D6632D79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177EDEE-3FFD-4C9E-90D4-991A9B8D6C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84D2BD8-7FB9-4153-87E2-9475927AC8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D25B78A-A4D2-4858-BE57-6E20C2CCD3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37" name="楕円 436">
          <a:extLst>
            <a:ext uri="{FF2B5EF4-FFF2-40B4-BE49-F238E27FC236}">
              <a16:creationId xmlns:a16="http://schemas.microsoft.com/office/drawing/2014/main" id="{28E6B495-41E3-4536-BF4B-6F3874257FD0}"/>
            </a:ext>
          </a:extLst>
        </xdr:cNvPr>
        <xdr:cNvSpPr/>
      </xdr:nvSpPr>
      <xdr:spPr>
        <a:xfrm>
          <a:off x="16268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84200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5C9F86D-BA42-4312-B0BB-166BCBFA8598}"/>
            </a:ext>
          </a:extLst>
        </xdr:cNvPr>
        <xdr:cNvSpPr txBox="1"/>
      </xdr:nvSpPr>
      <xdr:spPr>
        <a:xfrm>
          <a:off x="16357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39" name="楕円 438">
          <a:extLst>
            <a:ext uri="{FF2B5EF4-FFF2-40B4-BE49-F238E27FC236}">
              <a16:creationId xmlns:a16="http://schemas.microsoft.com/office/drawing/2014/main" id="{F95A2834-0EDC-4663-8434-AFB64B562318}"/>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112123</xdr:rowOff>
    </xdr:to>
    <xdr:cxnSp macro="">
      <xdr:nvCxnSpPr>
        <xdr:cNvPr id="440" name="直線コネクタ 439">
          <a:extLst>
            <a:ext uri="{FF2B5EF4-FFF2-40B4-BE49-F238E27FC236}">
              <a16:creationId xmlns:a16="http://schemas.microsoft.com/office/drawing/2014/main" id="{3AC06BC0-ABB8-4998-90E4-2C24C89A00DE}"/>
            </a:ext>
          </a:extLst>
        </xdr:cNvPr>
        <xdr:cNvCxnSpPr/>
      </xdr:nvCxnSpPr>
      <xdr:spPr>
        <a:xfrm>
          <a:off x="15481300" y="62320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126637</xdr:rowOff>
    </xdr:from>
    <xdr:to>
      <xdr:col>76</xdr:col>
      <xdr:colOff>165100</xdr:colOff>
      <xdr:row>36</xdr:row>
      <xdr:rowOff>56787</xdr:rowOff>
    </xdr:to>
    <xdr:sp macro="" textlink="">
      <xdr:nvSpPr>
        <xdr:cNvPr id="441" name="楕円 440">
          <a:extLst>
            <a:ext uri="{FF2B5EF4-FFF2-40B4-BE49-F238E27FC236}">
              <a16:creationId xmlns:a16="http://schemas.microsoft.com/office/drawing/2014/main" id="{EE6EF7D1-1344-4128-8A0F-905F21D0402E}"/>
            </a:ext>
          </a:extLst>
        </xdr:cNvPr>
        <xdr:cNvSpPr/>
      </xdr:nvSpPr>
      <xdr:spPr>
        <a:xfrm>
          <a:off x="14541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xdr:rowOff>
    </xdr:from>
    <xdr:to>
      <xdr:col>81</xdr:col>
      <xdr:colOff>50800</xdr:colOff>
      <xdr:row>36</xdr:row>
      <xdr:rowOff>59872</xdr:rowOff>
    </xdr:to>
    <xdr:cxnSp macro="">
      <xdr:nvCxnSpPr>
        <xdr:cNvPr id="442" name="直線コネクタ 441">
          <a:extLst>
            <a:ext uri="{FF2B5EF4-FFF2-40B4-BE49-F238E27FC236}">
              <a16:creationId xmlns:a16="http://schemas.microsoft.com/office/drawing/2014/main" id="{544E4B0F-5862-430C-A666-2EDFDB0CBA6A}"/>
            </a:ext>
          </a:extLst>
        </xdr:cNvPr>
        <xdr:cNvCxnSpPr/>
      </xdr:nvCxnSpPr>
      <xdr:spPr>
        <a:xfrm>
          <a:off x="14592300" y="61781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443" name="楕円 442">
          <a:extLst>
            <a:ext uri="{FF2B5EF4-FFF2-40B4-BE49-F238E27FC236}">
              <a16:creationId xmlns:a16="http://schemas.microsoft.com/office/drawing/2014/main" id="{885F23A4-3D3D-4CB4-A572-D51D5EC14EDA}"/>
            </a:ext>
          </a:extLst>
        </xdr:cNvPr>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xdr:rowOff>
    </xdr:from>
    <xdr:to>
      <xdr:col>76</xdr:col>
      <xdr:colOff>114300</xdr:colOff>
      <xdr:row>39</xdr:row>
      <xdr:rowOff>169273</xdr:rowOff>
    </xdr:to>
    <xdr:cxnSp macro="">
      <xdr:nvCxnSpPr>
        <xdr:cNvPr id="444" name="直線コネクタ 443">
          <a:extLst>
            <a:ext uri="{FF2B5EF4-FFF2-40B4-BE49-F238E27FC236}">
              <a16:creationId xmlns:a16="http://schemas.microsoft.com/office/drawing/2014/main" id="{2CFE3FAD-F8EF-4493-8151-584A8F05559F}"/>
            </a:ext>
          </a:extLst>
        </xdr:cNvPr>
        <xdr:cNvCxnSpPr/>
      </xdr:nvCxnSpPr>
      <xdr:spPr>
        <a:xfrm flipV="1">
          <a:off x="13703300" y="6178187"/>
          <a:ext cx="8890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95613</xdr:rowOff>
    </xdr:from>
    <xdr:to>
      <xdr:col>67</xdr:col>
      <xdr:colOff>101600</xdr:colOff>
      <xdr:row>40</xdr:row>
      <xdr:rowOff>25763</xdr:rowOff>
    </xdr:to>
    <xdr:sp macro="" textlink="">
      <xdr:nvSpPr>
        <xdr:cNvPr id="445" name="楕円 444">
          <a:extLst>
            <a:ext uri="{FF2B5EF4-FFF2-40B4-BE49-F238E27FC236}">
              <a16:creationId xmlns:a16="http://schemas.microsoft.com/office/drawing/2014/main" id="{F77BFB38-6CC9-4184-8616-F2A51E9738E2}"/>
            </a:ext>
          </a:extLst>
        </xdr:cNvPr>
        <xdr:cNvSpPr/>
      </xdr:nvSpPr>
      <xdr:spPr>
        <a:xfrm>
          <a:off x="1276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146413</xdr:rowOff>
    </xdr:from>
    <xdr:to>
      <xdr:col>71</xdr:col>
      <xdr:colOff>177800</xdr:colOff>
      <xdr:row>39</xdr:row>
      <xdr:rowOff>169273</xdr:rowOff>
    </xdr:to>
    <xdr:cxnSp macro="">
      <xdr:nvCxnSpPr>
        <xdr:cNvPr id="446" name="直線コネクタ 445">
          <a:extLst>
            <a:ext uri="{FF2B5EF4-FFF2-40B4-BE49-F238E27FC236}">
              <a16:creationId xmlns:a16="http://schemas.microsoft.com/office/drawing/2014/main" id="{1136D098-D1C2-4291-BB61-B681E11B2A7F}"/>
            </a:ext>
          </a:extLst>
        </xdr:cNvPr>
        <xdr:cNvCxnSpPr/>
      </xdr:nvCxnSpPr>
      <xdr:spPr>
        <a:xfrm>
          <a:off x="12814300" y="68329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B2DF0CA-FFCF-4745-9A79-CB581113B158}"/>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C812099-5047-490B-905E-083483ED792A}"/>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45B0D71-4E99-497D-BDC7-E73322D4AFE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D7D5E30-F4F0-4B33-BD84-C20F1720362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9A9B55D-59DD-45D1-9CB2-C1B4E79A12EB}"/>
            </a:ext>
          </a:extLst>
        </xdr:cNvPr>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73314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B0DB8CC-18D8-4418-A341-13EDE09A2D9C}"/>
            </a:ext>
          </a:extLst>
        </xdr:cNvPr>
        <xdr:cNvSpPr txBox="1"/>
      </xdr:nvSpPr>
      <xdr:spPr>
        <a:xfrm>
          <a:off x="14389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21B7DB9-A1F4-4D5E-8FA1-53E320F73803}"/>
            </a:ext>
          </a:extLst>
        </xdr:cNvPr>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16890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EE2A3E2-511F-4685-8001-3F5F6BFF3DFD}"/>
            </a:ext>
          </a:extLst>
        </xdr:cNvPr>
        <xdr:cNvSpPr txBox="1"/>
      </xdr:nvSpPr>
      <xdr:spPr>
        <a:xfrm>
          <a:off x="12611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49E24B7-AA38-4A9B-94CD-D90F762811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126BD49-2135-42FC-A12A-0DE7268C9F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3CF1787-FD18-4C81-B724-ABAC69854F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6FD789-956D-4E58-8980-16374C6546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B069BDD-2338-4B63-83AA-F022DE46E4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7867C3E-9C28-4028-90C5-1AF695D59B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5A2F35F-06D7-4891-AB83-D5F86E3A5D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23B16C9-DB2B-4E4F-A8BB-40752FE9F3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8D9DC842-3067-472F-8294-BC5F825C79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A981587-5FB3-4521-9736-B64FBA4FED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8602016-2789-4105-8E30-DBEE29EF15C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8548754-67D5-40FF-8D7A-AF955564747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468A712-AB47-4F13-81E9-26050E000B3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F3C535E-BE79-452E-828B-BDF7BD48B49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D458F0C-343F-4631-B9F2-A5A923C1FB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8284439-AA63-42C1-910F-04838F25034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4A9A05D-C650-410A-A87F-41744D84F5C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0F7E5CF-FA88-4921-B652-F67247A5325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A9C62D8-692E-44C6-A6FE-C49BE43C2D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C2B8181-8645-444E-8E57-4F20335FFE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9201653-E925-4095-9BD4-8781E28459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BF1E01C0-1813-45C4-85A5-CDEA6AED0345}"/>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C3D6D90-7838-4299-85A5-B9EF6E84731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2A927222-2CCF-45E2-B02D-9374348F4314}"/>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9EB3EE0-38B2-4FFB-986F-D50E5C5547AF}"/>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2D1583DE-C177-476E-AB0E-65A41553767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5BDB070-18A8-46DB-9CCD-618FD333CF8E}"/>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F8A7AD82-DA7C-4A5D-BC75-1B4DFC7B9F9E}"/>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CF02906B-B7C1-423D-AF17-F116B47159DC}"/>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CFA3AFF1-49F3-4F1E-877F-EFCB5B9F2C55}"/>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81263411-14B6-4F15-A1A6-30EDC82E8902}"/>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A9498193-D6B8-4D44-8660-13C778A8F056}"/>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3065483-CAB3-455B-96DB-629899FF08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F9ADD07-2347-4E71-9A79-A2A33405E0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3EE02C6-5EF6-49BB-BF02-93669F6040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BB15C6B-DC7A-4CDD-A6FE-2205080154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A900FB0-D8CB-4B4E-9E72-DBD5E92AC1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90780</xdr:rowOff>
    </xdr:from>
    <xdr:to>
      <xdr:col>116</xdr:col>
      <xdr:colOff>114300</xdr:colOff>
      <xdr:row>40</xdr:row>
      <xdr:rowOff>20930</xdr:rowOff>
    </xdr:to>
    <xdr:sp macro="" textlink="">
      <xdr:nvSpPr>
        <xdr:cNvPr id="492" name="楕円 491">
          <a:extLst>
            <a:ext uri="{FF2B5EF4-FFF2-40B4-BE49-F238E27FC236}">
              <a16:creationId xmlns:a16="http://schemas.microsoft.com/office/drawing/2014/main" id="{7355B3AB-62D1-4624-BC20-771F13E3755F}"/>
            </a:ext>
          </a:extLst>
        </xdr:cNvPr>
        <xdr:cNvSpPr/>
      </xdr:nvSpPr>
      <xdr:spPr>
        <a:xfrm>
          <a:off x="221107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69207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1FEE88B-2476-4423-BFB8-D83D79A2E05D}"/>
            </a:ext>
          </a:extLst>
        </xdr:cNvPr>
        <xdr:cNvSpPr txBox="1"/>
      </xdr:nvSpPr>
      <xdr:spPr>
        <a:xfrm>
          <a:off x="22199600" y="67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95352</xdr:rowOff>
    </xdr:from>
    <xdr:to>
      <xdr:col>112</xdr:col>
      <xdr:colOff>38100</xdr:colOff>
      <xdr:row>40</xdr:row>
      <xdr:rowOff>25502</xdr:rowOff>
    </xdr:to>
    <xdr:sp macro="" textlink="">
      <xdr:nvSpPr>
        <xdr:cNvPr id="494" name="楕円 493">
          <a:extLst>
            <a:ext uri="{FF2B5EF4-FFF2-40B4-BE49-F238E27FC236}">
              <a16:creationId xmlns:a16="http://schemas.microsoft.com/office/drawing/2014/main" id="{CAE0DFB4-148C-4182-9AF5-A5624C4B49E7}"/>
            </a:ext>
          </a:extLst>
        </xdr:cNvPr>
        <xdr:cNvSpPr/>
      </xdr:nvSpPr>
      <xdr:spPr>
        <a:xfrm>
          <a:off x="21272500" y="67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141580</xdr:rowOff>
    </xdr:from>
    <xdr:to>
      <xdr:col>116</xdr:col>
      <xdr:colOff>63500</xdr:colOff>
      <xdr:row>39</xdr:row>
      <xdr:rowOff>146152</xdr:rowOff>
    </xdr:to>
    <xdr:cxnSp macro="">
      <xdr:nvCxnSpPr>
        <xdr:cNvPr id="495" name="直線コネクタ 494">
          <a:extLst>
            <a:ext uri="{FF2B5EF4-FFF2-40B4-BE49-F238E27FC236}">
              <a16:creationId xmlns:a16="http://schemas.microsoft.com/office/drawing/2014/main" id="{B4A4CF18-C289-428D-AC7D-62A0C3280D63}"/>
            </a:ext>
          </a:extLst>
        </xdr:cNvPr>
        <xdr:cNvCxnSpPr/>
      </xdr:nvCxnSpPr>
      <xdr:spPr>
        <a:xfrm flipV="1">
          <a:off x="21323300" y="68281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99009</xdr:rowOff>
    </xdr:from>
    <xdr:to>
      <xdr:col>107</xdr:col>
      <xdr:colOff>101600</xdr:colOff>
      <xdr:row>40</xdr:row>
      <xdr:rowOff>29159</xdr:rowOff>
    </xdr:to>
    <xdr:sp macro="" textlink="">
      <xdr:nvSpPr>
        <xdr:cNvPr id="496" name="楕円 495">
          <a:extLst>
            <a:ext uri="{FF2B5EF4-FFF2-40B4-BE49-F238E27FC236}">
              <a16:creationId xmlns:a16="http://schemas.microsoft.com/office/drawing/2014/main" id="{6E727F49-2917-4D7F-910F-4777CF26A267}"/>
            </a:ext>
          </a:extLst>
        </xdr:cNvPr>
        <xdr:cNvSpPr/>
      </xdr:nvSpPr>
      <xdr:spPr>
        <a:xfrm>
          <a:off x="20383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146152</xdr:rowOff>
    </xdr:from>
    <xdr:to>
      <xdr:col>111</xdr:col>
      <xdr:colOff>177800</xdr:colOff>
      <xdr:row>39</xdr:row>
      <xdr:rowOff>149809</xdr:rowOff>
    </xdr:to>
    <xdr:cxnSp macro="">
      <xdr:nvCxnSpPr>
        <xdr:cNvPr id="497" name="直線コネクタ 496">
          <a:extLst>
            <a:ext uri="{FF2B5EF4-FFF2-40B4-BE49-F238E27FC236}">
              <a16:creationId xmlns:a16="http://schemas.microsoft.com/office/drawing/2014/main" id="{28BE3F1A-B267-4068-BC01-03BA45B0A002}"/>
            </a:ext>
          </a:extLst>
        </xdr:cNvPr>
        <xdr:cNvCxnSpPr/>
      </xdr:nvCxnSpPr>
      <xdr:spPr>
        <a:xfrm flipV="1">
          <a:off x="20434300" y="683270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161189</xdr:rowOff>
    </xdr:from>
    <xdr:to>
      <xdr:col>102</xdr:col>
      <xdr:colOff>165100</xdr:colOff>
      <xdr:row>40</xdr:row>
      <xdr:rowOff>91339</xdr:rowOff>
    </xdr:to>
    <xdr:sp macro="" textlink="">
      <xdr:nvSpPr>
        <xdr:cNvPr id="498" name="楕円 497">
          <a:extLst>
            <a:ext uri="{FF2B5EF4-FFF2-40B4-BE49-F238E27FC236}">
              <a16:creationId xmlns:a16="http://schemas.microsoft.com/office/drawing/2014/main" id="{BD094933-7C03-43C7-BC84-4E35AF78D8FE}"/>
            </a:ext>
          </a:extLst>
        </xdr:cNvPr>
        <xdr:cNvSpPr/>
      </xdr:nvSpPr>
      <xdr:spPr>
        <a:xfrm>
          <a:off x="19494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149809</xdr:rowOff>
    </xdr:from>
    <xdr:to>
      <xdr:col>107</xdr:col>
      <xdr:colOff>50800</xdr:colOff>
      <xdr:row>40</xdr:row>
      <xdr:rowOff>40539</xdr:rowOff>
    </xdr:to>
    <xdr:cxnSp macro="">
      <xdr:nvCxnSpPr>
        <xdr:cNvPr id="499" name="直線コネクタ 498">
          <a:extLst>
            <a:ext uri="{FF2B5EF4-FFF2-40B4-BE49-F238E27FC236}">
              <a16:creationId xmlns:a16="http://schemas.microsoft.com/office/drawing/2014/main" id="{9E042154-9BFB-450B-9031-94D9C313B0AA}"/>
            </a:ext>
          </a:extLst>
        </xdr:cNvPr>
        <xdr:cNvCxnSpPr/>
      </xdr:nvCxnSpPr>
      <xdr:spPr>
        <a:xfrm flipV="1">
          <a:off x="19545300" y="683635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00" name="楕円 499">
          <a:extLst>
            <a:ext uri="{FF2B5EF4-FFF2-40B4-BE49-F238E27FC236}">
              <a16:creationId xmlns:a16="http://schemas.microsoft.com/office/drawing/2014/main" id="{A662E8EB-81D6-46CA-BD30-EA9E623A9A37}"/>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40539</xdr:rowOff>
    </xdr:from>
    <xdr:to>
      <xdr:col>102</xdr:col>
      <xdr:colOff>114300</xdr:colOff>
      <xdr:row>40</xdr:row>
      <xdr:rowOff>44196</xdr:rowOff>
    </xdr:to>
    <xdr:cxnSp macro="">
      <xdr:nvCxnSpPr>
        <xdr:cNvPr id="501" name="直線コネクタ 500">
          <a:extLst>
            <a:ext uri="{FF2B5EF4-FFF2-40B4-BE49-F238E27FC236}">
              <a16:creationId xmlns:a16="http://schemas.microsoft.com/office/drawing/2014/main" id="{74241B00-2CF3-49F0-8ECF-5E3CE3DD1EE4}"/>
            </a:ext>
          </a:extLst>
        </xdr:cNvPr>
        <xdr:cNvCxnSpPr/>
      </xdr:nvCxnSpPr>
      <xdr:spPr>
        <a:xfrm flipV="1">
          <a:off x="18656300" y="689853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2D7A455-4CBD-4D5D-ADFC-8AF380EE88A4}"/>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278AA47-D10E-412E-B62A-869ED214493C}"/>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DF1C80CE-89F2-4A38-A080-2959E5DD6A44}"/>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7095A1D-1B6B-49DF-A8E0-D2F5BA79CAD5}"/>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16629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DB4B0F6-C43A-422D-9C1B-81C16A65535E}"/>
            </a:ext>
          </a:extLst>
        </xdr:cNvPr>
        <xdr:cNvSpPr txBox="1"/>
      </xdr:nvSpPr>
      <xdr:spPr>
        <a:xfrm>
          <a:off x="21075727" y="68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20286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544F079-02E0-4290-A42C-72B9C868A9D2}"/>
            </a:ext>
          </a:extLst>
        </xdr:cNvPr>
        <xdr:cNvSpPr txBox="1"/>
      </xdr:nvSpPr>
      <xdr:spPr>
        <a:xfrm>
          <a:off x="20199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82466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A8B3980-DBF9-45C4-9890-D7793F12A368}"/>
            </a:ext>
          </a:extLst>
        </xdr:cNvPr>
        <xdr:cNvSpPr txBox="1"/>
      </xdr:nvSpPr>
      <xdr:spPr>
        <a:xfrm>
          <a:off x="19310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7644D7F-85B5-4E89-91AF-7E9476BF5677}"/>
            </a:ext>
          </a:extLst>
        </xdr:cNvPr>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6994749-8405-42F9-988E-27C9DAC87A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8E043FD-6B8C-41D2-B672-B23A9BE1FA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C71518C-D920-4A9E-AB67-1133732B83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D77DFDA-AEAF-4943-BC1B-EFAB8EE066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5E7703B-6F95-4F2E-9524-D164DD15DA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DFE995FD-5227-4289-997A-D8EF91318F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A767961-2B57-48A9-8592-ACF2FB7F86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6F8D9A5-B323-4EB3-B331-A9208CE2E0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C3B12FC-49F1-40D5-836D-E069CA933F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D99C0C7-F7F3-4115-BCF6-18901FB517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D784931-5E9D-4D76-B94A-36CFF4B1A6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7547DC6-4D5A-4233-B2A4-38A056BAF3C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D51730C-05BD-494D-B761-4184D77BD38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E96CA98-4D15-4E36-919B-4D3C0B47F9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7B07350E-BCB8-4D5B-BDBA-3CFB4F8319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843DAB6-4A51-456A-BB68-772E9E51BE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7437C264-E51B-4FFA-8E92-E567EF76CCE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2003AC8-B73B-4D9B-A541-3672BF9394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41770A7-A211-454A-AE84-B84E0299E0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9C86C65-4A40-4E80-802F-B291E04364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52DBC5C-3FD1-4202-909A-A1161D5013B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5D4F5CA-D2BE-4D6F-8A23-5242697F986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14C4569-AFD5-4F3B-BD69-C05DD9B6BC6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43C340D-7F99-4A9E-81BF-D9DBA43E67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60BB737-29A4-40C1-8ECC-0FF9A46DA9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A6F218B-A735-41DC-88FC-152C4436A7FF}"/>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FDCE56-1EF3-4C8B-B627-8443351966D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B2F66C26-A624-4B6D-8DF7-E5A89A72AE8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D8761F5F-2144-4A1A-8E9B-7C4F5C0167E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6BD776F9-532D-4446-B2C2-022D80E14C68}"/>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812F3BA-9B55-4F4E-ABF7-563223DD7D74}"/>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E125CB9-34BD-4C99-AB7F-536562485C8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5AAAED73-A173-44CE-A4FC-D2BB39D873C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2BABD3F-04ED-4F6B-93EA-0EAB0AB20C9D}"/>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C82A3738-BCC3-4262-8D2C-1A12DA510E68}"/>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62FBAF00-9B04-48ED-A158-89313935AA7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74D12FD-D804-4028-B7F1-7CC8F0937D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09D1A3D-816A-4E07-A0EB-BB7C914CC1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98080A0-EEF2-4547-9453-B3EF91DBAE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1342B73-FE40-4413-82F3-472E3F9BF3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8313BBE-5555-4241-A7B9-A78355435F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551" name="楕円 550">
          <a:extLst>
            <a:ext uri="{FF2B5EF4-FFF2-40B4-BE49-F238E27FC236}">
              <a16:creationId xmlns:a16="http://schemas.microsoft.com/office/drawing/2014/main" id="{1AAEC10B-149E-4C90-A612-36AF3847A3A4}"/>
            </a:ext>
          </a:extLst>
        </xdr:cNvPr>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EEC9993-5A71-4BC7-9A2C-9C81F42FEF39}"/>
            </a:ext>
          </a:extLst>
        </xdr:cNvPr>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89626</xdr:rowOff>
    </xdr:from>
    <xdr:to>
      <xdr:col>81</xdr:col>
      <xdr:colOff>101600</xdr:colOff>
      <xdr:row>62</xdr:row>
      <xdr:rowOff>19776</xdr:rowOff>
    </xdr:to>
    <xdr:sp macro="" textlink="">
      <xdr:nvSpPr>
        <xdr:cNvPr id="553" name="楕円 552">
          <a:extLst>
            <a:ext uri="{FF2B5EF4-FFF2-40B4-BE49-F238E27FC236}">
              <a16:creationId xmlns:a16="http://schemas.microsoft.com/office/drawing/2014/main" id="{DB12EC7F-FED0-498F-BEF7-134FB9814A93}"/>
            </a:ext>
          </a:extLst>
        </xdr:cNvPr>
        <xdr:cNvSpPr/>
      </xdr:nvSpPr>
      <xdr:spPr>
        <a:xfrm>
          <a:off x="15430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140426</xdr:rowOff>
    </xdr:to>
    <xdr:cxnSp macro="">
      <xdr:nvCxnSpPr>
        <xdr:cNvPr id="554" name="直線コネクタ 553">
          <a:extLst>
            <a:ext uri="{FF2B5EF4-FFF2-40B4-BE49-F238E27FC236}">
              <a16:creationId xmlns:a16="http://schemas.microsoft.com/office/drawing/2014/main" id="{3E113DA9-7B65-43E2-A4E0-E903C16BC984}"/>
            </a:ext>
          </a:extLst>
        </xdr:cNvPr>
        <xdr:cNvCxnSpPr/>
      </xdr:nvCxnSpPr>
      <xdr:spPr>
        <a:xfrm flipV="1">
          <a:off x="15481300" y="105890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60234</xdr:rowOff>
    </xdr:from>
    <xdr:to>
      <xdr:col>76</xdr:col>
      <xdr:colOff>165100</xdr:colOff>
      <xdr:row>61</xdr:row>
      <xdr:rowOff>161834</xdr:rowOff>
    </xdr:to>
    <xdr:sp macro="" textlink="">
      <xdr:nvSpPr>
        <xdr:cNvPr id="555" name="楕円 554">
          <a:extLst>
            <a:ext uri="{FF2B5EF4-FFF2-40B4-BE49-F238E27FC236}">
              <a16:creationId xmlns:a16="http://schemas.microsoft.com/office/drawing/2014/main" id="{A9A516FB-E5FB-4B2D-B733-F36C284D1CEA}"/>
            </a:ext>
          </a:extLst>
        </xdr:cNvPr>
        <xdr:cNvSpPr/>
      </xdr:nvSpPr>
      <xdr:spPr>
        <a:xfrm>
          <a:off x="14541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111034</xdr:rowOff>
    </xdr:from>
    <xdr:to>
      <xdr:col>81</xdr:col>
      <xdr:colOff>50800</xdr:colOff>
      <xdr:row>61</xdr:row>
      <xdr:rowOff>140426</xdr:rowOff>
    </xdr:to>
    <xdr:cxnSp macro="">
      <xdr:nvCxnSpPr>
        <xdr:cNvPr id="556" name="直線コネクタ 555">
          <a:extLst>
            <a:ext uri="{FF2B5EF4-FFF2-40B4-BE49-F238E27FC236}">
              <a16:creationId xmlns:a16="http://schemas.microsoft.com/office/drawing/2014/main" id="{1D4D4D30-1453-42C3-98D0-269B42ECA84A}"/>
            </a:ext>
          </a:extLst>
        </xdr:cNvPr>
        <xdr:cNvCxnSpPr/>
      </xdr:nvCxnSpPr>
      <xdr:spPr>
        <a:xfrm>
          <a:off x="14592300" y="1056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7" name="楕円 556">
          <a:extLst>
            <a:ext uri="{FF2B5EF4-FFF2-40B4-BE49-F238E27FC236}">
              <a16:creationId xmlns:a16="http://schemas.microsoft.com/office/drawing/2014/main" id="{07F89B76-3C0F-48BC-AFC8-8E066EF31209}"/>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111034</xdr:rowOff>
    </xdr:to>
    <xdr:cxnSp macro="">
      <xdr:nvCxnSpPr>
        <xdr:cNvPr id="558" name="直線コネクタ 557">
          <a:extLst>
            <a:ext uri="{FF2B5EF4-FFF2-40B4-BE49-F238E27FC236}">
              <a16:creationId xmlns:a16="http://schemas.microsoft.com/office/drawing/2014/main" id="{16D8F6E7-F48A-478E-BD32-04535B7E240E}"/>
            </a:ext>
          </a:extLst>
        </xdr:cNvPr>
        <xdr:cNvCxnSpPr/>
      </xdr:nvCxnSpPr>
      <xdr:spPr>
        <a:xfrm>
          <a:off x="13703300" y="1053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559" name="楕円 558">
          <a:extLst>
            <a:ext uri="{FF2B5EF4-FFF2-40B4-BE49-F238E27FC236}">
              <a16:creationId xmlns:a16="http://schemas.microsoft.com/office/drawing/2014/main" id="{4013E828-47EA-4C7D-9B59-18F547C103D7}"/>
            </a:ext>
          </a:extLst>
        </xdr:cNvPr>
        <xdr:cNvSpPr/>
      </xdr:nvSpPr>
      <xdr:spPr>
        <a:xfrm>
          <a:off x="1276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61</xdr:row>
      <xdr:rowOff>80010</xdr:rowOff>
    </xdr:to>
    <xdr:cxnSp macro="">
      <xdr:nvCxnSpPr>
        <xdr:cNvPr id="560" name="直線コネクタ 559">
          <a:extLst>
            <a:ext uri="{FF2B5EF4-FFF2-40B4-BE49-F238E27FC236}">
              <a16:creationId xmlns:a16="http://schemas.microsoft.com/office/drawing/2014/main" id="{E3316CDC-F7C8-44AB-91A1-79E9A5837190}"/>
            </a:ext>
          </a:extLst>
        </xdr:cNvPr>
        <xdr:cNvCxnSpPr/>
      </xdr:nvCxnSpPr>
      <xdr:spPr>
        <a:xfrm>
          <a:off x="12814300" y="1050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972216BF-B3AC-4F66-8CAE-BB025C291BEE}"/>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CE08E3A7-D9C3-4D99-9A99-9F2F3DCBE834}"/>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F00C0108-799B-45FA-A5DC-4CEA1FEA66C8}"/>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9EEB71D0-9D35-440D-8082-6DA6029C2042}"/>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10903</xdr:rowOff>
    </xdr:from>
    <xdr:ext cx="405111" cy="259045"/>
    <xdr:sp macro="" textlink="">
      <xdr:nvSpPr>
        <xdr:cNvPr id="565" name="n_1mainValue【学校施設】&#10;有形固定資産減価償却率">
          <a:extLst>
            <a:ext uri="{FF2B5EF4-FFF2-40B4-BE49-F238E27FC236}">
              <a16:creationId xmlns:a16="http://schemas.microsoft.com/office/drawing/2014/main" id="{314BDDDC-FE98-43B6-8B2A-6192D140819C}"/>
            </a:ext>
          </a:extLst>
        </xdr:cNvPr>
        <xdr:cNvSpPr txBox="1"/>
      </xdr:nvSpPr>
      <xdr:spPr>
        <a:xfrm>
          <a:off x="15266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152961</xdr:rowOff>
    </xdr:from>
    <xdr:ext cx="405111" cy="259045"/>
    <xdr:sp macro="" textlink="">
      <xdr:nvSpPr>
        <xdr:cNvPr id="566" name="n_2mainValue【学校施設】&#10;有形固定資産減価償却率">
          <a:extLst>
            <a:ext uri="{FF2B5EF4-FFF2-40B4-BE49-F238E27FC236}">
              <a16:creationId xmlns:a16="http://schemas.microsoft.com/office/drawing/2014/main" id="{207F74F1-638C-42EB-8640-03BCDABC1858}"/>
            </a:ext>
          </a:extLst>
        </xdr:cNvPr>
        <xdr:cNvSpPr txBox="1"/>
      </xdr:nvSpPr>
      <xdr:spPr>
        <a:xfrm>
          <a:off x="14389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7" name="n_3mainValue【学校施設】&#10;有形固定資産減価償却率">
          <a:extLst>
            <a:ext uri="{FF2B5EF4-FFF2-40B4-BE49-F238E27FC236}">
              <a16:creationId xmlns:a16="http://schemas.microsoft.com/office/drawing/2014/main" id="{598F0518-9FC4-4E1F-871F-6096B187FE36}"/>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568" name="n_4mainValue【学校施設】&#10;有形固定資産減価償却率">
          <a:extLst>
            <a:ext uri="{FF2B5EF4-FFF2-40B4-BE49-F238E27FC236}">
              <a16:creationId xmlns:a16="http://schemas.microsoft.com/office/drawing/2014/main" id="{E06CD5E8-42A1-4E67-B4CB-9E0C5D1B3FF3}"/>
            </a:ext>
          </a:extLst>
        </xdr:cNvPr>
        <xdr:cNvSpPr txBox="1"/>
      </xdr:nvSpPr>
      <xdr:spPr>
        <a:xfrm>
          <a:off x="12611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66B29CB-2AD4-4141-93D6-671B4964BE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3356E7C-6A83-43E3-862E-6A4B1CBBDF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E2CDD69-5EC3-400B-A74F-C576FE8691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E070F7A-123F-491A-BEBA-A9F20E28A3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AF9DA3E-625A-47AF-93B3-6259C97675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AC035CC-F361-4AED-89B7-4487C1714B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63DDB9C-BB09-4029-95F5-ED80A9A9AC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F12F0F6-F3C0-4AAD-BCBC-00C9E423FE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BE83532-3D34-4CE2-A98F-A92C2385B0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82205CE-52C1-45C9-BA8A-442DCDD8BD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A6520DD-30B7-4614-AD5E-A0C0D4AB80A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CCE20A70-5A5D-4BE9-B1F3-59B1CB955B6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48AAC72E-34BA-49BE-B6EB-C56A998EB8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EAC83439-F52E-446F-ADF0-F66B9B9FCC1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B5955DC-BF2A-41C5-9DF8-BA07F060E38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3C248673-63C9-4FB9-8304-135A81A6F2C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5434E577-62F7-454E-A9E9-F0920E2DC9D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BBE2EC0E-2CAB-44F2-98F4-511C518E9FC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1C6689-D997-4719-9BAE-A8A5A85E01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D47EBA1E-D669-4D11-AEA7-2DAF50D1ECB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F28E7E19-F8D5-4F95-A413-A3A7A7F87A6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59B7427-811D-4BDA-A178-933DFA89DAA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439ACBC-8149-4C9A-9781-D03F3098AB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37457E7-8F5B-4C2B-8D89-8FFC6CE96E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70172E49-A6BE-43C1-B150-D64B7351AC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78A9A097-EC17-4C44-B353-2722DAD1CA47}"/>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EB267917-B8C2-41D8-8017-A92819D38CA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732058B2-4AD7-47CE-A6E7-F5C39B2F7ECE}"/>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8B902CCE-E2A0-4CE2-AAC5-F59483ACA92E}"/>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2805EC47-B2CC-42CE-8C8F-8B5151A7CE59}"/>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005FCC78-3460-47B2-BE23-56E2DE19EB77}"/>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1253F032-87CF-4CD0-9422-A687EE43CC61}"/>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BDD078E1-6F2E-4E1A-BE72-B675CAA1E9AF}"/>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11821351-F40B-4262-956D-4C904646F01C}"/>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838CBCF8-D765-4ACE-91ED-EE24BDF3505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E6BA1022-2ABA-4F20-AC3A-7BE7415855E9}"/>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175198A-0F24-4B5F-8178-B89D23C648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F8DF5FF-21AA-4996-A125-97F8A87FE6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F40E4DC-590E-4C33-9CCC-84DDA1F99D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D53B106-4B3A-41A5-8A23-7F0CC7BC36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5962268-9FC7-4B30-AD45-815D0536E6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139493</xdr:rowOff>
    </xdr:from>
    <xdr:to>
      <xdr:col>116</xdr:col>
      <xdr:colOff>114300</xdr:colOff>
      <xdr:row>64</xdr:row>
      <xdr:rowOff>69643</xdr:rowOff>
    </xdr:to>
    <xdr:sp macro="" textlink="">
      <xdr:nvSpPr>
        <xdr:cNvPr id="610" name="楕円 609">
          <a:extLst>
            <a:ext uri="{FF2B5EF4-FFF2-40B4-BE49-F238E27FC236}">
              <a16:creationId xmlns:a16="http://schemas.microsoft.com/office/drawing/2014/main" id="{31003255-05EF-4143-B93F-00B0902083AF}"/>
            </a:ext>
          </a:extLst>
        </xdr:cNvPr>
        <xdr:cNvSpPr/>
      </xdr:nvSpPr>
      <xdr:spPr>
        <a:xfrm>
          <a:off x="22110700" y="109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C646C337-26FD-4BD7-B336-B152B4DCAB8A}"/>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141159</xdr:rowOff>
    </xdr:from>
    <xdr:to>
      <xdr:col>112</xdr:col>
      <xdr:colOff>38100</xdr:colOff>
      <xdr:row>64</xdr:row>
      <xdr:rowOff>71309</xdr:rowOff>
    </xdr:to>
    <xdr:sp macro="" textlink="">
      <xdr:nvSpPr>
        <xdr:cNvPr id="612" name="楕円 611">
          <a:extLst>
            <a:ext uri="{FF2B5EF4-FFF2-40B4-BE49-F238E27FC236}">
              <a16:creationId xmlns:a16="http://schemas.microsoft.com/office/drawing/2014/main" id="{3F8FC417-B702-485B-A7F4-B35008FEDABC}"/>
            </a:ext>
          </a:extLst>
        </xdr:cNvPr>
        <xdr:cNvSpPr/>
      </xdr:nvSpPr>
      <xdr:spPr>
        <a:xfrm>
          <a:off x="21272500" y="10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18843</xdr:rowOff>
    </xdr:from>
    <xdr:to>
      <xdr:col>116</xdr:col>
      <xdr:colOff>63500</xdr:colOff>
      <xdr:row>64</xdr:row>
      <xdr:rowOff>20509</xdr:rowOff>
    </xdr:to>
    <xdr:cxnSp macro="">
      <xdr:nvCxnSpPr>
        <xdr:cNvPr id="613" name="直線コネクタ 612">
          <a:extLst>
            <a:ext uri="{FF2B5EF4-FFF2-40B4-BE49-F238E27FC236}">
              <a16:creationId xmlns:a16="http://schemas.microsoft.com/office/drawing/2014/main" id="{A2C404DD-B715-4ADB-A169-D86B07AB0A37}"/>
            </a:ext>
          </a:extLst>
        </xdr:cNvPr>
        <xdr:cNvCxnSpPr/>
      </xdr:nvCxnSpPr>
      <xdr:spPr>
        <a:xfrm flipV="1">
          <a:off x="21323300" y="10991643"/>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142400</xdr:rowOff>
    </xdr:from>
    <xdr:to>
      <xdr:col>107</xdr:col>
      <xdr:colOff>101600</xdr:colOff>
      <xdr:row>64</xdr:row>
      <xdr:rowOff>72550</xdr:rowOff>
    </xdr:to>
    <xdr:sp macro="" textlink="">
      <xdr:nvSpPr>
        <xdr:cNvPr id="614" name="楕円 613">
          <a:extLst>
            <a:ext uri="{FF2B5EF4-FFF2-40B4-BE49-F238E27FC236}">
              <a16:creationId xmlns:a16="http://schemas.microsoft.com/office/drawing/2014/main" id="{20549621-0901-4F30-8021-1F7F0A13A93E}"/>
            </a:ext>
          </a:extLst>
        </xdr:cNvPr>
        <xdr:cNvSpPr/>
      </xdr:nvSpPr>
      <xdr:spPr>
        <a:xfrm>
          <a:off x="20383500" y="10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20509</xdr:rowOff>
    </xdr:from>
    <xdr:to>
      <xdr:col>111</xdr:col>
      <xdr:colOff>177800</xdr:colOff>
      <xdr:row>64</xdr:row>
      <xdr:rowOff>21750</xdr:rowOff>
    </xdr:to>
    <xdr:cxnSp macro="">
      <xdr:nvCxnSpPr>
        <xdr:cNvPr id="615" name="直線コネクタ 614">
          <a:extLst>
            <a:ext uri="{FF2B5EF4-FFF2-40B4-BE49-F238E27FC236}">
              <a16:creationId xmlns:a16="http://schemas.microsoft.com/office/drawing/2014/main" id="{4EE4088C-5DA1-4CA5-BB66-A8350C1006F7}"/>
            </a:ext>
          </a:extLst>
        </xdr:cNvPr>
        <xdr:cNvCxnSpPr/>
      </xdr:nvCxnSpPr>
      <xdr:spPr>
        <a:xfrm flipV="1">
          <a:off x="20434300" y="1099330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144457</xdr:rowOff>
    </xdr:from>
    <xdr:to>
      <xdr:col>102</xdr:col>
      <xdr:colOff>165100</xdr:colOff>
      <xdr:row>64</xdr:row>
      <xdr:rowOff>74607</xdr:rowOff>
    </xdr:to>
    <xdr:sp macro="" textlink="">
      <xdr:nvSpPr>
        <xdr:cNvPr id="616" name="楕円 615">
          <a:extLst>
            <a:ext uri="{FF2B5EF4-FFF2-40B4-BE49-F238E27FC236}">
              <a16:creationId xmlns:a16="http://schemas.microsoft.com/office/drawing/2014/main" id="{A1111244-CCB8-4B49-B665-316D7FD7AA2B}"/>
            </a:ext>
          </a:extLst>
        </xdr:cNvPr>
        <xdr:cNvSpPr/>
      </xdr:nvSpPr>
      <xdr:spPr>
        <a:xfrm>
          <a:off x="19494500" y="109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21750</xdr:rowOff>
    </xdr:from>
    <xdr:to>
      <xdr:col>107</xdr:col>
      <xdr:colOff>50800</xdr:colOff>
      <xdr:row>64</xdr:row>
      <xdr:rowOff>23807</xdr:rowOff>
    </xdr:to>
    <xdr:cxnSp macro="">
      <xdr:nvCxnSpPr>
        <xdr:cNvPr id="617" name="直線コネクタ 616">
          <a:extLst>
            <a:ext uri="{FF2B5EF4-FFF2-40B4-BE49-F238E27FC236}">
              <a16:creationId xmlns:a16="http://schemas.microsoft.com/office/drawing/2014/main" id="{664ACC55-B758-41D3-B9F9-06A0CA75A7A8}"/>
            </a:ext>
          </a:extLst>
        </xdr:cNvPr>
        <xdr:cNvCxnSpPr/>
      </xdr:nvCxnSpPr>
      <xdr:spPr>
        <a:xfrm flipV="1">
          <a:off x="19545300" y="1099455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145959</xdr:rowOff>
    </xdr:from>
    <xdr:to>
      <xdr:col>98</xdr:col>
      <xdr:colOff>38100</xdr:colOff>
      <xdr:row>64</xdr:row>
      <xdr:rowOff>76109</xdr:rowOff>
    </xdr:to>
    <xdr:sp macro="" textlink="">
      <xdr:nvSpPr>
        <xdr:cNvPr id="618" name="楕円 617">
          <a:extLst>
            <a:ext uri="{FF2B5EF4-FFF2-40B4-BE49-F238E27FC236}">
              <a16:creationId xmlns:a16="http://schemas.microsoft.com/office/drawing/2014/main" id="{3497D070-7A2C-4C61-A086-76DA40D6E9D3}"/>
            </a:ext>
          </a:extLst>
        </xdr:cNvPr>
        <xdr:cNvSpPr/>
      </xdr:nvSpPr>
      <xdr:spPr>
        <a:xfrm>
          <a:off x="18605500" y="109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23807</xdr:rowOff>
    </xdr:from>
    <xdr:to>
      <xdr:col>102</xdr:col>
      <xdr:colOff>114300</xdr:colOff>
      <xdr:row>64</xdr:row>
      <xdr:rowOff>25309</xdr:rowOff>
    </xdr:to>
    <xdr:cxnSp macro="">
      <xdr:nvCxnSpPr>
        <xdr:cNvPr id="619" name="直線コネクタ 618">
          <a:extLst>
            <a:ext uri="{FF2B5EF4-FFF2-40B4-BE49-F238E27FC236}">
              <a16:creationId xmlns:a16="http://schemas.microsoft.com/office/drawing/2014/main" id="{FBE220C8-8993-424D-9721-A99F6EE0D675}"/>
            </a:ext>
          </a:extLst>
        </xdr:cNvPr>
        <xdr:cNvCxnSpPr/>
      </xdr:nvCxnSpPr>
      <xdr:spPr>
        <a:xfrm flipV="1">
          <a:off x="18656300" y="1099660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904F1102-198A-4D11-B99C-D64371207EAC}"/>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56613D10-C4AA-4A79-9BB1-135A10D7F5A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27D8A272-C807-4007-AF9D-F06E9CB6E91E}"/>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DC3295F2-BF23-4DEA-9265-3E7138801D03}"/>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62436</xdr:rowOff>
    </xdr:from>
    <xdr:ext cx="469744" cy="259045"/>
    <xdr:sp macro="" textlink="">
      <xdr:nvSpPr>
        <xdr:cNvPr id="624" name="n_1mainValue【学校施設】&#10;一人当たり面積">
          <a:extLst>
            <a:ext uri="{FF2B5EF4-FFF2-40B4-BE49-F238E27FC236}">
              <a16:creationId xmlns:a16="http://schemas.microsoft.com/office/drawing/2014/main" id="{8574A9CB-0404-41D9-82FD-4B1B0DAEB810}"/>
            </a:ext>
          </a:extLst>
        </xdr:cNvPr>
        <xdr:cNvSpPr txBox="1"/>
      </xdr:nvSpPr>
      <xdr:spPr>
        <a:xfrm>
          <a:off x="21075727" y="110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63677</xdr:rowOff>
    </xdr:from>
    <xdr:ext cx="469744" cy="259045"/>
    <xdr:sp macro="" textlink="">
      <xdr:nvSpPr>
        <xdr:cNvPr id="625" name="n_2mainValue【学校施設】&#10;一人当たり面積">
          <a:extLst>
            <a:ext uri="{FF2B5EF4-FFF2-40B4-BE49-F238E27FC236}">
              <a16:creationId xmlns:a16="http://schemas.microsoft.com/office/drawing/2014/main" id="{E30BB2B5-495A-4E22-8EDC-C87B9CA3081E}"/>
            </a:ext>
          </a:extLst>
        </xdr:cNvPr>
        <xdr:cNvSpPr txBox="1"/>
      </xdr:nvSpPr>
      <xdr:spPr>
        <a:xfrm>
          <a:off x="20199427" y="110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65734</xdr:rowOff>
    </xdr:from>
    <xdr:ext cx="469744" cy="259045"/>
    <xdr:sp macro="" textlink="">
      <xdr:nvSpPr>
        <xdr:cNvPr id="626" name="n_3mainValue【学校施設】&#10;一人当たり面積">
          <a:extLst>
            <a:ext uri="{FF2B5EF4-FFF2-40B4-BE49-F238E27FC236}">
              <a16:creationId xmlns:a16="http://schemas.microsoft.com/office/drawing/2014/main" id="{7F156422-EFD8-426A-8C82-DCA2F78073EA}"/>
            </a:ext>
          </a:extLst>
        </xdr:cNvPr>
        <xdr:cNvSpPr txBox="1"/>
      </xdr:nvSpPr>
      <xdr:spPr>
        <a:xfrm>
          <a:off x="19310427" y="110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67236</xdr:rowOff>
    </xdr:from>
    <xdr:ext cx="469744" cy="259045"/>
    <xdr:sp macro="" textlink="">
      <xdr:nvSpPr>
        <xdr:cNvPr id="627" name="n_4mainValue【学校施設】&#10;一人当たり面積">
          <a:extLst>
            <a:ext uri="{FF2B5EF4-FFF2-40B4-BE49-F238E27FC236}">
              <a16:creationId xmlns:a16="http://schemas.microsoft.com/office/drawing/2014/main" id="{ED1EF7E1-CE24-4DF9-B31D-E3F693550172}"/>
            </a:ext>
          </a:extLst>
        </xdr:cNvPr>
        <xdr:cNvSpPr txBox="1"/>
      </xdr:nvSpPr>
      <xdr:spPr>
        <a:xfrm>
          <a:off x="18421427" y="11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995A3929-2F7C-4180-ABF9-40E6280F04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5B64307B-A334-416A-990A-979B6C8DEB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D543A1E-2B60-4EF5-932A-38BD650A5E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9AFD163-5B3B-4B7B-B13D-39C30CD440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D120351-D7C1-4F4D-B89E-DA3A2E9F09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F1F9DB8-C116-46BC-BF67-A7848A1ADC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C125173E-AD18-4C40-8746-0E11238C07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9A04F86-D669-460E-848F-B57BF5A36C0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1CF5998-E78C-40F4-A564-5D928AFE92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AF47AC85-0C25-473F-AB43-72C80CC1E3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4025A041-72E0-4944-A8FA-7BE1409646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34D5A321-7C8B-44D5-AAFA-AF37EEF923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9DFADAA-5154-45E5-8DD2-BF8DEC4CA9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B078067D-C4A7-4A43-9A21-F2823DD614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BEB4BE09-744C-4997-9878-125EAC3509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9E6CE894-54B5-4443-9675-1456C90B369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9D59BB3C-6778-4505-B759-8CB01EE6FE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9464DB73-0128-4A07-BC89-3793EF2B9E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D9E8E37-D7E4-41DA-AA69-CD085AC87E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273AEA60-1289-440B-98B4-5A705FFBDF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DE0E70F-77E6-405B-B355-6AA08AC397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6F3FE43C-9747-4CF9-AA57-7F843F11BA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5D7A4D56-3C88-4B99-8AC9-3C1587A615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F953861-0308-4876-AF53-5377FBBF7B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34A39B67-14C8-4EFF-9F93-CF6D5867CC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CF719302-AD09-466A-807C-C6CF3E3F88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42377461-DCC9-4855-B2C1-A474491BB9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2242A7FE-4744-4597-A0CF-3FABA2C0AF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32627ACC-F727-4AA9-80CD-DC9755734A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70A77345-B16B-4627-ABC3-1F6241CD3A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BFE69382-D8D1-47F3-B832-00CA4D9014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67C060A9-4BA1-491A-94DB-D3B3B47690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AFDB3254-627D-4D97-B576-51BC10A8CF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5535B8B3-9229-4002-8690-12A306FDCF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7E9F6EA6-D1E1-492F-98BF-08803C0422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1AD565D9-C84E-4A21-8CD5-F4E31490AA7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F538F594-9833-47D6-B54E-5F92B6075E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FFA7C453-7C35-4AA2-967A-1CBB070A4F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C8834512-4B30-4C85-A928-0826E7435E2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B5A903B9-054C-47FE-A68C-B63CACA691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C916BDEA-FFEF-44B2-B83C-332F71B338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B735538-B795-4926-9497-C65702B04EC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24D52897-A98A-4813-926E-5B8CA2B484A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20648962-045C-4A66-87E4-C1860083AC3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85DB157E-8C4F-4AFD-952C-B8F83FD9E531}"/>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4970A804-DC5B-4201-BEC0-C9961710F43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C891E322-8873-4B64-9C60-6D4E44A17FD2}"/>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6C382298-A106-4EF4-A5AB-8694F3F62EBB}"/>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2C354658-5DDC-4F94-96C3-8C09AED9571A}"/>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7F48FCF3-899B-454E-B7C5-699FD680E08A}"/>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37FFD1D4-565B-46CF-85C6-ED4E89CCE55C}"/>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932B8CF0-A202-4FBE-9BA9-89DADBBAA67F}"/>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7207381-04BB-4AAA-B938-A605E6242D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5FFEF11-B4F2-45D8-B332-2F6AAA6836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1AA55FF-AFF8-44E9-83A7-BE056B9729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D42B5AE-0344-43BD-AA22-789228B536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98CFF45-5FDF-450A-BA9C-C77601C600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685" name="楕円 684">
          <a:extLst>
            <a:ext uri="{FF2B5EF4-FFF2-40B4-BE49-F238E27FC236}">
              <a16:creationId xmlns:a16="http://schemas.microsoft.com/office/drawing/2014/main" id="{A4E6027B-6ABA-442E-926C-E016242B722F}"/>
            </a:ext>
          </a:extLst>
        </xdr:cNvPr>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111958</xdr:rowOff>
    </xdr:from>
    <xdr:ext cx="405111" cy="259045"/>
    <xdr:sp macro="" textlink="">
      <xdr:nvSpPr>
        <xdr:cNvPr id="686" name="【公民館】&#10;有形固定資産減価償却率該当値テキスト">
          <a:extLst>
            <a:ext uri="{FF2B5EF4-FFF2-40B4-BE49-F238E27FC236}">
              <a16:creationId xmlns:a16="http://schemas.microsoft.com/office/drawing/2014/main" id="{9C5627F8-6D5C-4BE3-8D78-FEBABE9A2C1D}"/>
            </a:ext>
          </a:extLst>
        </xdr:cNvPr>
        <xdr:cNvSpPr txBox="1"/>
      </xdr:nvSpPr>
      <xdr:spPr>
        <a:xfrm>
          <a:off x="16357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49893</xdr:rowOff>
    </xdr:from>
    <xdr:to>
      <xdr:col>81</xdr:col>
      <xdr:colOff>101600</xdr:colOff>
      <xdr:row>103</xdr:row>
      <xdr:rowOff>151493</xdr:rowOff>
    </xdr:to>
    <xdr:sp macro="" textlink="">
      <xdr:nvSpPr>
        <xdr:cNvPr id="687" name="楕円 686">
          <a:extLst>
            <a:ext uri="{FF2B5EF4-FFF2-40B4-BE49-F238E27FC236}">
              <a16:creationId xmlns:a16="http://schemas.microsoft.com/office/drawing/2014/main" id="{F6A3DE88-1D9B-4ADE-A628-32595EBB1AC0}"/>
            </a:ext>
          </a:extLst>
        </xdr:cNvPr>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103</xdr:row>
      <xdr:rowOff>139881</xdr:rowOff>
    </xdr:to>
    <xdr:cxnSp macro="">
      <xdr:nvCxnSpPr>
        <xdr:cNvPr id="688" name="直線コネクタ 687">
          <a:extLst>
            <a:ext uri="{FF2B5EF4-FFF2-40B4-BE49-F238E27FC236}">
              <a16:creationId xmlns:a16="http://schemas.microsoft.com/office/drawing/2014/main" id="{785C4576-3DBF-430A-9537-AF469DED151F}"/>
            </a:ext>
          </a:extLst>
        </xdr:cNvPr>
        <xdr:cNvCxnSpPr/>
      </xdr:nvCxnSpPr>
      <xdr:spPr>
        <a:xfrm>
          <a:off x="15481300" y="177600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689" name="楕円 688">
          <a:extLst>
            <a:ext uri="{FF2B5EF4-FFF2-40B4-BE49-F238E27FC236}">
              <a16:creationId xmlns:a16="http://schemas.microsoft.com/office/drawing/2014/main" id="{4EFBF87F-677C-42C8-B54A-2F0FC08C233F}"/>
            </a:ext>
          </a:extLst>
        </xdr:cNvPr>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100693</xdr:rowOff>
    </xdr:to>
    <xdr:cxnSp macro="">
      <xdr:nvCxnSpPr>
        <xdr:cNvPr id="690" name="直線コネクタ 689">
          <a:extLst>
            <a:ext uri="{FF2B5EF4-FFF2-40B4-BE49-F238E27FC236}">
              <a16:creationId xmlns:a16="http://schemas.microsoft.com/office/drawing/2014/main" id="{61E7FE91-6DCC-4FC3-A76C-82D04CAF0144}"/>
            </a:ext>
          </a:extLst>
        </xdr:cNvPr>
        <xdr:cNvCxnSpPr/>
      </xdr:nvCxnSpPr>
      <xdr:spPr>
        <a:xfrm>
          <a:off x="14592300" y="177192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142966</xdr:rowOff>
    </xdr:from>
    <xdr:to>
      <xdr:col>72</xdr:col>
      <xdr:colOff>38100</xdr:colOff>
      <xdr:row>103</xdr:row>
      <xdr:rowOff>73116</xdr:rowOff>
    </xdr:to>
    <xdr:sp macro="" textlink="">
      <xdr:nvSpPr>
        <xdr:cNvPr id="691" name="楕円 690">
          <a:extLst>
            <a:ext uri="{FF2B5EF4-FFF2-40B4-BE49-F238E27FC236}">
              <a16:creationId xmlns:a16="http://schemas.microsoft.com/office/drawing/2014/main" id="{16827A21-AA3C-4665-B69D-CD85EECE2A80}"/>
            </a:ext>
          </a:extLst>
        </xdr:cNvPr>
        <xdr:cNvSpPr/>
      </xdr:nvSpPr>
      <xdr:spPr>
        <a:xfrm>
          <a:off x="13652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59871</xdr:rowOff>
    </xdr:to>
    <xdr:cxnSp macro="">
      <xdr:nvCxnSpPr>
        <xdr:cNvPr id="692" name="直線コネクタ 691">
          <a:extLst>
            <a:ext uri="{FF2B5EF4-FFF2-40B4-BE49-F238E27FC236}">
              <a16:creationId xmlns:a16="http://schemas.microsoft.com/office/drawing/2014/main" id="{B052AEB4-D11C-4C02-B2C6-3B2B30B37456}"/>
            </a:ext>
          </a:extLst>
        </xdr:cNvPr>
        <xdr:cNvCxnSpPr/>
      </xdr:nvCxnSpPr>
      <xdr:spPr>
        <a:xfrm>
          <a:off x="13703300" y="176816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102144</xdr:rowOff>
    </xdr:from>
    <xdr:to>
      <xdr:col>67</xdr:col>
      <xdr:colOff>101600</xdr:colOff>
      <xdr:row>103</xdr:row>
      <xdr:rowOff>32294</xdr:rowOff>
    </xdr:to>
    <xdr:sp macro="" textlink="">
      <xdr:nvSpPr>
        <xdr:cNvPr id="693" name="楕円 692">
          <a:extLst>
            <a:ext uri="{FF2B5EF4-FFF2-40B4-BE49-F238E27FC236}">
              <a16:creationId xmlns:a16="http://schemas.microsoft.com/office/drawing/2014/main" id="{EAEDE75D-F8F3-40F4-9A27-067F82DE04E5}"/>
            </a:ext>
          </a:extLst>
        </xdr:cNvPr>
        <xdr:cNvSpPr/>
      </xdr:nvSpPr>
      <xdr:spPr>
        <a:xfrm>
          <a:off x="12763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152944</xdr:rowOff>
    </xdr:from>
    <xdr:to>
      <xdr:col>71</xdr:col>
      <xdr:colOff>177800</xdr:colOff>
      <xdr:row>103</xdr:row>
      <xdr:rowOff>22316</xdr:rowOff>
    </xdr:to>
    <xdr:cxnSp macro="">
      <xdr:nvCxnSpPr>
        <xdr:cNvPr id="694" name="直線コネクタ 693">
          <a:extLst>
            <a:ext uri="{FF2B5EF4-FFF2-40B4-BE49-F238E27FC236}">
              <a16:creationId xmlns:a16="http://schemas.microsoft.com/office/drawing/2014/main" id="{FFDDA081-EAC7-4458-A348-5A784C77C566}"/>
            </a:ext>
          </a:extLst>
        </xdr:cNvPr>
        <xdr:cNvCxnSpPr/>
      </xdr:nvCxnSpPr>
      <xdr:spPr>
        <a:xfrm>
          <a:off x="12814300" y="176408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F1F1EBDA-B05B-4CFB-9DFE-82E594F66967}"/>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D100441D-0A17-48E6-A7DF-D950DBCE339E}"/>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95B65AC4-5812-4C60-8428-FEB2A7E47411}"/>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E6A16DA3-D2EE-488D-8BDE-F21F3C3660F3}"/>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168020</xdr:rowOff>
    </xdr:from>
    <xdr:ext cx="405111" cy="259045"/>
    <xdr:sp macro="" textlink="">
      <xdr:nvSpPr>
        <xdr:cNvPr id="699" name="n_1mainValue【公民館】&#10;有形固定資産減価償却率">
          <a:extLst>
            <a:ext uri="{FF2B5EF4-FFF2-40B4-BE49-F238E27FC236}">
              <a16:creationId xmlns:a16="http://schemas.microsoft.com/office/drawing/2014/main" id="{77BDEC53-FB24-4B1E-ABF0-EB113B6F8139}"/>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127198</xdr:rowOff>
    </xdr:from>
    <xdr:ext cx="405111" cy="259045"/>
    <xdr:sp macro="" textlink="">
      <xdr:nvSpPr>
        <xdr:cNvPr id="700" name="n_2mainValue【公民館】&#10;有形固定資産減価償却率">
          <a:extLst>
            <a:ext uri="{FF2B5EF4-FFF2-40B4-BE49-F238E27FC236}">
              <a16:creationId xmlns:a16="http://schemas.microsoft.com/office/drawing/2014/main" id="{139F6622-BB40-497A-BAFE-9035D7B2E9C5}"/>
            </a:ext>
          </a:extLst>
        </xdr:cNvPr>
        <xdr:cNvSpPr txBox="1"/>
      </xdr:nvSpPr>
      <xdr:spPr>
        <a:xfrm>
          <a:off x="14389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89643</xdr:rowOff>
    </xdr:from>
    <xdr:ext cx="405111" cy="259045"/>
    <xdr:sp macro="" textlink="">
      <xdr:nvSpPr>
        <xdr:cNvPr id="701" name="n_3mainValue【公民館】&#10;有形固定資産減価償却率">
          <a:extLst>
            <a:ext uri="{FF2B5EF4-FFF2-40B4-BE49-F238E27FC236}">
              <a16:creationId xmlns:a16="http://schemas.microsoft.com/office/drawing/2014/main" id="{49B17C00-4AF8-4328-8265-DD5C13774C52}"/>
            </a:ext>
          </a:extLst>
        </xdr:cNvPr>
        <xdr:cNvSpPr txBox="1"/>
      </xdr:nvSpPr>
      <xdr:spPr>
        <a:xfrm>
          <a:off x="13500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48821</xdr:rowOff>
    </xdr:from>
    <xdr:ext cx="405111" cy="259045"/>
    <xdr:sp macro="" textlink="">
      <xdr:nvSpPr>
        <xdr:cNvPr id="702" name="n_4mainValue【公民館】&#10;有形固定資産減価償却率">
          <a:extLst>
            <a:ext uri="{FF2B5EF4-FFF2-40B4-BE49-F238E27FC236}">
              <a16:creationId xmlns:a16="http://schemas.microsoft.com/office/drawing/2014/main" id="{9DC0B5AE-75B8-4C65-A4C6-6E29163843EF}"/>
            </a:ext>
          </a:extLst>
        </xdr:cNvPr>
        <xdr:cNvSpPr txBox="1"/>
      </xdr:nvSpPr>
      <xdr:spPr>
        <a:xfrm>
          <a:off x="12611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95A342A6-D625-4679-9138-501DD42F9B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5168127C-861B-46BC-8DEB-E6F01FF41A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14FC0B29-B262-497C-91E8-C891A23992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DB8FC08E-AC1F-4C32-B5C7-353B4BB451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EC08FBE1-36BC-4C56-9AB7-E8DD1C3C05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A1E17FE7-C58A-4A25-A4A4-8413A18BA3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9BA21027-C94C-4B54-A1E2-190CC4F530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E3C4F15B-A16D-41EA-B2F2-F6135438D5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F9258E23-DA82-4620-9938-DC49D32A19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28036069-5965-4723-A081-CF40F1B445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6C396CDF-E0FB-4C76-821E-8BBF89B60D6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EC57BAB0-7235-485D-80CA-C0E297CE641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3543088B-85B2-4920-B517-BB2788D168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225F398A-429B-43BC-87F7-F0D84052C3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6D9D2165-22F4-4EFE-B8A2-683ABE402D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1EBB199-9309-4D34-B708-016E6698143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785468D0-9C39-4634-B6C4-47C5145998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E3E56405-56C5-492C-A497-34EFC80FF7A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E971511F-78DF-4564-8F6A-B6284913B4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F7C931C1-164E-4081-B173-E3859B3FA6B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4155C522-0D66-407A-B1EB-7885A9B1A4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48C58E23-F639-40AD-9716-B5B033218FC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9E49249-F3EA-402D-B24B-93E4CDC105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5F439FD2-10D2-4204-A7CF-782B703C0045}"/>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4739C138-F251-41B6-967D-588EC79A948F}"/>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8DA5A311-C0BC-488A-B2EE-C51E99C11B61}"/>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4B78ED99-4590-4DCC-B783-7336442255C5}"/>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845F7F62-EA4F-4752-BDB1-812B000D6D98}"/>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2C34C8BA-82D0-4F71-8DAB-894560600B18}"/>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2D995626-D3BA-4CBD-AE9E-CB3600A25ADB}"/>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2ECB90FE-F47B-463B-ADB4-714BAF8F298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D0993187-2AB8-42D2-A474-51CCC1D3517B}"/>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DA2859FD-F2F7-4CFB-B294-306A371710EF}"/>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419ACBC7-E740-4BD1-832C-0F87E7B2F3BA}"/>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DE21BE8-3F1E-4FC7-973A-83E40E97E8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436272D-04E0-4347-AC09-D46C001DFF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92F3FE8-64FA-4758-9178-84518F1B13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6106BCF-CC8F-4225-9FDB-44D42C1D6A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6D887CA-D76C-4935-8FD9-46748B0F93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51233</xdr:rowOff>
    </xdr:from>
    <xdr:to>
      <xdr:col>116</xdr:col>
      <xdr:colOff>114300</xdr:colOff>
      <xdr:row>108</xdr:row>
      <xdr:rowOff>152833</xdr:rowOff>
    </xdr:to>
    <xdr:sp macro="" textlink="">
      <xdr:nvSpPr>
        <xdr:cNvPr id="742" name="楕円 741">
          <a:extLst>
            <a:ext uri="{FF2B5EF4-FFF2-40B4-BE49-F238E27FC236}">
              <a16:creationId xmlns:a16="http://schemas.microsoft.com/office/drawing/2014/main" id="{E5CCF3B3-EBC9-4D20-83FC-893B424863C5}"/>
            </a:ext>
          </a:extLst>
        </xdr:cNvPr>
        <xdr:cNvSpPr/>
      </xdr:nvSpPr>
      <xdr:spPr>
        <a:xfrm>
          <a:off x="22110700" y="185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3" name="【公民館】&#10;一人当たり面積該当値テキスト">
          <a:extLst>
            <a:ext uri="{FF2B5EF4-FFF2-40B4-BE49-F238E27FC236}">
              <a16:creationId xmlns:a16="http://schemas.microsoft.com/office/drawing/2014/main" id="{E4E62BF5-E155-4210-B1DF-37BB05462984}"/>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51994</xdr:rowOff>
    </xdr:from>
    <xdr:to>
      <xdr:col>112</xdr:col>
      <xdr:colOff>38100</xdr:colOff>
      <xdr:row>108</xdr:row>
      <xdr:rowOff>153594</xdr:rowOff>
    </xdr:to>
    <xdr:sp macro="" textlink="">
      <xdr:nvSpPr>
        <xdr:cNvPr id="744" name="楕円 743">
          <a:extLst>
            <a:ext uri="{FF2B5EF4-FFF2-40B4-BE49-F238E27FC236}">
              <a16:creationId xmlns:a16="http://schemas.microsoft.com/office/drawing/2014/main" id="{8EAD1E80-F047-48BD-A600-9A0929C3D032}"/>
            </a:ext>
          </a:extLst>
        </xdr:cNvPr>
        <xdr:cNvSpPr/>
      </xdr:nvSpPr>
      <xdr:spPr>
        <a:xfrm>
          <a:off x="21272500" y="185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102033</xdr:rowOff>
    </xdr:from>
    <xdr:to>
      <xdr:col>116</xdr:col>
      <xdr:colOff>63500</xdr:colOff>
      <xdr:row>108</xdr:row>
      <xdr:rowOff>102794</xdr:rowOff>
    </xdr:to>
    <xdr:cxnSp macro="">
      <xdr:nvCxnSpPr>
        <xdr:cNvPr id="745" name="直線コネクタ 744">
          <a:extLst>
            <a:ext uri="{FF2B5EF4-FFF2-40B4-BE49-F238E27FC236}">
              <a16:creationId xmlns:a16="http://schemas.microsoft.com/office/drawing/2014/main" id="{9481CCD3-983E-4D84-8130-02649FDD8720}"/>
            </a:ext>
          </a:extLst>
        </xdr:cNvPr>
        <xdr:cNvCxnSpPr/>
      </xdr:nvCxnSpPr>
      <xdr:spPr>
        <a:xfrm flipV="1">
          <a:off x="21323300" y="1861863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52527</xdr:rowOff>
    </xdr:from>
    <xdr:to>
      <xdr:col>107</xdr:col>
      <xdr:colOff>101600</xdr:colOff>
      <xdr:row>108</xdr:row>
      <xdr:rowOff>154127</xdr:rowOff>
    </xdr:to>
    <xdr:sp macro="" textlink="">
      <xdr:nvSpPr>
        <xdr:cNvPr id="746" name="楕円 745">
          <a:extLst>
            <a:ext uri="{FF2B5EF4-FFF2-40B4-BE49-F238E27FC236}">
              <a16:creationId xmlns:a16="http://schemas.microsoft.com/office/drawing/2014/main" id="{0F70F31F-B083-4283-BEC9-5CD98F90F6B3}"/>
            </a:ext>
          </a:extLst>
        </xdr:cNvPr>
        <xdr:cNvSpPr/>
      </xdr:nvSpPr>
      <xdr:spPr>
        <a:xfrm>
          <a:off x="20383500" y="185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102794</xdr:rowOff>
    </xdr:from>
    <xdr:to>
      <xdr:col>111</xdr:col>
      <xdr:colOff>177800</xdr:colOff>
      <xdr:row>108</xdr:row>
      <xdr:rowOff>103327</xdr:rowOff>
    </xdr:to>
    <xdr:cxnSp macro="">
      <xdr:nvCxnSpPr>
        <xdr:cNvPr id="747" name="直線コネクタ 746">
          <a:extLst>
            <a:ext uri="{FF2B5EF4-FFF2-40B4-BE49-F238E27FC236}">
              <a16:creationId xmlns:a16="http://schemas.microsoft.com/office/drawing/2014/main" id="{EAAB8EB9-93EE-4EC7-82AD-9132E880978C}"/>
            </a:ext>
          </a:extLst>
        </xdr:cNvPr>
        <xdr:cNvCxnSpPr/>
      </xdr:nvCxnSpPr>
      <xdr:spPr>
        <a:xfrm flipV="1">
          <a:off x="20434300" y="1861939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53442</xdr:rowOff>
    </xdr:from>
    <xdr:to>
      <xdr:col>102</xdr:col>
      <xdr:colOff>165100</xdr:colOff>
      <xdr:row>108</xdr:row>
      <xdr:rowOff>155042</xdr:rowOff>
    </xdr:to>
    <xdr:sp macro="" textlink="">
      <xdr:nvSpPr>
        <xdr:cNvPr id="748" name="楕円 747">
          <a:extLst>
            <a:ext uri="{FF2B5EF4-FFF2-40B4-BE49-F238E27FC236}">
              <a16:creationId xmlns:a16="http://schemas.microsoft.com/office/drawing/2014/main" id="{AF26B0A1-AA3A-4FD5-B310-C2625ACAB4CD}"/>
            </a:ext>
          </a:extLst>
        </xdr:cNvPr>
        <xdr:cNvSpPr/>
      </xdr:nvSpPr>
      <xdr:spPr>
        <a:xfrm>
          <a:off x="19494500" y="185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103327</xdr:rowOff>
    </xdr:from>
    <xdr:to>
      <xdr:col>107</xdr:col>
      <xdr:colOff>50800</xdr:colOff>
      <xdr:row>108</xdr:row>
      <xdr:rowOff>104242</xdr:rowOff>
    </xdr:to>
    <xdr:cxnSp macro="">
      <xdr:nvCxnSpPr>
        <xdr:cNvPr id="749" name="直線コネクタ 748">
          <a:extLst>
            <a:ext uri="{FF2B5EF4-FFF2-40B4-BE49-F238E27FC236}">
              <a16:creationId xmlns:a16="http://schemas.microsoft.com/office/drawing/2014/main" id="{801197E7-6E29-4273-A61F-239E0CF55135}"/>
            </a:ext>
          </a:extLst>
        </xdr:cNvPr>
        <xdr:cNvCxnSpPr/>
      </xdr:nvCxnSpPr>
      <xdr:spPr>
        <a:xfrm flipV="1">
          <a:off x="19545300" y="186199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54127</xdr:rowOff>
    </xdr:from>
    <xdr:to>
      <xdr:col>98</xdr:col>
      <xdr:colOff>38100</xdr:colOff>
      <xdr:row>108</xdr:row>
      <xdr:rowOff>155727</xdr:rowOff>
    </xdr:to>
    <xdr:sp macro="" textlink="">
      <xdr:nvSpPr>
        <xdr:cNvPr id="750" name="楕円 749">
          <a:extLst>
            <a:ext uri="{FF2B5EF4-FFF2-40B4-BE49-F238E27FC236}">
              <a16:creationId xmlns:a16="http://schemas.microsoft.com/office/drawing/2014/main" id="{C0DAF504-9778-4C9E-897B-0F6AB1C81D1F}"/>
            </a:ext>
          </a:extLst>
        </xdr:cNvPr>
        <xdr:cNvSpPr/>
      </xdr:nvSpPr>
      <xdr:spPr>
        <a:xfrm>
          <a:off x="18605500" y="185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104242</xdr:rowOff>
    </xdr:from>
    <xdr:to>
      <xdr:col>102</xdr:col>
      <xdr:colOff>114300</xdr:colOff>
      <xdr:row>108</xdr:row>
      <xdr:rowOff>104927</xdr:rowOff>
    </xdr:to>
    <xdr:cxnSp macro="">
      <xdr:nvCxnSpPr>
        <xdr:cNvPr id="751" name="直線コネクタ 750">
          <a:extLst>
            <a:ext uri="{FF2B5EF4-FFF2-40B4-BE49-F238E27FC236}">
              <a16:creationId xmlns:a16="http://schemas.microsoft.com/office/drawing/2014/main" id="{739AC62B-84F8-41A9-890C-D1BBB7040962}"/>
            </a:ext>
          </a:extLst>
        </xdr:cNvPr>
        <xdr:cNvCxnSpPr/>
      </xdr:nvCxnSpPr>
      <xdr:spPr>
        <a:xfrm flipV="1">
          <a:off x="18656300" y="186208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A5A7F78F-8289-4148-AFAB-A2AC26953C35}"/>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C5AF6F61-919F-4E19-9503-5BACB4B6625A}"/>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ABF8775D-8EDC-4991-9BC4-F64457C843A5}"/>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405749B9-213D-4487-8C22-A9E0E0A8540D}"/>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144721</xdr:rowOff>
    </xdr:from>
    <xdr:ext cx="469744" cy="259045"/>
    <xdr:sp macro="" textlink="">
      <xdr:nvSpPr>
        <xdr:cNvPr id="756" name="n_1mainValue【公民館】&#10;一人当たり面積">
          <a:extLst>
            <a:ext uri="{FF2B5EF4-FFF2-40B4-BE49-F238E27FC236}">
              <a16:creationId xmlns:a16="http://schemas.microsoft.com/office/drawing/2014/main" id="{8E27E78D-AF7A-4AD4-ABEA-573BDF281EA1}"/>
            </a:ext>
          </a:extLst>
        </xdr:cNvPr>
        <xdr:cNvSpPr txBox="1"/>
      </xdr:nvSpPr>
      <xdr:spPr>
        <a:xfrm>
          <a:off x="21075727" y="1866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145254</xdr:rowOff>
    </xdr:from>
    <xdr:ext cx="469744" cy="259045"/>
    <xdr:sp macro="" textlink="">
      <xdr:nvSpPr>
        <xdr:cNvPr id="757" name="n_2mainValue【公民館】&#10;一人当たり面積">
          <a:extLst>
            <a:ext uri="{FF2B5EF4-FFF2-40B4-BE49-F238E27FC236}">
              <a16:creationId xmlns:a16="http://schemas.microsoft.com/office/drawing/2014/main" id="{FBB05D4F-B923-4786-B587-69696DA064B6}"/>
            </a:ext>
          </a:extLst>
        </xdr:cNvPr>
        <xdr:cNvSpPr txBox="1"/>
      </xdr:nvSpPr>
      <xdr:spPr>
        <a:xfrm>
          <a:off x="20199427" y="1866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146169</xdr:rowOff>
    </xdr:from>
    <xdr:ext cx="469744" cy="259045"/>
    <xdr:sp macro="" textlink="">
      <xdr:nvSpPr>
        <xdr:cNvPr id="758" name="n_3mainValue【公民館】&#10;一人当たり面積">
          <a:extLst>
            <a:ext uri="{FF2B5EF4-FFF2-40B4-BE49-F238E27FC236}">
              <a16:creationId xmlns:a16="http://schemas.microsoft.com/office/drawing/2014/main" id="{7E5CADF2-3C82-4B05-A3D2-7FBA8E829B81}"/>
            </a:ext>
          </a:extLst>
        </xdr:cNvPr>
        <xdr:cNvSpPr txBox="1"/>
      </xdr:nvSpPr>
      <xdr:spPr>
        <a:xfrm>
          <a:off x="19310427" y="186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146854</xdr:rowOff>
    </xdr:from>
    <xdr:ext cx="469744" cy="259045"/>
    <xdr:sp macro="" textlink="">
      <xdr:nvSpPr>
        <xdr:cNvPr id="759" name="n_4mainValue【公民館】&#10;一人当たり面積">
          <a:extLst>
            <a:ext uri="{FF2B5EF4-FFF2-40B4-BE49-F238E27FC236}">
              <a16:creationId xmlns:a16="http://schemas.microsoft.com/office/drawing/2014/main" id="{79A7C0E0-9826-4A33-8B97-A0A451090C41}"/>
            </a:ext>
          </a:extLst>
        </xdr:cNvPr>
        <xdr:cNvSpPr txBox="1"/>
      </xdr:nvSpPr>
      <xdr:spPr>
        <a:xfrm>
          <a:off x="18421427" y="186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B559F17B-8AA6-4F4A-BA0D-3A44E3A7A6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9C5AF05-73BF-4A1B-9157-92A47D23D6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3E5BE8BB-0176-40A5-B5F1-8095FE7AEC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道路、学校施設、公営住宅の減価償却率が類似団体平均よりも上回っている。</a:t>
          </a:r>
          <a:r>
            <a:rPr kumimoji="1" lang="ja-JP" altLang="en-US" sz="1300">
              <a:solidFill>
                <a:schemeClr val="dk1"/>
              </a:solidFill>
              <a:effectLst/>
              <a:latin typeface="+mn-lt"/>
              <a:ea typeface="+mn-ea"/>
              <a:cs typeface="+mn-cs"/>
            </a:rPr>
            <a:t>学校施設については空調設備の改修工事を行ったため有形固定資産減価償却率が減少している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また公営住宅については調査判明分による杉田団地の有形固定資産減価償却率が減少があったため全体として有形固定資産減価償却率が減少している。</a:t>
          </a:r>
          <a:r>
            <a:rPr kumimoji="1" lang="ja-JP" altLang="ja-JP" sz="1300">
              <a:solidFill>
                <a:schemeClr val="dk1"/>
              </a:solidFill>
              <a:effectLst/>
              <a:latin typeface="+mn-lt"/>
              <a:ea typeface="+mn-ea"/>
              <a:cs typeface="+mn-cs"/>
            </a:rPr>
            <a:t>住民一人当たりの面積で上回っている項目はないため、施設の保有量については少ないと言える。公共施設総合管理計画や個別計画に基づき施設の適切な更新</a:t>
          </a:r>
          <a:r>
            <a:rPr kumimoji="1" lang="ja-JP" altLang="en-US" sz="1300">
              <a:solidFill>
                <a:schemeClr val="dk1"/>
              </a:solidFill>
              <a:effectLst/>
              <a:latin typeface="+mn-lt"/>
              <a:ea typeface="+mn-ea"/>
              <a:cs typeface="+mn-cs"/>
            </a:rPr>
            <a:t>を行い老朽化対策に努めていく。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A46593-9847-421A-805B-B8B277BDD9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B2F4B1-B13A-4AD3-A3CA-616DCD76C9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C6C630-8DB1-4FF1-AA63-6E733DC39A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01EABD-C360-40F3-B326-6BBE90B311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36C003-F996-49B0-B895-5427F5F8F4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F55136-72C6-4964-B0DD-F51B47C7A1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893C0B-38C8-4F01-A5ED-55B123A7D4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2C8926-EDAC-43F5-92DF-AB79950155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4F76F9-E730-4B29-8712-F2B405A618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666516-3835-4CA8-BAF3-38D60E26EB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880ED1-4109-40DB-9F01-3885AACA1E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D15E92-21B7-40F5-B7B7-3F84B873DE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0B5008-178D-48D3-AFFD-251DDB837F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DB4734-2A95-448D-92C0-AF7E34024F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FFB8FF-71EE-4DAD-9784-76E391F240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3A4770-DB74-45EA-8732-7C2337BBF2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BDB2B3-1F59-4B27-89D7-2DB8583ABC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0970E-D86D-430C-8DFA-B66C3BDC92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413C46-A1DB-4B12-A05B-066136F591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9D81CA-2A32-4DF2-8F85-7DCC7681B7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BF76C5-6EF1-4A25-9E76-4AA7B074B8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EA2F73-6396-4D15-ADBE-4720F52401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FAD724-103B-4D99-860F-606F309531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7FA835-9846-4B4D-A0D2-E7C0762699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D92321-ABB9-4310-9990-48BE5036D9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F2C25C-50DB-4461-BB30-577B551957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F2DFDD-6E18-4285-9A18-18D2024A37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8DF80D-9005-4144-B61A-DC77FA665F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F0B733-5195-40C6-909D-2BCB54F79A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E98BDF-96FC-4A9A-BB08-158454FD5E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0C524F-03DC-46D2-AF5E-BBF19D7FD53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F2A298-4986-4253-A146-7A46D26F75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E4BAD0-1922-4EBF-B55D-06E72910DD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22FAF7-BBCD-4B4D-87AC-872CC0B053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0A53DD-F941-4CC4-861D-65F9278484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4AF83B-FD99-4545-85DD-5467482098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AC9F24-8BCF-403F-BF92-1BEA588EE3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4D2647-B2F3-4232-ACA2-8E527B5557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C94657-E69E-4C00-8F60-6BA700C60DD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FD3ED89-B763-4967-9E5A-3B5278F55B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F2CA5C5-83B7-4E28-88CB-318191AD13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DA02589-71EE-4B1D-8B2D-431A2F9CDA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E98ED71-9758-41E9-A647-9E7F60E9A1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092B1D-2DCF-4518-BED9-EB0B28A30B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C4CC01B-6CAF-44A9-B391-0658A6F099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2E0F55E-30C4-4008-B3B8-8DE6C10BE7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2638DC-8803-4E6B-A3D0-F7447C68F53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EC5E963-1CBA-4550-98A7-66EC069743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93BF94E-46F7-4FC3-846F-A36757160A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6EFE828-B321-473C-AB7E-25AA1AA383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4927BBF-EC93-4429-805C-3AA937F460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D0CED52-8C78-43C7-92BB-C210F57321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16F5BFF-0709-4018-8168-219166A0D9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7587CDF-73FC-430D-9722-D16B5A1E71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A02D0EB-7AE9-4C2D-9787-473CF6AAA6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4EC5DD5-C6B4-4CFE-9961-78B7847E20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C05BB04-7C7D-43E1-95A4-1325329314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1C74DBA-1D85-4D82-96DA-EE76358B5A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47F44EC-AF2B-4A77-AE80-1DE9691A90D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1B51FCA-4F49-44A8-870D-29958255D66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D0B969D-F6CB-4A7D-8F13-B960BC097F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9F64ED1-6B61-41C0-943B-F51668445D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B7557FD-15BA-4D42-B42C-CE9676704E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51AC8B1-9961-4E7A-8774-AE8897ADEC3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4D8B133-2784-4C0C-99C0-74179CC61D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1695445-3042-4CB9-AC35-78E89AF0BC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B1D4FA8-F7A7-4024-A1D9-0C171F3B04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EC8101D-ED75-4279-80EE-4142EB63269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52F8652-4C30-467B-A673-91439704F49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9FF7CEA-0BB6-448D-A241-89F76BAD766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628556B-674E-4C67-987F-C098196781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EE0F42D-EBD1-40E9-9B9C-90386A06BF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CFF6F9C-8522-4C76-9A17-78608D8448B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5BC2FE9-544A-409D-B87E-7B5E858D21B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A0A688B-029F-4A89-A134-BDF8787E2D0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F22973F-1C90-4711-9B9D-B06F3CF1E1C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F17A6B2B-10FC-49C6-9357-619DC141132B}"/>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608A731-3C0C-4151-A1A8-C482EFBA6F11}"/>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C8E16C8C-357C-4213-B54E-D1DB0243F99E}"/>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42006B67-F25A-4785-87D0-20B614F38958}"/>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9F0D8B02-1834-4A49-996F-808CBA307409}"/>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4DBBA880-21C8-4A49-899A-4E974B59D0CB}"/>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2091EE1D-9088-47D0-9AC7-07EB2F4C7549}"/>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4507EF-EFF8-4088-A5FE-A75207EE06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48603E3-2776-4CE8-9D02-BCC018578A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C6869F7-6608-440B-A41B-2416614801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AF82483-A571-4392-8213-AF5D78BD25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80A8819-3B45-4228-8584-8E9A31C57E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164737</xdr:rowOff>
    </xdr:from>
    <xdr:to>
      <xdr:col>24</xdr:col>
      <xdr:colOff>114300</xdr:colOff>
      <xdr:row>64</xdr:row>
      <xdr:rowOff>94887</xdr:rowOff>
    </xdr:to>
    <xdr:sp macro="" textlink="">
      <xdr:nvSpPr>
        <xdr:cNvPr id="90" name="楕円 89">
          <a:extLst>
            <a:ext uri="{FF2B5EF4-FFF2-40B4-BE49-F238E27FC236}">
              <a16:creationId xmlns:a16="http://schemas.microsoft.com/office/drawing/2014/main" id="{743DC015-E030-47F7-AECF-8FF684B195D7}"/>
            </a:ext>
          </a:extLst>
        </xdr:cNvPr>
        <xdr:cNvSpPr/>
      </xdr:nvSpPr>
      <xdr:spPr>
        <a:xfrm>
          <a:off x="45847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79664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858FD51-597C-4D41-AB40-47CD5B216634}"/>
            </a:ext>
          </a:extLst>
        </xdr:cNvPr>
        <xdr:cNvSpPr txBox="1"/>
      </xdr:nvSpPr>
      <xdr:spPr>
        <a:xfrm>
          <a:off x="4673600" y="1088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161472</xdr:rowOff>
    </xdr:from>
    <xdr:to>
      <xdr:col>20</xdr:col>
      <xdr:colOff>38100</xdr:colOff>
      <xdr:row>64</xdr:row>
      <xdr:rowOff>91622</xdr:rowOff>
    </xdr:to>
    <xdr:sp macro="" textlink="">
      <xdr:nvSpPr>
        <xdr:cNvPr id="92" name="楕円 91">
          <a:extLst>
            <a:ext uri="{FF2B5EF4-FFF2-40B4-BE49-F238E27FC236}">
              <a16:creationId xmlns:a16="http://schemas.microsoft.com/office/drawing/2014/main" id="{EF135ADB-62D2-4B2C-A4B6-BB98522976CF}"/>
            </a:ext>
          </a:extLst>
        </xdr:cNvPr>
        <xdr:cNvSpPr/>
      </xdr:nvSpPr>
      <xdr:spPr>
        <a:xfrm>
          <a:off x="3746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40822</xdr:rowOff>
    </xdr:from>
    <xdr:to>
      <xdr:col>24</xdr:col>
      <xdr:colOff>63500</xdr:colOff>
      <xdr:row>64</xdr:row>
      <xdr:rowOff>44087</xdr:rowOff>
    </xdr:to>
    <xdr:cxnSp macro="">
      <xdr:nvCxnSpPr>
        <xdr:cNvPr id="93" name="直線コネクタ 92">
          <a:extLst>
            <a:ext uri="{FF2B5EF4-FFF2-40B4-BE49-F238E27FC236}">
              <a16:creationId xmlns:a16="http://schemas.microsoft.com/office/drawing/2014/main" id="{83BEB6E7-8662-4453-9918-D12C768D2E50}"/>
            </a:ext>
          </a:extLst>
        </xdr:cNvPr>
        <xdr:cNvCxnSpPr/>
      </xdr:nvCxnSpPr>
      <xdr:spPr>
        <a:xfrm>
          <a:off x="3797300" y="110136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158206</xdr:rowOff>
    </xdr:from>
    <xdr:to>
      <xdr:col>15</xdr:col>
      <xdr:colOff>101600</xdr:colOff>
      <xdr:row>64</xdr:row>
      <xdr:rowOff>88356</xdr:rowOff>
    </xdr:to>
    <xdr:sp macro="" textlink="">
      <xdr:nvSpPr>
        <xdr:cNvPr id="94" name="楕円 93">
          <a:extLst>
            <a:ext uri="{FF2B5EF4-FFF2-40B4-BE49-F238E27FC236}">
              <a16:creationId xmlns:a16="http://schemas.microsoft.com/office/drawing/2014/main" id="{072BAE13-D17E-4DFA-8A0C-BE92A1B30E56}"/>
            </a:ext>
          </a:extLst>
        </xdr:cNvPr>
        <xdr:cNvSpPr/>
      </xdr:nvSpPr>
      <xdr:spPr>
        <a:xfrm>
          <a:off x="2857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37556</xdr:rowOff>
    </xdr:from>
    <xdr:to>
      <xdr:col>19</xdr:col>
      <xdr:colOff>177800</xdr:colOff>
      <xdr:row>64</xdr:row>
      <xdr:rowOff>40822</xdr:rowOff>
    </xdr:to>
    <xdr:cxnSp macro="">
      <xdr:nvCxnSpPr>
        <xdr:cNvPr id="95" name="直線コネクタ 94">
          <a:extLst>
            <a:ext uri="{FF2B5EF4-FFF2-40B4-BE49-F238E27FC236}">
              <a16:creationId xmlns:a16="http://schemas.microsoft.com/office/drawing/2014/main" id="{97F1E94F-EEAB-4CD1-8D45-A534C44B4708}"/>
            </a:ext>
          </a:extLst>
        </xdr:cNvPr>
        <xdr:cNvCxnSpPr/>
      </xdr:nvCxnSpPr>
      <xdr:spPr>
        <a:xfrm>
          <a:off x="2908300" y="110103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AB7D3FD8-6010-4BE0-BB4B-F163336DFCB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37556</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BA9EE829-4AB8-4268-B469-DA1804B9BF4C}"/>
            </a:ext>
          </a:extLst>
        </xdr:cNvPr>
        <xdr:cNvCxnSpPr/>
      </xdr:nvCxnSpPr>
      <xdr:spPr>
        <a:xfrm flipV="1">
          <a:off x="2019300" y="110103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948E4C8E-23A1-44CA-BAED-5844EDB2CF4E}"/>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3EEC7B31-2213-4F68-9D37-C884D68751C3}"/>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AA92A609-7BDA-449A-B6F9-0B7EC48F378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F6DFFB88-8AC2-493D-BE6C-54C933AA84C2}"/>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F53108CE-D0D6-4387-92B6-9B110693117B}"/>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BB04A3CC-27D4-4FF1-8A34-3D96CB82389E}"/>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82749</xdr:rowOff>
    </xdr:from>
    <xdr:ext cx="405111" cy="259045"/>
    <xdr:sp macro="" textlink="">
      <xdr:nvSpPr>
        <xdr:cNvPr id="104" name="n_1mainValue【体育館・プール】&#10;有形固定資産減価償却率">
          <a:extLst>
            <a:ext uri="{FF2B5EF4-FFF2-40B4-BE49-F238E27FC236}">
              <a16:creationId xmlns:a16="http://schemas.microsoft.com/office/drawing/2014/main" id="{3D61B180-CB7A-4DA2-8713-55041C18CE44}"/>
            </a:ext>
          </a:extLst>
        </xdr:cNvPr>
        <xdr:cNvSpPr txBox="1"/>
      </xdr:nvSpPr>
      <xdr:spPr>
        <a:xfrm>
          <a:off x="35820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79483</xdr:rowOff>
    </xdr:from>
    <xdr:ext cx="405111" cy="259045"/>
    <xdr:sp macro="" textlink="">
      <xdr:nvSpPr>
        <xdr:cNvPr id="105" name="n_2mainValue【体育館・プール】&#10;有形固定資産減価償却率">
          <a:extLst>
            <a:ext uri="{FF2B5EF4-FFF2-40B4-BE49-F238E27FC236}">
              <a16:creationId xmlns:a16="http://schemas.microsoft.com/office/drawing/2014/main" id="{6F2C810F-FB8E-4AE4-9901-CC9EFC57A0E1}"/>
            </a:ext>
          </a:extLst>
        </xdr:cNvPr>
        <xdr:cNvSpPr txBox="1"/>
      </xdr:nvSpPr>
      <xdr:spPr>
        <a:xfrm>
          <a:off x="2705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D887CABE-4E7A-4BAE-9E95-606B244A4E4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F3ADA06D-2590-4755-BCAD-2B661AF099D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9B02784-F175-40CB-A27A-32B814C8FC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B9F323C-CAFD-48F6-A3F3-CC72F5AC22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D211400-37AC-4C91-938D-EE80A59793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834D9AF-5783-4B2E-B789-8867D6E59D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D49E85B-D613-43FF-B43A-F0FC3E945C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40BF62B-2FCF-4173-BE2D-A31B371AE7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43F5E94-E84A-40FA-8F8B-51F36561EC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1BE206B-EF7A-44C8-8DA4-1E617BCBA3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4897624-0FD5-4EF1-B89C-84161B3ECE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3BADE17-5D8B-48A4-80C1-FA4D283106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5B509113-7B11-40C2-BDE5-F1F0B168F4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D13683A4-B7E7-43A9-84B8-00A8DAA4EC3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B1DCF45-DBDF-4731-AF33-A8DB59317E9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489036F-5EE1-4C2E-9B08-5CCB7A2A873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7ECBFE26-7511-488D-9840-95F966C4C25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2AF6B2A9-14ED-4B06-9DB0-A7E12A7A7F9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6B923E86-C837-4926-829F-07DACD3C7B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99D1F90-B960-4AE5-8763-42FDFF3CD0F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8B314B8F-5217-4090-9B39-EB1906A8427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9A58287D-2C45-4433-A1DD-5451B6D614F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5F2AB646-E161-4F2A-8D76-B9C3EDC6A03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2AD5B15A-3815-411C-917F-BC68C71DB74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97BE4E61-EAE4-46F0-9ADF-E8DF402F0C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82AA3EE4-C31D-49D9-A133-E8FCB7F70AC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D0A69739-EBA3-409D-A65E-FCE8E88B2F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81773A7C-0D6F-4CE9-9D84-1D3BAFF9A4C4}"/>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20CDC0E9-EF93-4450-AF46-A79BF7105BB8}"/>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6292F075-2951-4D40-985F-8DC4EA08542E}"/>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F6FE3EE5-2505-4309-B727-C168F6A75621}"/>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6B4B481B-0B88-48F4-9091-170C62E1B4C1}"/>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778E2021-2AA2-4455-AEB6-2825F78891F1}"/>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30793477-3658-4E99-B489-003D1520F71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0E186A4C-24D4-40B6-8F43-9089BF8216F8}"/>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FB5008A9-3275-4729-9816-DB571C91D4AE}"/>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A965149F-8915-4126-B863-0CCED9D237C3}"/>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363072C9-F7FA-44EF-A1ED-FA7BF17A9B29}"/>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207C2F8-3A64-4087-8940-CD01CBDE31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38974AF-BDA5-4BEB-8E4C-4A7069914B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0E98B75-8DB5-4163-A397-9A5C20C950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280288B-2162-431E-A604-4A43CFD197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25A2FEE5-6988-4BF7-904B-9351F45C87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49621</xdr:rowOff>
    </xdr:from>
    <xdr:to>
      <xdr:col>55</xdr:col>
      <xdr:colOff>50800</xdr:colOff>
      <xdr:row>64</xdr:row>
      <xdr:rowOff>151221</xdr:rowOff>
    </xdr:to>
    <xdr:sp macro="" textlink="">
      <xdr:nvSpPr>
        <xdr:cNvPr id="149" name="楕円 148">
          <a:extLst>
            <a:ext uri="{FF2B5EF4-FFF2-40B4-BE49-F238E27FC236}">
              <a16:creationId xmlns:a16="http://schemas.microsoft.com/office/drawing/2014/main" id="{9C90F7D7-0E5A-4EA3-8CC9-41BEEB4FE5D2}"/>
            </a:ext>
          </a:extLst>
        </xdr:cNvPr>
        <xdr:cNvSpPr/>
      </xdr:nvSpPr>
      <xdr:spPr>
        <a:xfrm>
          <a:off x="10426700" y="110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135998</xdr:rowOff>
    </xdr:from>
    <xdr:ext cx="469744" cy="259045"/>
    <xdr:sp macro="" textlink="">
      <xdr:nvSpPr>
        <xdr:cNvPr id="150" name="【体育館・プール】&#10;一人当たり面積該当値テキスト">
          <a:extLst>
            <a:ext uri="{FF2B5EF4-FFF2-40B4-BE49-F238E27FC236}">
              <a16:creationId xmlns:a16="http://schemas.microsoft.com/office/drawing/2014/main" id="{BB15A037-C676-4296-B34F-64E08079C344}"/>
            </a:ext>
          </a:extLst>
        </xdr:cNvPr>
        <xdr:cNvSpPr txBox="1"/>
      </xdr:nvSpPr>
      <xdr:spPr>
        <a:xfrm>
          <a:off x="10515600" y="1093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49947</xdr:rowOff>
    </xdr:from>
    <xdr:to>
      <xdr:col>50</xdr:col>
      <xdr:colOff>165100</xdr:colOff>
      <xdr:row>64</xdr:row>
      <xdr:rowOff>151547</xdr:rowOff>
    </xdr:to>
    <xdr:sp macro="" textlink="">
      <xdr:nvSpPr>
        <xdr:cNvPr id="151" name="楕円 150">
          <a:extLst>
            <a:ext uri="{FF2B5EF4-FFF2-40B4-BE49-F238E27FC236}">
              <a16:creationId xmlns:a16="http://schemas.microsoft.com/office/drawing/2014/main" id="{6748F477-D5C9-4EF0-B66E-F6E89B2C5CFA}"/>
            </a:ext>
          </a:extLst>
        </xdr:cNvPr>
        <xdr:cNvSpPr/>
      </xdr:nvSpPr>
      <xdr:spPr>
        <a:xfrm>
          <a:off x="9588500" y="110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100421</xdr:rowOff>
    </xdr:from>
    <xdr:to>
      <xdr:col>55</xdr:col>
      <xdr:colOff>0</xdr:colOff>
      <xdr:row>64</xdr:row>
      <xdr:rowOff>100747</xdr:rowOff>
    </xdr:to>
    <xdr:cxnSp macro="">
      <xdr:nvCxnSpPr>
        <xdr:cNvPr id="152" name="直線コネクタ 151">
          <a:extLst>
            <a:ext uri="{FF2B5EF4-FFF2-40B4-BE49-F238E27FC236}">
              <a16:creationId xmlns:a16="http://schemas.microsoft.com/office/drawing/2014/main" id="{AE69C153-382C-455F-960E-2FD0965B5F67}"/>
            </a:ext>
          </a:extLst>
        </xdr:cNvPr>
        <xdr:cNvCxnSpPr/>
      </xdr:nvCxnSpPr>
      <xdr:spPr>
        <a:xfrm flipV="1">
          <a:off x="9639300" y="1107322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50274</xdr:rowOff>
    </xdr:from>
    <xdr:to>
      <xdr:col>46</xdr:col>
      <xdr:colOff>38100</xdr:colOff>
      <xdr:row>64</xdr:row>
      <xdr:rowOff>151874</xdr:rowOff>
    </xdr:to>
    <xdr:sp macro="" textlink="">
      <xdr:nvSpPr>
        <xdr:cNvPr id="153" name="楕円 152">
          <a:extLst>
            <a:ext uri="{FF2B5EF4-FFF2-40B4-BE49-F238E27FC236}">
              <a16:creationId xmlns:a16="http://schemas.microsoft.com/office/drawing/2014/main" id="{240BABD3-5210-4308-A807-009E1CB69328}"/>
            </a:ext>
          </a:extLst>
        </xdr:cNvPr>
        <xdr:cNvSpPr/>
      </xdr:nvSpPr>
      <xdr:spPr>
        <a:xfrm>
          <a:off x="8699500" y="11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100747</xdr:rowOff>
    </xdr:from>
    <xdr:to>
      <xdr:col>50</xdr:col>
      <xdr:colOff>114300</xdr:colOff>
      <xdr:row>64</xdr:row>
      <xdr:rowOff>101074</xdr:rowOff>
    </xdr:to>
    <xdr:cxnSp macro="">
      <xdr:nvCxnSpPr>
        <xdr:cNvPr id="154" name="直線コネクタ 153">
          <a:extLst>
            <a:ext uri="{FF2B5EF4-FFF2-40B4-BE49-F238E27FC236}">
              <a16:creationId xmlns:a16="http://schemas.microsoft.com/office/drawing/2014/main" id="{9B075BA5-38AB-4EA8-BF27-2ACCC7D371F8}"/>
            </a:ext>
          </a:extLst>
        </xdr:cNvPr>
        <xdr:cNvCxnSpPr/>
      </xdr:nvCxnSpPr>
      <xdr:spPr>
        <a:xfrm flipV="1">
          <a:off x="8750300" y="110735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50927</xdr:rowOff>
    </xdr:from>
    <xdr:to>
      <xdr:col>41</xdr:col>
      <xdr:colOff>101600</xdr:colOff>
      <xdr:row>64</xdr:row>
      <xdr:rowOff>152527</xdr:rowOff>
    </xdr:to>
    <xdr:sp macro="" textlink="">
      <xdr:nvSpPr>
        <xdr:cNvPr id="155" name="楕円 154">
          <a:extLst>
            <a:ext uri="{FF2B5EF4-FFF2-40B4-BE49-F238E27FC236}">
              <a16:creationId xmlns:a16="http://schemas.microsoft.com/office/drawing/2014/main" id="{11F40729-A5DD-4471-AEDB-BEF35E69BFB4}"/>
            </a:ext>
          </a:extLst>
        </xdr:cNvPr>
        <xdr:cNvSpPr/>
      </xdr:nvSpPr>
      <xdr:spPr>
        <a:xfrm>
          <a:off x="7810500" y="110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101074</xdr:rowOff>
    </xdr:from>
    <xdr:to>
      <xdr:col>45</xdr:col>
      <xdr:colOff>177800</xdr:colOff>
      <xdr:row>64</xdr:row>
      <xdr:rowOff>101727</xdr:rowOff>
    </xdr:to>
    <xdr:cxnSp macro="">
      <xdr:nvCxnSpPr>
        <xdr:cNvPr id="156" name="直線コネクタ 155">
          <a:extLst>
            <a:ext uri="{FF2B5EF4-FFF2-40B4-BE49-F238E27FC236}">
              <a16:creationId xmlns:a16="http://schemas.microsoft.com/office/drawing/2014/main" id="{0E67485B-F548-4E66-A081-ABF48F3CF26F}"/>
            </a:ext>
          </a:extLst>
        </xdr:cNvPr>
        <xdr:cNvCxnSpPr/>
      </xdr:nvCxnSpPr>
      <xdr:spPr>
        <a:xfrm flipV="1">
          <a:off x="7861300" y="1107387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51253</xdr:rowOff>
    </xdr:from>
    <xdr:to>
      <xdr:col>36</xdr:col>
      <xdr:colOff>165100</xdr:colOff>
      <xdr:row>64</xdr:row>
      <xdr:rowOff>152853</xdr:rowOff>
    </xdr:to>
    <xdr:sp macro="" textlink="">
      <xdr:nvSpPr>
        <xdr:cNvPr id="157" name="楕円 156">
          <a:extLst>
            <a:ext uri="{FF2B5EF4-FFF2-40B4-BE49-F238E27FC236}">
              <a16:creationId xmlns:a16="http://schemas.microsoft.com/office/drawing/2014/main" id="{54C46EC9-CC85-4ED9-9AFC-13B5EF04A984}"/>
            </a:ext>
          </a:extLst>
        </xdr:cNvPr>
        <xdr:cNvSpPr/>
      </xdr:nvSpPr>
      <xdr:spPr>
        <a:xfrm>
          <a:off x="6921500" y="11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101727</xdr:rowOff>
    </xdr:from>
    <xdr:to>
      <xdr:col>41</xdr:col>
      <xdr:colOff>50800</xdr:colOff>
      <xdr:row>64</xdr:row>
      <xdr:rowOff>102053</xdr:rowOff>
    </xdr:to>
    <xdr:cxnSp macro="">
      <xdr:nvCxnSpPr>
        <xdr:cNvPr id="158" name="直線コネクタ 157">
          <a:extLst>
            <a:ext uri="{FF2B5EF4-FFF2-40B4-BE49-F238E27FC236}">
              <a16:creationId xmlns:a16="http://schemas.microsoft.com/office/drawing/2014/main" id="{7875A1D9-C5E7-4C6D-BE74-DC300A3B2764}"/>
            </a:ext>
          </a:extLst>
        </xdr:cNvPr>
        <xdr:cNvCxnSpPr/>
      </xdr:nvCxnSpPr>
      <xdr:spPr>
        <a:xfrm flipV="1">
          <a:off x="6972300" y="110745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D7ED7A95-8190-4793-B6A4-71E7C1790B5E}"/>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63B7E539-A187-4303-BBA2-3F2CEFF09EE1}"/>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C85DA6A5-4056-41B2-978B-4A5897EF1461}"/>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2D3C8C6C-A7EA-4F53-8D59-B0C86D9E125C}"/>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142674</xdr:rowOff>
    </xdr:from>
    <xdr:ext cx="469744" cy="259045"/>
    <xdr:sp macro="" textlink="">
      <xdr:nvSpPr>
        <xdr:cNvPr id="163" name="n_1mainValue【体育館・プール】&#10;一人当たり面積">
          <a:extLst>
            <a:ext uri="{FF2B5EF4-FFF2-40B4-BE49-F238E27FC236}">
              <a16:creationId xmlns:a16="http://schemas.microsoft.com/office/drawing/2014/main" id="{D9D163D4-C17F-40B1-BD3A-107FDF63BF15}"/>
            </a:ext>
          </a:extLst>
        </xdr:cNvPr>
        <xdr:cNvSpPr txBox="1"/>
      </xdr:nvSpPr>
      <xdr:spPr>
        <a:xfrm>
          <a:off x="9391727" y="111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143001</xdr:rowOff>
    </xdr:from>
    <xdr:ext cx="469744" cy="259045"/>
    <xdr:sp macro="" textlink="">
      <xdr:nvSpPr>
        <xdr:cNvPr id="164" name="n_2mainValue【体育館・プール】&#10;一人当たり面積">
          <a:extLst>
            <a:ext uri="{FF2B5EF4-FFF2-40B4-BE49-F238E27FC236}">
              <a16:creationId xmlns:a16="http://schemas.microsoft.com/office/drawing/2014/main" id="{8AF3F04D-3311-43EC-85F0-511779FB7A75}"/>
            </a:ext>
          </a:extLst>
        </xdr:cNvPr>
        <xdr:cNvSpPr txBox="1"/>
      </xdr:nvSpPr>
      <xdr:spPr>
        <a:xfrm>
          <a:off x="8515427" y="111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143654</xdr:rowOff>
    </xdr:from>
    <xdr:ext cx="469744" cy="259045"/>
    <xdr:sp macro="" textlink="">
      <xdr:nvSpPr>
        <xdr:cNvPr id="165" name="n_3mainValue【体育館・プール】&#10;一人当たり面積">
          <a:extLst>
            <a:ext uri="{FF2B5EF4-FFF2-40B4-BE49-F238E27FC236}">
              <a16:creationId xmlns:a16="http://schemas.microsoft.com/office/drawing/2014/main" id="{3C5A423A-DB83-457A-BE8A-901820F1D6EB}"/>
            </a:ext>
          </a:extLst>
        </xdr:cNvPr>
        <xdr:cNvSpPr txBox="1"/>
      </xdr:nvSpPr>
      <xdr:spPr>
        <a:xfrm>
          <a:off x="7626427" y="1111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143980</xdr:rowOff>
    </xdr:from>
    <xdr:ext cx="469744" cy="259045"/>
    <xdr:sp macro="" textlink="">
      <xdr:nvSpPr>
        <xdr:cNvPr id="166" name="n_4mainValue【体育館・プール】&#10;一人当たり面積">
          <a:extLst>
            <a:ext uri="{FF2B5EF4-FFF2-40B4-BE49-F238E27FC236}">
              <a16:creationId xmlns:a16="http://schemas.microsoft.com/office/drawing/2014/main" id="{56A03DE4-50E9-45CB-898E-68CAE814F8A5}"/>
            </a:ext>
          </a:extLst>
        </xdr:cNvPr>
        <xdr:cNvSpPr txBox="1"/>
      </xdr:nvSpPr>
      <xdr:spPr>
        <a:xfrm>
          <a:off x="6737427" y="111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4047B50-002A-4F6A-B57E-6B42E29596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40DDB522-41EC-4618-A3DF-B81299DA43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B27CCFD-A218-42B6-99F0-5A22A3CFE4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990CA688-B188-4C33-99CA-133234798F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163D9EF6-3725-443F-AF43-76D1AB882F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C260BA0-D212-4EE9-8E79-856AF8A45A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A0091E71-6659-4F5B-9E85-CAF968E4A7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7D63260-B013-44A5-86C5-D574112067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2B216606-6559-44CB-BF30-64D7EAE2E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F965FC50-C427-4750-BCB3-EE37F24534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639DC9EE-0CEB-461F-B700-EFC89528B1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CCB3E43D-F81E-46A2-9F34-265AEEC6FCA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5F0EA58C-A1FA-48F0-A22D-0CC7B561129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E439A3CF-8E7B-45C5-8F40-1C0C16D479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890DAE1C-C55A-406D-89F9-B3B512FF43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C2299ED7-3A4C-4BDD-8F90-E98283A768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2A519B68-28A6-4C9B-A549-08BAC073AF6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49D847D3-9BFE-4C2A-9D0E-E2B61A4FFF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966B5ED-FBA8-49C5-8B61-F4E1EAFE6C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0F3E410-8ED4-4356-AA56-9D2733B203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2D531AA9-8A3B-4037-96F3-1BC2B28F6AB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DFC0E41-825B-4BD1-90D3-FE309EB518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81AC6C3D-A7FF-4F29-9560-474C58E193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D611FF8D-055A-413A-849C-3AF9F5BC9A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A20AA13-4CA3-4479-9EFD-D03D3A6046CA}"/>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E77B1D2-6135-4A5F-98AD-031E70762EF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E07D0D7A-C66C-4F6E-B63E-896723F5695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1C682D1E-F7CC-4374-82E9-0788500340F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911FFF95-46EA-43FB-AFCF-C520460FE64D}"/>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712619F-05DE-40D3-B300-847F260A74FF}"/>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1AC2D9B6-C818-4165-BD33-B0B69BE333C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3F3614ED-6B10-4FFB-A684-EDA9F182203F}"/>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5D40E158-94C4-4AC7-9B1F-3D8ED4AE7DB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103FC9B5-648B-463A-892A-2C39887FB86A}"/>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16A3E236-AA68-4905-952A-8994AC59BBD7}"/>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A56A9E8-A9D2-4F1F-8581-C7F9D6E8AC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95E6C8F-52C1-406A-9232-B56552A780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97C1AC0-0537-490D-8344-904F7F75CD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3B372313-CE25-43AB-BE30-5472732553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D8BA6D1-D7F0-4190-9513-F0A619C10C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07" name="楕円 206">
          <a:extLst>
            <a:ext uri="{FF2B5EF4-FFF2-40B4-BE49-F238E27FC236}">
              <a16:creationId xmlns:a16="http://schemas.microsoft.com/office/drawing/2014/main" id="{79784C4A-45B8-4640-966D-764F7D9F57D3}"/>
            </a:ext>
          </a:extLst>
        </xdr:cNvPr>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110507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6BD151C0-07AA-4B44-A905-9DF59925AA50}"/>
            </a:ext>
          </a:extLst>
        </xdr:cNvPr>
        <xdr:cNvSpPr txBox="1"/>
      </xdr:nvSpPr>
      <xdr:spPr>
        <a:xfrm>
          <a:off x="4673600"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09" name="楕円 208">
          <a:extLst>
            <a:ext uri="{FF2B5EF4-FFF2-40B4-BE49-F238E27FC236}">
              <a16:creationId xmlns:a16="http://schemas.microsoft.com/office/drawing/2014/main" id="{EFB00120-500F-4047-B378-97E07D6CA528}"/>
            </a:ext>
          </a:extLst>
        </xdr:cNvPr>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82</xdr:row>
      <xdr:rowOff>11430</xdr:rowOff>
    </xdr:to>
    <xdr:cxnSp macro="">
      <xdr:nvCxnSpPr>
        <xdr:cNvPr id="210" name="直線コネクタ 209">
          <a:extLst>
            <a:ext uri="{FF2B5EF4-FFF2-40B4-BE49-F238E27FC236}">
              <a16:creationId xmlns:a16="http://schemas.microsoft.com/office/drawing/2014/main" id="{16414271-8778-4BB2-BE5F-17C33F703DEF}"/>
            </a:ext>
          </a:extLst>
        </xdr:cNvPr>
        <xdr:cNvCxnSpPr/>
      </xdr:nvCxnSpPr>
      <xdr:spPr>
        <a:xfrm>
          <a:off x="3797300" y="140112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11" name="楕円 210">
          <a:extLst>
            <a:ext uri="{FF2B5EF4-FFF2-40B4-BE49-F238E27FC236}">
              <a16:creationId xmlns:a16="http://schemas.microsoft.com/office/drawing/2014/main" id="{6B811F7A-D465-460F-B863-386EDB7A8C19}"/>
            </a:ext>
          </a:extLst>
        </xdr:cNvPr>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123825</xdr:rowOff>
    </xdr:to>
    <xdr:cxnSp macro="">
      <xdr:nvCxnSpPr>
        <xdr:cNvPr id="212" name="直線コネクタ 211">
          <a:extLst>
            <a:ext uri="{FF2B5EF4-FFF2-40B4-BE49-F238E27FC236}">
              <a16:creationId xmlns:a16="http://schemas.microsoft.com/office/drawing/2014/main" id="{21341197-993C-427F-BB66-74DA66B5603F}"/>
            </a:ext>
          </a:extLst>
        </xdr:cNvPr>
        <xdr:cNvCxnSpPr/>
      </xdr:nvCxnSpPr>
      <xdr:spPr>
        <a:xfrm>
          <a:off x="2908300" y="1395031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13" name="楕円 212">
          <a:extLst>
            <a:ext uri="{FF2B5EF4-FFF2-40B4-BE49-F238E27FC236}">
              <a16:creationId xmlns:a16="http://schemas.microsoft.com/office/drawing/2014/main" id="{F3840538-1564-45FD-B85F-3BCD186764C4}"/>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62864</xdr:rowOff>
    </xdr:to>
    <xdr:cxnSp macro="">
      <xdr:nvCxnSpPr>
        <xdr:cNvPr id="214" name="直線コネクタ 213">
          <a:extLst>
            <a:ext uri="{FF2B5EF4-FFF2-40B4-BE49-F238E27FC236}">
              <a16:creationId xmlns:a16="http://schemas.microsoft.com/office/drawing/2014/main" id="{581E428D-C3C6-4607-9A65-149875A783F7}"/>
            </a:ext>
          </a:extLst>
        </xdr:cNvPr>
        <xdr:cNvCxnSpPr/>
      </xdr:nvCxnSpPr>
      <xdr:spPr>
        <a:xfrm>
          <a:off x="2019300" y="138912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65405</xdr:rowOff>
    </xdr:from>
    <xdr:to>
      <xdr:col>6</xdr:col>
      <xdr:colOff>38100</xdr:colOff>
      <xdr:row>80</xdr:row>
      <xdr:rowOff>167005</xdr:rowOff>
    </xdr:to>
    <xdr:sp macro="" textlink="">
      <xdr:nvSpPr>
        <xdr:cNvPr id="215" name="楕円 214">
          <a:extLst>
            <a:ext uri="{FF2B5EF4-FFF2-40B4-BE49-F238E27FC236}">
              <a16:creationId xmlns:a16="http://schemas.microsoft.com/office/drawing/2014/main" id="{C043BC77-C353-40B2-9FDD-F5736C0A38E6}"/>
            </a:ext>
          </a:extLst>
        </xdr:cNvPr>
        <xdr:cNvSpPr/>
      </xdr:nvSpPr>
      <xdr:spPr>
        <a:xfrm>
          <a:off x="1079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116205</xdr:rowOff>
    </xdr:from>
    <xdr:to>
      <xdr:col>10</xdr:col>
      <xdr:colOff>114300</xdr:colOff>
      <xdr:row>81</xdr:row>
      <xdr:rowOff>3811</xdr:rowOff>
    </xdr:to>
    <xdr:cxnSp macro="">
      <xdr:nvCxnSpPr>
        <xdr:cNvPr id="216" name="直線コネクタ 215">
          <a:extLst>
            <a:ext uri="{FF2B5EF4-FFF2-40B4-BE49-F238E27FC236}">
              <a16:creationId xmlns:a16="http://schemas.microsoft.com/office/drawing/2014/main" id="{639CC35A-B0EF-4352-B5EB-A457BA182A2F}"/>
            </a:ext>
          </a:extLst>
        </xdr:cNvPr>
        <xdr:cNvCxnSpPr/>
      </xdr:nvCxnSpPr>
      <xdr:spPr>
        <a:xfrm>
          <a:off x="1130300" y="138322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31387F0B-00C8-4949-B8EB-0CCF2B992B0D}"/>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A98165C2-EB1C-44E0-9955-67FD9DF58328}"/>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8FCC0FCE-B3C5-4DB9-9B59-8E2E3D43A52F}"/>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CF86F298-FD5F-4E41-B821-7C0E5DD0B3B7}"/>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165752</xdr:rowOff>
    </xdr:from>
    <xdr:ext cx="405111" cy="259045"/>
    <xdr:sp macro="" textlink="">
      <xdr:nvSpPr>
        <xdr:cNvPr id="221" name="n_1mainValue【福祉施設】&#10;有形固定資産減価償却率">
          <a:extLst>
            <a:ext uri="{FF2B5EF4-FFF2-40B4-BE49-F238E27FC236}">
              <a16:creationId xmlns:a16="http://schemas.microsoft.com/office/drawing/2014/main" id="{8B669BAA-93C1-43BD-8576-E31B7236190F}"/>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104791</xdr:rowOff>
    </xdr:from>
    <xdr:ext cx="405111" cy="259045"/>
    <xdr:sp macro="" textlink="">
      <xdr:nvSpPr>
        <xdr:cNvPr id="222" name="n_2mainValue【福祉施設】&#10;有形固定資産減価償却率">
          <a:extLst>
            <a:ext uri="{FF2B5EF4-FFF2-40B4-BE49-F238E27FC236}">
              <a16:creationId xmlns:a16="http://schemas.microsoft.com/office/drawing/2014/main" id="{359F6E4B-5443-4C73-9C68-83CBD0C41398}"/>
            </a:ext>
          </a:extLst>
        </xdr:cNvPr>
        <xdr:cNvSpPr txBox="1"/>
      </xdr:nvSpPr>
      <xdr:spPr>
        <a:xfrm>
          <a:off x="2705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23" name="n_3mainValue【福祉施設】&#10;有形固定資産減価償却率">
          <a:extLst>
            <a:ext uri="{FF2B5EF4-FFF2-40B4-BE49-F238E27FC236}">
              <a16:creationId xmlns:a16="http://schemas.microsoft.com/office/drawing/2014/main" id="{EB76D5DB-ABFA-4B06-ADBE-4D32D5FB2689}"/>
            </a:ext>
          </a:extLst>
        </xdr:cNvPr>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12082</xdr:rowOff>
    </xdr:from>
    <xdr:ext cx="405111" cy="259045"/>
    <xdr:sp macro="" textlink="">
      <xdr:nvSpPr>
        <xdr:cNvPr id="224" name="n_4mainValue【福祉施設】&#10;有形固定資産減価償却率">
          <a:extLst>
            <a:ext uri="{FF2B5EF4-FFF2-40B4-BE49-F238E27FC236}">
              <a16:creationId xmlns:a16="http://schemas.microsoft.com/office/drawing/2014/main" id="{2A74366B-5534-4903-818C-84A0EEE23E59}"/>
            </a:ext>
          </a:extLst>
        </xdr:cNvPr>
        <xdr:cNvSpPr txBox="1"/>
      </xdr:nvSpPr>
      <xdr:spPr>
        <a:xfrm>
          <a:off x="927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CB0F78A-A0C1-4EDE-BE2A-3D2A7B4A38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C6BC545-983B-4962-8347-FB153FC71E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12920302-3019-459D-BE1F-FB32058ACC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C28DD0DF-E99C-4A43-A259-BF52FB5F64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C51F5AEE-FB01-41B2-8F78-54DAA77A5E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CCD2AE28-E961-48DA-B824-07DF13C359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B7EF3DB0-2CDF-47FD-8D49-CEA5F3DBCD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C3467552-C774-4C1D-ACFD-65425420C3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06448D8-CA9F-4A8E-ABC2-7259322FC8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19B27E8-932F-4C05-836A-88A07BA7CB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201D4E7A-D26E-4134-B441-7AA8D816A2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EC3571FE-0E8A-441B-B585-C1EC830495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9752C0AA-261A-490D-988C-677F327132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15EFA497-95EB-41CB-B83C-9194B42E24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D6F6F756-DD6E-4F54-8B03-48768195A9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28CF6073-DECD-4E36-99A7-DA68430E8C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BA6C532-3427-4006-AAAD-FC2DF85501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86397828-A12B-4BED-99AA-2331F2D931E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4A0210BD-1224-4483-81C9-764DD7CEAE1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44B34EB-F2C5-4150-A8DB-AC72E937C50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70E446F-6F57-49F1-9BF1-F11B38AE5D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F19C3AAA-3CC8-47C5-B88B-2D2D145D6B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547A5347-C660-4CAB-868E-3C5242227D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B007D25E-40D8-4CCE-8037-941E43E13C61}"/>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ED22D0FE-DA6E-4D90-972B-713B5F5DE743}"/>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E9C551D0-8D13-4A69-A3EF-F4617EB27C69}"/>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DBB13264-280B-488D-892B-C7E18C773909}"/>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D4590A42-1E6B-41D0-9202-060DF88DEE7B}"/>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A0664CE2-0533-4344-A08F-25FFACBC4DA7}"/>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838B316E-1BB3-4FC6-8DB9-F232055E70D2}"/>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2799B83A-88FC-437E-BCC0-1E6649E4818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E81F8DAE-495F-44B2-9D33-5E840DE9D34E}"/>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EBAB1D52-FBCF-4DBD-9FF9-44F13E3805E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C4F6C20A-294A-4E73-BCD6-0AE827234964}"/>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D704992-2F3D-4DE9-BF83-6FBA4D410D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0A5032F-7020-4961-9C77-F35F55A3CC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53B2367-48F9-487C-8A70-2B72DA3496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355938D-DF8F-4001-B929-CDE3AABB06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FDE4B47-49FB-4610-835B-B9001255D6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264" name="楕円 263">
          <a:extLst>
            <a:ext uri="{FF2B5EF4-FFF2-40B4-BE49-F238E27FC236}">
              <a16:creationId xmlns:a16="http://schemas.microsoft.com/office/drawing/2014/main" id="{3D8FAA6D-65D2-4930-B4E5-42D1A6AE75DB}"/>
            </a:ext>
          </a:extLst>
        </xdr:cNvPr>
        <xdr:cNvSpPr/>
      </xdr:nvSpPr>
      <xdr:spPr>
        <a:xfrm>
          <a:off x="104267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15639</xdr:rowOff>
    </xdr:from>
    <xdr:ext cx="469744" cy="259045"/>
    <xdr:sp macro="" textlink="">
      <xdr:nvSpPr>
        <xdr:cNvPr id="265" name="【福祉施設】&#10;一人当たり面積該当値テキスト">
          <a:extLst>
            <a:ext uri="{FF2B5EF4-FFF2-40B4-BE49-F238E27FC236}">
              <a16:creationId xmlns:a16="http://schemas.microsoft.com/office/drawing/2014/main" id="{A255F998-B890-4578-88AD-02486E8F76D9}"/>
            </a:ext>
          </a:extLst>
        </xdr:cNvPr>
        <xdr:cNvSpPr txBox="1"/>
      </xdr:nvSpPr>
      <xdr:spPr>
        <a:xfrm>
          <a:off x="10515600" y="1458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40260</xdr:rowOff>
    </xdr:from>
    <xdr:to>
      <xdr:col>50</xdr:col>
      <xdr:colOff>165100</xdr:colOff>
      <xdr:row>85</xdr:row>
      <xdr:rowOff>141860</xdr:rowOff>
    </xdr:to>
    <xdr:sp macro="" textlink="">
      <xdr:nvSpPr>
        <xdr:cNvPr id="266" name="楕円 265">
          <a:extLst>
            <a:ext uri="{FF2B5EF4-FFF2-40B4-BE49-F238E27FC236}">
              <a16:creationId xmlns:a16="http://schemas.microsoft.com/office/drawing/2014/main" id="{811F5189-7CA0-4257-BF3C-FDB020ED4EB4}"/>
            </a:ext>
          </a:extLst>
        </xdr:cNvPr>
        <xdr:cNvSpPr/>
      </xdr:nvSpPr>
      <xdr:spPr>
        <a:xfrm>
          <a:off x="9588500" y="146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88012</xdr:rowOff>
    </xdr:from>
    <xdr:to>
      <xdr:col>55</xdr:col>
      <xdr:colOff>0</xdr:colOff>
      <xdr:row>85</xdr:row>
      <xdr:rowOff>91060</xdr:rowOff>
    </xdr:to>
    <xdr:cxnSp macro="">
      <xdr:nvCxnSpPr>
        <xdr:cNvPr id="267" name="直線コネクタ 266">
          <a:extLst>
            <a:ext uri="{FF2B5EF4-FFF2-40B4-BE49-F238E27FC236}">
              <a16:creationId xmlns:a16="http://schemas.microsoft.com/office/drawing/2014/main" id="{C2A6D797-C69E-496B-A63A-E6E21BD5359D}"/>
            </a:ext>
          </a:extLst>
        </xdr:cNvPr>
        <xdr:cNvCxnSpPr/>
      </xdr:nvCxnSpPr>
      <xdr:spPr>
        <a:xfrm flipV="1">
          <a:off x="9639300" y="1466126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42545</xdr:rowOff>
    </xdr:from>
    <xdr:to>
      <xdr:col>46</xdr:col>
      <xdr:colOff>38100</xdr:colOff>
      <xdr:row>85</xdr:row>
      <xdr:rowOff>144145</xdr:rowOff>
    </xdr:to>
    <xdr:sp macro="" textlink="">
      <xdr:nvSpPr>
        <xdr:cNvPr id="268" name="楕円 267">
          <a:extLst>
            <a:ext uri="{FF2B5EF4-FFF2-40B4-BE49-F238E27FC236}">
              <a16:creationId xmlns:a16="http://schemas.microsoft.com/office/drawing/2014/main" id="{F3C45EBD-DFCF-41F7-88DD-78863047A843}"/>
            </a:ext>
          </a:extLst>
        </xdr:cNvPr>
        <xdr:cNvSpPr/>
      </xdr:nvSpPr>
      <xdr:spPr>
        <a:xfrm>
          <a:off x="8699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91060</xdr:rowOff>
    </xdr:from>
    <xdr:to>
      <xdr:col>50</xdr:col>
      <xdr:colOff>114300</xdr:colOff>
      <xdr:row>85</xdr:row>
      <xdr:rowOff>93345</xdr:rowOff>
    </xdr:to>
    <xdr:cxnSp macro="">
      <xdr:nvCxnSpPr>
        <xdr:cNvPr id="269" name="直線コネクタ 268">
          <a:extLst>
            <a:ext uri="{FF2B5EF4-FFF2-40B4-BE49-F238E27FC236}">
              <a16:creationId xmlns:a16="http://schemas.microsoft.com/office/drawing/2014/main" id="{0AECE736-6D79-4355-8436-23EB8E709473}"/>
            </a:ext>
          </a:extLst>
        </xdr:cNvPr>
        <xdr:cNvCxnSpPr/>
      </xdr:nvCxnSpPr>
      <xdr:spPr>
        <a:xfrm flipV="1">
          <a:off x="8750300" y="146643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45974</xdr:rowOff>
    </xdr:from>
    <xdr:to>
      <xdr:col>41</xdr:col>
      <xdr:colOff>101600</xdr:colOff>
      <xdr:row>85</xdr:row>
      <xdr:rowOff>147574</xdr:rowOff>
    </xdr:to>
    <xdr:sp macro="" textlink="">
      <xdr:nvSpPr>
        <xdr:cNvPr id="270" name="楕円 269">
          <a:extLst>
            <a:ext uri="{FF2B5EF4-FFF2-40B4-BE49-F238E27FC236}">
              <a16:creationId xmlns:a16="http://schemas.microsoft.com/office/drawing/2014/main" id="{9832B39E-5046-4299-B119-54E0134AAB4D}"/>
            </a:ext>
          </a:extLst>
        </xdr:cNvPr>
        <xdr:cNvSpPr/>
      </xdr:nvSpPr>
      <xdr:spPr>
        <a:xfrm>
          <a:off x="7810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93345</xdr:rowOff>
    </xdr:from>
    <xdr:to>
      <xdr:col>45</xdr:col>
      <xdr:colOff>177800</xdr:colOff>
      <xdr:row>85</xdr:row>
      <xdr:rowOff>96774</xdr:rowOff>
    </xdr:to>
    <xdr:cxnSp macro="">
      <xdr:nvCxnSpPr>
        <xdr:cNvPr id="271" name="直線コネクタ 270">
          <a:extLst>
            <a:ext uri="{FF2B5EF4-FFF2-40B4-BE49-F238E27FC236}">
              <a16:creationId xmlns:a16="http://schemas.microsoft.com/office/drawing/2014/main" id="{2DF65FDF-13F8-4972-8FF1-8928C2B60114}"/>
            </a:ext>
          </a:extLst>
        </xdr:cNvPr>
        <xdr:cNvCxnSpPr/>
      </xdr:nvCxnSpPr>
      <xdr:spPr>
        <a:xfrm flipV="1">
          <a:off x="7861300" y="14666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48640</xdr:rowOff>
    </xdr:from>
    <xdr:to>
      <xdr:col>36</xdr:col>
      <xdr:colOff>165100</xdr:colOff>
      <xdr:row>85</xdr:row>
      <xdr:rowOff>150240</xdr:rowOff>
    </xdr:to>
    <xdr:sp macro="" textlink="">
      <xdr:nvSpPr>
        <xdr:cNvPr id="272" name="楕円 271">
          <a:extLst>
            <a:ext uri="{FF2B5EF4-FFF2-40B4-BE49-F238E27FC236}">
              <a16:creationId xmlns:a16="http://schemas.microsoft.com/office/drawing/2014/main" id="{13F6B8D4-AF86-4A2A-A9F5-51AEB416007A}"/>
            </a:ext>
          </a:extLst>
        </xdr:cNvPr>
        <xdr:cNvSpPr/>
      </xdr:nvSpPr>
      <xdr:spPr>
        <a:xfrm>
          <a:off x="6921500" y="146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96774</xdr:rowOff>
    </xdr:from>
    <xdr:to>
      <xdr:col>41</xdr:col>
      <xdr:colOff>50800</xdr:colOff>
      <xdr:row>85</xdr:row>
      <xdr:rowOff>99440</xdr:rowOff>
    </xdr:to>
    <xdr:cxnSp macro="">
      <xdr:nvCxnSpPr>
        <xdr:cNvPr id="273" name="直線コネクタ 272">
          <a:extLst>
            <a:ext uri="{FF2B5EF4-FFF2-40B4-BE49-F238E27FC236}">
              <a16:creationId xmlns:a16="http://schemas.microsoft.com/office/drawing/2014/main" id="{2EA6426D-B341-41EF-B773-E01F2994EF69}"/>
            </a:ext>
          </a:extLst>
        </xdr:cNvPr>
        <xdr:cNvCxnSpPr/>
      </xdr:nvCxnSpPr>
      <xdr:spPr>
        <a:xfrm flipV="1">
          <a:off x="6972300" y="146700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2BDECC50-6F9B-4C87-B9EA-5E72FD0B2BCF}"/>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F48DF109-E333-4D83-AAE0-B2A63A9045F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2EDA1ABD-9913-49C3-ABBF-3C46D5F84CD2}"/>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26303382-2996-4CDB-82E2-0BFB59EFE9D3}"/>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132987</xdr:rowOff>
    </xdr:from>
    <xdr:ext cx="469744" cy="259045"/>
    <xdr:sp macro="" textlink="">
      <xdr:nvSpPr>
        <xdr:cNvPr id="278" name="n_1mainValue【福祉施設】&#10;一人当たり面積">
          <a:extLst>
            <a:ext uri="{FF2B5EF4-FFF2-40B4-BE49-F238E27FC236}">
              <a16:creationId xmlns:a16="http://schemas.microsoft.com/office/drawing/2014/main" id="{14229603-6DDB-4471-9974-862298D9623B}"/>
            </a:ext>
          </a:extLst>
        </xdr:cNvPr>
        <xdr:cNvSpPr txBox="1"/>
      </xdr:nvSpPr>
      <xdr:spPr>
        <a:xfrm>
          <a:off x="9391727" y="1470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135272</xdr:rowOff>
    </xdr:from>
    <xdr:ext cx="469744" cy="259045"/>
    <xdr:sp macro="" textlink="">
      <xdr:nvSpPr>
        <xdr:cNvPr id="279" name="n_2mainValue【福祉施設】&#10;一人当たり面積">
          <a:extLst>
            <a:ext uri="{FF2B5EF4-FFF2-40B4-BE49-F238E27FC236}">
              <a16:creationId xmlns:a16="http://schemas.microsoft.com/office/drawing/2014/main" id="{5A72EBBE-F960-4064-AC13-EB745A6FA2A1}"/>
            </a:ext>
          </a:extLst>
        </xdr:cNvPr>
        <xdr:cNvSpPr txBox="1"/>
      </xdr:nvSpPr>
      <xdr:spPr>
        <a:xfrm>
          <a:off x="8515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138701</xdr:rowOff>
    </xdr:from>
    <xdr:ext cx="469744" cy="259045"/>
    <xdr:sp macro="" textlink="">
      <xdr:nvSpPr>
        <xdr:cNvPr id="280" name="n_3mainValue【福祉施設】&#10;一人当たり面積">
          <a:extLst>
            <a:ext uri="{FF2B5EF4-FFF2-40B4-BE49-F238E27FC236}">
              <a16:creationId xmlns:a16="http://schemas.microsoft.com/office/drawing/2014/main" id="{D44F91E6-5D3F-4DCA-8D1D-988F1C99F21B}"/>
            </a:ext>
          </a:extLst>
        </xdr:cNvPr>
        <xdr:cNvSpPr txBox="1"/>
      </xdr:nvSpPr>
      <xdr:spPr>
        <a:xfrm>
          <a:off x="7626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141367</xdr:rowOff>
    </xdr:from>
    <xdr:ext cx="469744" cy="259045"/>
    <xdr:sp macro="" textlink="">
      <xdr:nvSpPr>
        <xdr:cNvPr id="281" name="n_4mainValue【福祉施設】&#10;一人当たり面積">
          <a:extLst>
            <a:ext uri="{FF2B5EF4-FFF2-40B4-BE49-F238E27FC236}">
              <a16:creationId xmlns:a16="http://schemas.microsoft.com/office/drawing/2014/main" id="{06D99E74-5873-4002-962A-DA4AA4EC4219}"/>
            </a:ext>
          </a:extLst>
        </xdr:cNvPr>
        <xdr:cNvSpPr txBox="1"/>
      </xdr:nvSpPr>
      <xdr:spPr>
        <a:xfrm>
          <a:off x="6737427" y="1471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87C0ED7-FA77-4626-82C5-E6F04C4E21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70E6E7A-7335-488E-B1B0-F26360DECF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9E5B4EED-1FB2-47CF-B959-0E2FBA8DF2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C012766-AED5-4A7B-AF1E-82E4385970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AED8F152-EED5-44B5-8193-4A698FF3A7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3CE8C678-AFE3-4E0C-9FEA-FB0114BB6A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21782F4D-1401-43AE-910C-BA604201B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3D8D5834-038E-4C08-AAE8-68A77FB5A16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53B08DAB-6BC4-41DA-82FB-BFC6DE635A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836E535F-CEBF-496E-9BBC-CCC711B4A6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12A31173-51E8-4A2D-803E-E53F39F4F0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6E663ED5-216E-4543-B27D-616ED57FB3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B378DB8B-0CF4-471E-BFF4-DA757E7CED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92BA9DB5-2A93-4925-AB1E-E14E61E60A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6020B5D6-9DD7-49B9-B12D-48EDC48718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06E6088-2261-41B1-B66F-66B1999DAA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C09F1ECE-679A-4775-B505-9E1BE2A1DF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FC21C298-D6F5-479F-8894-99606CDDCB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FDD0701-6EE9-4592-8966-5912617371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6D6E0621-6495-4B93-8D97-4CF4D7C3E1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F5EF6CBF-E07C-4601-8D08-1FAC43E412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AA3AF71D-C991-45E8-8446-0F9090ED8C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5B2D4CF0-D59E-4CE0-9E79-78F9B4D84C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EAB26822-799D-4D84-8F82-FBD2C2BAB3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74B77B61-ECC4-4351-8682-D6EDB00306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22977CBC-B9EF-469E-8D14-00BA6C0637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9377D827-DF7E-4B9B-9949-2179EDB78F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159CC9E-2890-42A9-8703-69A5844B56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7E15E530-1D43-443D-92C6-391A0CEBA8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B190003B-3E4A-4FEA-8ACC-C50B2B2841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10C6D379-7E98-499D-AAAE-D86589ECCE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6977E99C-C15B-40DE-AB2A-B9AE4D6522F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D360AAEE-A58A-44D1-855B-448E293CBD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BE9142F2-AAAF-4C67-872C-5850892A9D1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BE697742-D417-4A10-8E1E-D4CD424EE4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6E1A42F9-BCBB-4E4E-808A-5439682184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8E7781E6-629B-4399-AEA7-F5FCB6D26A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61E74B09-9DC4-4894-BBAA-A56717EFB1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7D36F70F-F71E-4426-A070-0B2D1585487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31703514-1D61-424C-934F-21F96BBF76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FE10A7C2-9898-4149-8F3F-7D492745A7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4BD0533B-D674-44AB-B613-E6B5216BBA2E}"/>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C5D3D0AA-1A54-4B16-B064-4AA2AC179C8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D89ABD9D-15FD-49E5-86CD-3CCE8CAB69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CBB8C99-B714-4BB2-B500-64822A027A5C}"/>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B1DE0AB9-9397-40D5-B19D-413142A2B51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8738CDC4-EF1D-4CF9-B152-3E97D984146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AA786FBB-14E3-44C5-9156-50BE5606CF6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C45C7B32-67E5-4FB6-9BBA-B48BD83E66A8}"/>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8FFEA8CA-5FC4-4130-8F33-F4F0C58A8FA9}"/>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C8A1DFB7-EBE7-4EF2-87AB-DEB00AE9C6E7}"/>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C7F4CA86-F9E6-450C-A083-2699F228DD05}"/>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FAAEC82-B52C-48BB-B2FF-03900A091D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2E00416-C73C-4B62-A408-543783D957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7206C8B-DF60-4252-AF7C-86692033C1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43066D4-B7E1-4713-8809-04E37DF4CE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DA1EFA8E-441E-48BD-B6EA-F9DE62C57A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39" name="楕円 338">
          <a:extLst>
            <a:ext uri="{FF2B5EF4-FFF2-40B4-BE49-F238E27FC236}">
              <a16:creationId xmlns:a16="http://schemas.microsoft.com/office/drawing/2014/main" id="{C5D7B080-5D58-40F3-9AE3-EB16CB361D2F}"/>
            </a:ext>
          </a:extLst>
        </xdr:cNvPr>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745B4405-17BD-4128-AF4B-40DF60048ACD}"/>
            </a:ext>
          </a:extLst>
        </xdr:cNvPr>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41" name="楕円 340">
          <a:extLst>
            <a:ext uri="{FF2B5EF4-FFF2-40B4-BE49-F238E27FC236}">
              <a16:creationId xmlns:a16="http://schemas.microsoft.com/office/drawing/2014/main" id="{12BC6286-9975-4290-943E-809E05955F10}"/>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45176</xdr:rowOff>
    </xdr:to>
    <xdr:cxnSp macro="">
      <xdr:nvCxnSpPr>
        <xdr:cNvPr id="342" name="直線コネクタ 341">
          <a:extLst>
            <a:ext uri="{FF2B5EF4-FFF2-40B4-BE49-F238E27FC236}">
              <a16:creationId xmlns:a16="http://schemas.microsoft.com/office/drawing/2014/main" id="{3823646A-0572-41DF-857D-8E0C0987A0B4}"/>
            </a:ext>
          </a:extLst>
        </xdr:cNvPr>
        <xdr:cNvCxnSpPr/>
      </xdr:nvCxnSpPr>
      <xdr:spPr>
        <a:xfrm>
          <a:off x="15481300" y="63398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343" name="楕円 342">
          <a:extLst>
            <a:ext uri="{FF2B5EF4-FFF2-40B4-BE49-F238E27FC236}">
              <a16:creationId xmlns:a16="http://schemas.microsoft.com/office/drawing/2014/main" id="{C8A09581-7F6B-4A29-A53B-BCFF2671A812}"/>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167640</xdr:rowOff>
    </xdr:to>
    <xdr:cxnSp macro="">
      <xdr:nvCxnSpPr>
        <xdr:cNvPr id="344" name="直線コネクタ 343">
          <a:extLst>
            <a:ext uri="{FF2B5EF4-FFF2-40B4-BE49-F238E27FC236}">
              <a16:creationId xmlns:a16="http://schemas.microsoft.com/office/drawing/2014/main" id="{DBF02CAE-F631-4EEA-B14C-D802EB1D3596}"/>
            </a:ext>
          </a:extLst>
        </xdr:cNvPr>
        <xdr:cNvCxnSpPr/>
      </xdr:nvCxnSpPr>
      <xdr:spPr>
        <a:xfrm>
          <a:off x="14592300" y="622717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345" name="楕円 344">
          <a:extLst>
            <a:ext uri="{FF2B5EF4-FFF2-40B4-BE49-F238E27FC236}">
              <a16:creationId xmlns:a16="http://schemas.microsoft.com/office/drawing/2014/main" id="{DB2D7373-2298-46EA-8184-7D9F57C8B4E6}"/>
            </a:ext>
          </a:extLst>
        </xdr:cNvPr>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54973</xdr:rowOff>
    </xdr:to>
    <xdr:cxnSp macro="">
      <xdr:nvCxnSpPr>
        <xdr:cNvPr id="346" name="直線コネクタ 345">
          <a:extLst>
            <a:ext uri="{FF2B5EF4-FFF2-40B4-BE49-F238E27FC236}">
              <a16:creationId xmlns:a16="http://schemas.microsoft.com/office/drawing/2014/main" id="{857FA730-72BD-4B8E-8C14-58D937D20584}"/>
            </a:ext>
          </a:extLst>
        </xdr:cNvPr>
        <xdr:cNvCxnSpPr/>
      </xdr:nvCxnSpPr>
      <xdr:spPr>
        <a:xfrm>
          <a:off x="13703300" y="61879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95613</xdr:rowOff>
    </xdr:from>
    <xdr:to>
      <xdr:col>67</xdr:col>
      <xdr:colOff>101600</xdr:colOff>
      <xdr:row>36</xdr:row>
      <xdr:rowOff>25763</xdr:rowOff>
    </xdr:to>
    <xdr:sp macro="" textlink="">
      <xdr:nvSpPr>
        <xdr:cNvPr id="347" name="楕円 346">
          <a:extLst>
            <a:ext uri="{FF2B5EF4-FFF2-40B4-BE49-F238E27FC236}">
              <a16:creationId xmlns:a16="http://schemas.microsoft.com/office/drawing/2014/main" id="{07F754A6-325A-44A0-9E46-86E02302BD88}"/>
            </a:ext>
          </a:extLst>
        </xdr:cNvPr>
        <xdr:cNvSpPr/>
      </xdr:nvSpPr>
      <xdr:spPr>
        <a:xfrm>
          <a:off x="12763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146413</xdr:rowOff>
    </xdr:from>
    <xdr:to>
      <xdr:col>71</xdr:col>
      <xdr:colOff>177800</xdr:colOff>
      <xdr:row>36</xdr:row>
      <xdr:rowOff>15784</xdr:rowOff>
    </xdr:to>
    <xdr:cxnSp macro="">
      <xdr:nvCxnSpPr>
        <xdr:cNvPr id="348" name="直線コネクタ 347">
          <a:extLst>
            <a:ext uri="{FF2B5EF4-FFF2-40B4-BE49-F238E27FC236}">
              <a16:creationId xmlns:a16="http://schemas.microsoft.com/office/drawing/2014/main" id="{9BB28E08-1079-47F5-B95C-46352A8503F8}"/>
            </a:ext>
          </a:extLst>
        </xdr:cNvPr>
        <xdr:cNvCxnSpPr/>
      </xdr:nvCxnSpPr>
      <xdr:spPr>
        <a:xfrm>
          <a:off x="12814300" y="61471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7EE3922A-FE08-4550-8FB4-848282C7F4D3}"/>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5B46FA4C-34D5-413E-B00B-DCBC73C12793}"/>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DF9FE004-8E18-4226-A819-993C26AFDEC9}"/>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991AE7D5-E5F4-43B5-B113-9C0A8459CE55}"/>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AB6ED0E-1756-4D64-9C2D-FC9B7B57EB18}"/>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45B4179F-26C9-41CC-9E8B-ECC757E9BC64}"/>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C58E2C05-1FDC-4272-A323-5C9D71C7F9C1}"/>
            </a:ext>
          </a:extLst>
        </xdr:cNvPr>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42290</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1EA5EB06-F6D7-42DA-9BD4-DC100272601C}"/>
            </a:ext>
          </a:extLst>
        </xdr:cNvPr>
        <xdr:cNvSpPr txBox="1"/>
      </xdr:nvSpPr>
      <xdr:spPr>
        <a:xfrm>
          <a:off x="12611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7BA46A7F-5E13-4D22-8F7A-C6D187FA19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83DE2AEC-5BF3-4E7B-944C-E41F69421B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A6F75330-0F47-49DE-8FCA-930686B3B1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B64A4A76-F2B1-4E3D-BB89-D1294876A7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7140AC91-F4AC-4BD9-B552-044D1E8FBF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B11C4FF2-CA0D-4150-A8E2-2780D16B47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6DFBDF13-82DA-4E5F-AAFD-F5B1CA42F1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50C57D42-F991-450E-B0A3-FE5DDC4D40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62FAB42C-01B6-4407-8A0F-C412F3F26E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24ED9F01-0A35-436B-BFFE-BF931CF177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E20B424C-0A52-44BA-914D-061563EC42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14AF61FC-80F8-4CC8-92D4-176339321B5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B0981643-634E-48C0-929F-2217A541371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C1E9F391-F831-49BC-9C74-4440089512E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82E96340-790D-4931-BA75-2C10A141459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4F492D48-8382-4380-AF55-1C1262A37DD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5899BE8C-D5D8-45E3-8D19-E15C02BA80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730E04F7-7966-408F-B771-7EF5C20D803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6A460CBA-AF2B-4DBA-BC4A-0A8AE93473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EDEE8AB0-215A-408D-ADAE-F66FD9CC4BF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D2A27866-C67A-4550-8BDE-8523F313298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3222B29-D052-4A3F-8370-F63A1C3F8FD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75EDEDE9-460A-41DC-A4E7-F0250466AC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2763D451-1230-44D4-B224-D7C8B84EA99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74E1F649-DAF6-4B26-A147-D6EB783ACF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82" name="直線コネクタ 381">
          <a:extLst>
            <a:ext uri="{FF2B5EF4-FFF2-40B4-BE49-F238E27FC236}">
              <a16:creationId xmlns:a16="http://schemas.microsoft.com/office/drawing/2014/main" id="{5C3445CA-2DC8-4E7E-9FB8-409586B4390D}"/>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3" name="【一般廃棄物処理施設】&#10;一人当たり有形固定資産（償却資産）額最小値テキスト">
          <a:extLst>
            <a:ext uri="{FF2B5EF4-FFF2-40B4-BE49-F238E27FC236}">
              <a16:creationId xmlns:a16="http://schemas.microsoft.com/office/drawing/2014/main" id="{5B30C309-D252-4FA1-AF6C-5767C672687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4" name="直線コネクタ 383">
          <a:extLst>
            <a:ext uri="{FF2B5EF4-FFF2-40B4-BE49-F238E27FC236}">
              <a16:creationId xmlns:a16="http://schemas.microsoft.com/office/drawing/2014/main" id="{C2BF60B0-860E-460E-9C59-EFDCFC9AC33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49D94A5F-0D03-4164-8839-E1BBDE9D40E9}"/>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6" name="直線コネクタ 385">
          <a:extLst>
            <a:ext uri="{FF2B5EF4-FFF2-40B4-BE49-F238E27FC236}">
              <a16:creationId xmlns:a16="http://schemas.microsoft.com/office/drawing/2014/main" id="{FD96DC65-B170-461A-B201-68A2B7215F0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E024547E-8A4A-4304-85D9-FFF1EDD1D303}"/>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8" name="フローチャート: 判断 387">
          <a:extLst>
            <a:ext uri="{FF2B5EF4-FFF2-40B4-BE49-F238E27FC236}">
              <a16:creationId xmlns:a16="http://schemas.microsoft.com/office/drawing/2014/main" id="{66623B13-5D16-4DC4-B4DC-69CFBEC8E0B8}"/>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9" name="フローチャート: 判断 388">
          <a:extLst>
            <a:ext uri="{FF2B5EF4-FFF2-40B4-BE49-F238E27FC236}">
              <a16:creationId xmlns:a16="http://schemas.microsoft.com/office/drawing/2014/main" id="{9D7AAF71-6BC9-46AD-8B4F-372041FF8BAC}"/>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90" name="フローチャート: 判断 389">
          <a:extLst>
            <a:ext uri="{FF2B5EF4-FFF2-40B4-BE49-F238E27FC236}">
              <a16:creationId xmlns:a16="http://schemas.microsoft.com/office/drawing/2014/main" id="{0A661FBA-64ED-4E2D-8EE6-910511B0683C}"/>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91" name="フローチャート: 判断 390">
          <a:extLst>
            <a:ext uri="{FF2B5EF4-FFF2-40B4-BE49-F238E27FC236}">
              <a16:creationId xmlns:a16="http://schemas.microsoft.com/office/drawing/2014/main" id="{5EC3A1AB-D3FC-4041-B4AD-814D38EA320D}"/>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92" name="フローチャート: 判断 391">
          <a:extLst>
            <a:ext uri="{FF2B5EF4-FFF2-40B4-BE49-F238E27FC236}">
              <a16:creationId xmlns:a16="http://schemas.microsoft.com/office/drawing/2014/main" id="{DF4F5290-6390-4F26-9C28-861E785513F5}"/>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FBF4AF9-47CC-45A0-9C65-A965C888D6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F342CD0-0A3C-4BF5-9F15-5388524336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F74DFAE7-2644-4156-AE32-C1EE1F87DF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36A1BD68-08E2-4D7E-815E-F010DC49CD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C2AD20C-20B4-4B7F-AD1F-ECF8D2A0D2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7701</xdr:rowOff>
    </xdr:from>
    <xdr:to>
      <xdr:col>116</xdr:col>
      <xdr:colOff>114300</xdr:colOff>
      <xdr:row>41</xdr:row>
      <xdr:rowOff>109301</xdr:rowOff>
    </xdr:to>
    <xdr:sp macro="" textlink="">
      <xdr:nvSpPr>
        <xdr:cNvPr id="398" name="楕円 397">
          <a:extLst>
            <a:ext uri="{FF2B5EF4-FFF2-40B4-BE49-F238E27FC236}">
              <a16:creationId xmlns:a16="http://schemas.microsoft.com/office/drawing/2014/main" id="{C70B2CE3-5B97-4E98-8532-79B2DE49C8A7}"/>
            </a:ext>
          </a:extLst>
        </xdr:cNvPr>
        <xdr:cNvSpPr/>
      </xdr:nvSpPr>
      <xdr:spPr>
        <a:xfrm>
          <a:off x="22110700" y="70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30578</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3F16B412-2E7A-4A59-AA14-025B2E73C62B}"/>
            </a:ext>
          </a:extLst>
        </xdr:cNvPr>
        <xdr:cNvSpPr txBox="1"/>
      </xdr:nvSpPr>
      <xdr:spPr>
        <a:xfrm>
          <a:off x="22199600" y="688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49426</xdr:rowOff>
    </xdr:from>
    <xdr:to>
      <xdr:col>112</xdr:col>
      <xdr:colOff>38100</xdr:colOff>
      <xdr:row>41</xdr:row>
      <xdr:rowOff>151026</xdr:rowOff>
    </xdr:to>
    <xdr:sp macro="" textlink="">
      <xdr:nvSpPr>
        <xdr:cNvPr id="400" name="楕円 399">
          <a:extLst>
            <a:ext uri="{FF2B5EF4-FFF2-40B4-BE49-F238E27FC236}">
              <a16:creationId xmlns:a16="http://schemas.microsoft.com/office/drawing/2014/main" id="{9706A04E-5561-470C-B6B4-F19DA3478CFE}"/>
            </a:ext>
          </a:extLst>
        </xdr:cNvPr>
        <xdr:cNvSpPr/>
      </xdr:nvSpPr>
      <xdr:spPr>
        <a:xfrm>
          <a:off x="21272500" y="70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58501</xdr:rowOff>
    </xdr:from>
    <xdr:to>
      <xdr:col>116</xdr:col>
      <xdr:colOff>63500</xdr:colOff>
      <xdr:row>41</xdr:row>
      <xdr:rowOff>100226</xdr:rowOff>
    </xdr:to>
    <xdr:cxnSp macro="">
      <xdr:nvCxnSpPr>
        <xdr:cNvPr id="401" name="直線コネクタ 400">
          <a:extLst>
            <a:ext uri="{FF2B5EF4-FFF2-40B4-BE49-F238E27FC236}">
              <a16:creationId xmlns:a16="http://schemas.microsoft.com/office/drawing/2014/main" id="{BBF5AB72-3A77-447D-9419-33CC58F32EF0}"/>
            </a:ext>
          </a:extLst>
        </xdr:cNvPr>
        <xdr:cNvCxnSpPr/>
      </xdr:nvCxnSpPr>
      <xdr:spPr>
        <a:xfrm flipV="1">
          <a:off x="21323300" y="7087951"/>
          <a:ext cx="8382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20732</xdr:rowOff>
    </xdr:from>
    <xdr:to>
      <xdr:col>107</xdr:col>
      <xdr:colOff>101600</xdr:colOff>
      <xdr:row>41</xdr:row>
      <xdr:rowOff>122332</xdr:rowOff>
    </xdr:to>
    <xdr:sp macro="" textlink="">
      <xdr:nvSpPr>
        <xdr:cNvPr id="402" name="楕円 401">
          <a:extLst>
            <a:ext uri="{FF2B5EF4-FFF2-40B4-BE49-F238E27FC236}">
              <a16:creationId xmlns:a16="http://schemas.microsoft.com/office/drawing/2014/main" id="{ED4CA82A-C459-4F56-BE78-C6E0DC077BF5}"/>
            </a:ext>
          </a:extLst>
        </xdr:cNvPr>
        <xdr:cNvSpPr/>
      </xdr:nvSpPr>
      <xdr:spPr>
        <a:xfrm>
          <a:off x="20383500" y="70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71532</xdr:rowOff>
    </xdr:from>
    <xdr:to>
      <xdr:col>111</xdr:col>
      <xdr:colOff>177800</xdr:colOff>
      <xdr:row>41</xdr:row>
      <xdr:rowOff>100226</xdr:rowOff>
    </xdr:to>
    <xdr:cxnSp macro="">
      <xdr:nvCxnSpPr>
        <xdr:cNvPr id="403" name="直線コネクタ 402">
          <a:extLst>
            <a:ext uri="{FF2B5EF4-FFF2-40B4-BE49-F238E27FC236}">
              <a16:creationId xmlns:a16="http://schemas.microsoft.com/office/drawing/2014/main" id="{D6112859-9DA1-48DD-8329-F6150B2381F9}"/>
            </a:ext>
          </a:extLst>
        </xdr:cNvPr>
        <xdr:cNvCxnSpPr/>
      </xdr:nvCxnSpPr>
      <xdr:spPr>
        <a:xfrm>
          <a:off x="20434300" y="7100982"/>
          <a:ext cx="8890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47035</xdr:rowOff>
    </xdr:from>
    <xdr:to>
      <xdr:col>102</xdr:col>
      <xdr:colOff>165100</xdr:colOff>
      <xdr:row>41</xdr:row>
      <xdr:rowOff>148635</xdr:rowOff>
    </xdr:to>
    <xdr:sp macro="" textlink="">
      <xdr:nvSpPr>
        <xdr:cNvPr id="404" name="楕円 403">
          <a:extLst>
            <a:ext uri="{FF2B5EF4-FFF2-40B4-BE49-F238E27FC236}">
              <a16:creationId xmlns:a16="http://schemas.microsoft.com/office/drawing/2014/main" id="{B4C36D2F-A8BE-4B0B-9BD9-37EFDDAA8493}"/>
            </a:ext>
          </a:extLst>
        </xdr:cNvPr>
        <xdr:cNvSpPr/>
      </xdr:nvSpPr>
      <xdr:spPr>
        <a:xfrm>
          <a:off x="19494500" y="70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71532</xdr:rowOff>
    </xdr:from>
    <xdr:to>
      <xdr:col>107</xdr:col>
      <xdr:colOff>50800</xdr:colOff>
      <xdr:row>41</xdr:row>
      <xdr:rowOff>97835</xdr:rowOff>
    </xdr:to>
    <xdr:cxnSp macro="">
      <xdr:nvCxnSpPr>
        <xdr:cNvPr id="405" name="直線コネクタ 404">
          <a:extLst>
            <a:ext uri="{FF2B5EF4-FFF2-40B4-BE49-F238E27FC236}">
              <a16:creationId xmlns:a16="http://schemas.microsoft.com/office/drawing/2014/main" id="{5AF63283-BF11-4DF3-A392-F58AF66A984E}"/>
            </a:ext>
          </a:extLst>
        </xdr:cNvPr>
        <xdr:cNvCxnSpPr/>
      </xdr:nvCxnSpPr>
      <xdr:spPr>
        <a:xfrm flipV="1">
          <a:off x="19545300" y="7100982"/>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46127</xdr:rowOff>
    </xdr:from>
    <xdr:to>
      <xdr:col>98</xdr:col>
      <xdr:colOff>38100</xdr:colOff>
      <xdr:row>41</xdr:row>
      <xdr:rowOff>147727</xdr:rowOff>
    </xdr:to>
    <xdr:sp macro="" textlink="">
      <xdr:nvSpPr>
        <xdr:cNvPr id="406" name="楕円 405">
          <a:extLst>
            <a:ext uri="{FF2B5EF4-FFF2-40B4-BE49-F238E27FC236}">
              <a16:creationId xmlns:a16="http://schemas.microsoft.com/office/drawing/2014/main" id="{E4613F38-7121-4E2A-8B26-66ED74DA79E0}"/>
            </a:ext>
          </a:extLst>
        </xdr:cNvPr>
        <xdr:cNvSpPr/>
      </xdr:nvSpPr>
      <xdr:spPr>
        <a:xfrm>
          <a:off x="18605500" y="70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96927</xdr:rowOff>
    </xdr:from>
    <xdr:to>
      <xdr:col>102</xdr:col>
      <xdr:colOff>114300</xdr:colOff>
      <xdr:row>41</xdr:row>
      <xdr:rowOff>97835</xdr:rowOff>
    </xdr:to>
    <xdr:cxnSp macro="">
      <xdr:nvCxnSpPr>
        <xdr:cNvPr id="407" name="直線コネクタ 406">
          <a:extLst>
            <a:ext uri="{FF2B5EF4-FFF2-40B4-BE49-F238E27FC236}">
              <a16:creationId xmlns:a16="http://schemas.microsoft.com/office/drawing/2014/main" id="{625FF76C-25C5-4E00-BBB6-4FB680DD370E}"/>
            </a:ext>
          </a:extLst>
        </xdr:cNvPr>
        <xdr:cNvCxnSpPr/>
      </xdr:nvCxnSpPr>
      <xdr:spPr>
        <a:xfrm>
          <a:off x="18656300" y="7126377"/>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628363EA-22AB-4863-AC75-BD5F1A368F76}"/>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2F4926F4-DDC0-4470-9316-340127AEB78D}"/>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BBE7D820-6CA9-4D3C-8F3F-61208B254D2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DE5C876F-6EE7-46CA-9676-D12C3741AAFB}"/>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142153</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326B2113-E3CA-41EC-9027-3A2270B55744}"/>
            </a:ext>
          </a:extLst>
        </xdr:cNvPr>
        <xdr:cNvSpPr txBox="1"/>
      </xdr:nvSpPr>
      <xdr:spPr>
        <a:xfrm>
          <a:off x="21011095" y="71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138859</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EB2CADE2-7F0D-477F-9EE7-3718D3799EB3}"/>
            </a:ext>
          </a:extLst>
        </xdr:cNvPr>
        <xdr:cNvSpPr txBox="1"/>
      </xdr:nvSpPr>
      <xdr:spPr>
        <a:xfrm>
          <a:off x="20134795" y="682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139762</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1460275F-C6D7-45F4-AEDE-81EB38D51581}"/>
            </a:ext>
          </a:extLst>
        </xdr:cNvPr>
        <xdr:cNvSpPr txBox="1"/>
      </xdr:nvSpPr>
      <xdr:spPr>
        <a:xfrm>
          <a:off x="19245795" y="716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138854</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3EDB29FB-CAEC-4C69-9386-BCAB018FD41F}"/>
            </a:ext>
          </a:extLst>
        </xdr:cNvPr>
        <xdr:cNvSpPr txBox="1"/>
      </xdr:nvSpPr>
      <xdr:spPr>
        <a:xfrm>
          <a:off x="18356795" y="716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B3DDE979-3BF2-498E-889D-27011EFD1F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EDF6E1D7-7408-4891-A326-8F4E54AC8E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47E88520-A680-4071-8718-F38F4C9846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C1E51F02-A392-4D4C-BB9F-49E169980A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1B5B7AA7-C587-4118-B4A6-CE704A719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F2CEA3D6-81D6-4221-81D6-915DC396A6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D9AA28D0-E8C6-4200-8FDB-8214BEFEFD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CA3DA60E-9209-4E60-B8EE-BD675D04DAA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D223E11B-BE56-47C4-B635-D514CEFF9C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114428E0-119A-448D-8215-D55C687F67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00F64A78-A398-4C64-A68E-7AD4420EAA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2689546D-254A-439D-B62A-F456E7F783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9CF493CF-90C5-4827-B55E-67B52C3DFB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4B3F2E41-1619-4C13-B9EA-BAFC0EF6CD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5837F610-5974-4BF8-A028-84457B8147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F9D79123-FB1C-4A5A-B12A-24F9C1E77CE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a:extLst>
            <a:ext uri="{FF2B5EF4-FFF2-40B4-BE49-F238E27FC236}">
              <a16:creationId xmlns:a16="http://schemas.microsoft.com/office/drawing/2014/main" id="{4DEECF5A-8ABB-43D3-8731-3B60E8F4C4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a:extLst>
            <a:ext uri="{FF2B5EF4-FFF2-40B4-BE49-F238E27FC236}">
              <a16:creationId xmlns:a16="http://schemas.microsoft.com/office/drawing/2014/main" id="{C698D9E0-07BA-4E2D-A2A7-2AECC030A6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a:extLst>
            <a:ext uri="{FF2B5EF4-FFF2-40B4-BE49-F238E27FC236}">
              <a16:creationId xmlns:a16="http://schemas.microsoft.com/office/drawing/2014/main" id="{A16EA30B-7443-4C0C-B2D6-848D639F0F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a:extLst>
            <a:ext uri="{FF2B5EF4-FFF2-40B4-BE49-F238E27FC236}">
              <a16:creationId xmlns:a16="http://schemas.microsoft.com/office/drawing/2014/main" id="{EE228775-26FE-4D39-97B7-49AC256897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a:extLst>
            <a:ext uri="{FF2B5EF4-FFF2-40B4-BE49-F238E27FC236}">
              <a16:creationId xmlns:a16="http://schemas.microsoft.com/office/drawing/2014/main" id="{2ACAC9F1-727F-4BAE-A45F-9CF23BCEA7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a:extLst>
            <a:ext uri="{FF2B5EF4-FFF2-40B4-BE49-F238E27FC236}">
              <a16:creationId xmlns:a16="http://schemas.microsoft.com/office/drawing/2014/main" id="{F411D009-8915-4155-8BB2-EA9AC78078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a:extLst>
            <a:ext uri="{FF2B5EF4-FFF2-40B4-BE49-F238E27FC236}">
              <a16:creationId xmlns:a16="http://schemas.microsoft.com/office/drawing/2014/main" id="{A3EA3125-1273-494C-9A76-2F2DBE0E04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a:extLst>
            <a:ext uri="{FF2B5EF4-FFF2-40B4-BE49-F238E27FC236}">
              <a16:creationId xmlns:a16="http://schemas.microsoft.com/office/drawing/2014/main" id="{ECA5D2A0-B19E-4F20-BB27-101EB035CB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a:extLst>
            <a:ext uri="{FF2B5EF4-FFF2-40B4-BE49-F238E27FC236}">
              <a16:creationId xmlns:a16="http://schemas.microsoft.com/office/drawing/2014/main" id="{237A0CD6-C3B0-4AF5-8AC9-9A8960C0E7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a:extLst>
            <a:ext uri="{FF2B5EF4-FFF2-40B4-BE49-F238E27FC236}">
              <a16:creationId xmlns:a16="http://schemas.microsoft.com/office/drawing/2014/main" id="{EB26D217-C989-4079-BFCE-AA5342E35C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a:extLst>
            <a:ext uri="{FF2B5EF4-FFF2-40B4-BE49-F238E27FC236}">
              <a16:creationId xmlns:a16="http://schemas.microsoft.com/office/drawing/2014/main" id="{7EBB2CC3-8018-4DC4-8AC5-721A3C032F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a:extLst>
            <a:ext uri="{FF2B5EF4-FFF2-40B4-BE49-F238E27FC236}">
              <a16:creationId xmlns:a16="http://schemas.microsoft.com/office/drawing/2014/main" id="{CE9D992F-2688-4CF3-B91E-B2B3419623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4" name="テキスト ボックス 443">
          <a:extLst>
            <a:ext uri="{FF2B5EF4-FFF2-40B4-BE49-F238E27FC236}">
              <a16:creationId xmlns:a16="http://schemas.microsoft.com/office/drawing/2014/main" id="{F7F12419-6E6E-4AD4-9AB1-F2914A5ED32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a:extLst>
            <a:ext uri="{FF2B5EF4-FFF2-40B4-BE49-F238E27FC236}">
              <a16:creationId xmlns:a16="http://schemas.microsoft.com/office/drawing/2014/main" id="{E91936DA-FECA-4620-9011-8AD56359440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a:extLst>
            <a:ext uri="{FF2B5EF4-FFF2-40B4-BE49-F238E27FC236}">
              <a16:creationId xmlns:a16="http://schemas.microsoft.com/office/drawing/2014/main" id="{1B28613C-1F5B-4223-9625-11BFAE61E1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a:extLst>
            <a:ext uri="{FF2B5EF4-FFF2-40B4-BE49-F238E27FC236}">
              <a16:creationId xmlns:a16="http://schemas.microsoft.com/office/drawing/2014/main" id="{ABCDF700-E4F1-4C43-A2DF-C43F79FE5E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a:extLst>
            <a:ext uri="{FF2B5EF4-FFF2-40B4-BE49-F238E27FC236}">
              <a16:creationId xmlns:a16="http://schemas.microsoft.com/office/drawing/2014/main" id="{730A2EE9-A2C6-4906-8D31-BBB738D79D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a:extLst>
            <a:ext uri="{FF2B5EF4-FFF2-40B4-BE49-F238E27FC236}">
              <a16:creationId xmlns:a16="http://schemas.microsoft.com/office/drawing/2014/main" id="{8617918B-E34C-4FB3-AAD0-A3C08AF257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a:extLst>
            <a:ext uri="{FF2B5EF4-FFF2-40B4-BE49-F238E27FC236}">
              <a16:creationId xmlns:a16="http://schemas.microsoft.com/office/drawing/2014/main" id="{E9DC10F0-5A37-4C84-9572-55A917FAB1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a:extLst>
            <a:ext uri="{FF2B5EF4-FFF2-40B4-BE49-F238E27FC236}">
              <a16:creationId xmlns:a16="http://schemas.microsoft.com/office/drawing/2014/main" id="{E8CB9819-7BF0-4FE7-9609-9059FCF23E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a:extLst>
            <a:ext uri="{FF2B5EF4-FFF2-40B4-BE49-F238E27FC236}">
              <a16:creationId xmlns:a16="http://schemas.microsoft.com/office/drawing/2014/main" id="{183B512D-51D6-4964-A388-D342EA11BB8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a:extLst>
            <a:ext uri="{FF2B5EF4-FFF2-40B4-BE49-F238E27FC236}">
              <a16:creationId xmlns:a16="http://schemas.microsoft.com/office/drawing/2014/main" id="{A432757F-3C4F-4DCF-93A7-A8DA9697BA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4" name="テキスト ボックス 453">
          <a:extLst>
            <a:ext uri="{FF2B5EF4-FFF2-40B4-BE49-F238E27FC236}">
              <a16:creationId xmlns:a16="http://schemas.microsoft.com/office/drawing/2014/main" id="{D8D4CA0F-1490-4E34-A550-8C9BBE0CA2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a:extLst>
            <a:ext uri="{FF2B5EF4-FFF2-40B4-BE49-F238E27FC236}">
              <a16:creationId xmlns:a16="http://schemas.microsoft.com/office/drawing/2014/main" id="{88461390-4398-4430-92C5-217C7372519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消防施設】&#10;有形固定資産減価償却率グラフ枠">
          <a:extLst>
            <a:ext uri="{FF2B5EF4-FFF2-40B4-BE49-F238E27FC236}">
              <a16:creationId xmlns:a16="http://schemas.microsoft.com/office/drawing/2014/main" id="{64FCB109-2D82-4217-8548-26A8EBC66C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7" name="直線コネクタ 456">
          <a:extLst>
            <a:ext uri="{FF2B5EF4-FFF2-40B4-BE49-F238E27FC236}">
              <a16:creationId xmlns:a16="http://schemas.microsoft.com/office/drawing/2014/main" id="{6881B18B-7636-48A2-96F1-8AC35C7E269C}"/>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8" name="【消防施設】&#10;有形固定資産減価償却率最小値テキスト">
          <a:extLst>
            <a:ext uri="{FF2B5EF4-FFF2-40B4-BE49-F238E27FC236}">
              <a16:creationId xmlns:a16="http://schemas.microsoft.com/office/drawing/2014/main" id="{3F9058E2-3898-4968-A376-624C0D19C17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9" name="直線コネクタ 458">
          <a:extLst>
            <a:ext uri="{FF2B5EF4-FFF2-40B4-BE49-F238E27FC236}">
              <a16:creationId xmlns:a16="http://schemas.microsoft.com/office/drawing/2014/main" id="{83D5092D-3485-41F8-A336-5495386E9EA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60" name="【消防施設】&#10;有形固定資産減価償却率最大値テキスト">
          <a:extLst>
            <a:ext uri="{FF2B5EF4-FFF2-40B4-BE49-F238E27FC236}">
              <a16:creationId xmlns:a16="http://schemas.microsoft.com/office/drawing/2014/main" id="{CF0F6953-D651-4A4F-9E19-B9973DD6019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1" name="直線コネクタ 460">
          <a:extLst>
            <a:ext uri="{FF2B5EF4-FFF2-40B4-BE49-F238E27FC236}">
              <a16:creationId xmlns:a16="http://schemas.microsoft.com/office/drawing/2014/main" id="{2FDA2000-A748-4D04-9496-3612CF3EE94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62" name="【消防施設】&#10;有形固定資産減価償却率平均値テキスト">
          <a:extLst>
            <a:ext uri="{FF2B5EF4-FFF2-40B4-BE49-F238E27FC236}">
              <a16:creationId xmlns:a16="http://schemas.microsoft.com/office/drawing/2014/main" id="{A297C9CA-68C9-4AE8-B647-ECCF61FDB729}"/>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63" name="フローチャート: 判断 462">
          <a:extLst>
            <a:ext uri="{FF2B5EF4-FFF2-40B4-BE49-F238E27FC236}">
              <a16:creationId xmlns:a16="http://schemas.microsoft.com/office/drawing/2014/main" id="{3CC6B809-EFAA-44DC-A81F-B606EB4D054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64" name="フローチャート: 判断 463">
          <a:extLst>
            <a:ext uri="{FF2B5EF4-FFF2-40B4-BE49-F238E27FC236}">
              <a16:creationId xmlns:a16="http://schemas.microsoft.com/office/drawing/2014/main" id="{CF1F2296-E0DE-4475-A804-409503B91849}"/>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65" name="フローチャート: 判断 464">
          <a:extLst>
            <a:ext uri="{FF2B5EF4-FFF2-40B4-BE49-F238E27FC236}">
              <a16:creationId xmlns:a16="http://schemas.microsoft.com/office/drawing/2014/main" id="{2391DAB8-164A-4966-B5DC-B424D5A18FCC}"/>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6" name="フローチャート: 判断 465">
          <a:extLst>
            <a:ext uri="{FF2B5EF4-FFF2-40B4-BE49-F238E27FC236}">
              <a16:creationId xmlns:a16="http://schemas.microsoft.com/office/drawing/2014/main" id="{68242DD4-CD20-4AB8-B390-D3F98708C2D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7" name="フローチャート: 判断 466">
          <a:extLst>
            <a:ext uri="{FF2B5EF4-FFF2-40B4-BE49-F238E27FC236}">
              <a16:creationId xmlns:a16="http://schemas.microsoft.com/office/drawing/2014/main" id="{94BED170-1562-4371-9A6A-1E8EB7B1E71B}"/>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53CE6056-5D2C-453B-8FE5-9917C60EBD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ECCA604E-A4C8-4FAB-A474-9E21EE9EAC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D98389EA-F9C4-4B95-85AE-493454C2C7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A1409DD6-4EB9-4863-82B5-65098D8648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DF0687FE-E01E-4A4E-AAEC-767F69C293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473" name="楕円 472">
          <a:extLst>
            <a:ext uri="{FF2B5EF4-FFF2-40B4-BE49-F238E27FC236}">
              <a16:creationId xmlns:a16="http://schemas.microsoft.com/office/drawing/2014/main" id="{6316C8BE-9C14-4C28-84C5-C54DA7343D7E}"/>
            </a:ext>
          </a:extLst>
        </xdr:cNvPr>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163665</xdr:rowOff>
    </xdr:from>
    <xdr:ext cx="405111" cy="259045"/>
    <xdr:sp macro="" textlink="">
      <xdr:nvSpPr>
        <xdr:cNvPr id="474" name="【消防施設】&#10;有形固定資産減価償却率該当値テキスト">
          <a:extLst>
            <a:ext uri="{FF2B5EF4-FFF2-40B4-BE49-F238E27FC236}">
              <a16:creationId xmlns:a16="http://schemas.microsoft.com/office/drawing/2014/main" id="{64207785-856B-4057-B0E6-D3ABD23CB991}"/>
            </a:ext>
          </a:extLst>
        </xdr:cNvPr>
        <xdr:cNvSpPr txBox="1"/>
      </xdr:nvSpPr>
      <xdr:spPr>
        <a:xfrm>
          <a:off x="16357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475" name="楕円 474">
          <a:extLst>
            <a:ext uri="{FF2B5EF4-FFF2-40B4-BE49-F238E27FC236}">
              <a16:creationId xmlns:a16="http://schemas.microsoft.com/office/drawing/2014/main" id="{77EE6EA9-B429-43C1-A88D-3C622E49626C}"/>
            </a:ext>
          </a:extLst>
        </xdr:cNvPr>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20138</xdr:rowOff>
    </xdr:to>
    <xdr:cxnSp macro="">
      <xdr:nvCxnSpPr>
        <xdr:cNvPr id="476" name="直線コネクタ 475">
          <a:extLst>
            <a:ext uri="{FF2B5EF4-FFF2-40B4-BE49-F238E27FC236}">
              <a16:creationId xmlns:a16="http://schemas.microsoft.com/office/drawing/2014/main" id="{63B5BA26-DA15-49CC-84A3-4AE3441F6569}"/>
            </a:ext>
          </a:extLst>
        </xdr:cNvPr>
        <xdr:cNvCxnSpPr/>
      </xdr:nvCxnSpPr>
      <xdr:spPr>
        <a:xfrm>
          <a:off x="15481300" y="138618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477" name="楕円 476">
          <a:extLst>
            <a:ext uri="{FF2B5EF4-FFF2-40B4-BE49-F238E27FC236}">
              <a16:creationId xmlns:a16="http://schemas.microsoft.com/office/drawing/2014/main" id="{050925FF-CC73-45C3-B79F-DBA88BAEFBD1}"/>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83</xdr:row>
      <xdr:rowOff>29936</xdr:rowOff>
    </xdr:to>
    <xdr:cxnSp macro="">
      <xdr:nvCxnSpPr>
        <xdr:cNvPr id="478" name="直線コネクタ 477">
          <a:extLst>
            <a:ext uri="{FF2B5EF4-FFF2-40B4-BE49-F238E27FC236}">
              <a16:creationId xmlns:a16="http://schemas.microsoft.com/office/drawing/2014/main" id="{8579BE67-A30F-49CA-87B8-BBF4C94A0F25}"/>
            </a:ext>
          </a:extLst>
        </xdr:cNvPr>
        <xdr:cNvCxnSpPr/>
      </xdr:nvCxnSpPr>
      <xdr:spPr>
        <a:xfrm flipV="1">
          <a:off x="14592300" y="13861869"/>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479" name="楕円 478">
          <a:extLst>
            <a:ext uri="{FF2B5EF4-FFF2-40B4-BE49-F238E27FC236}">
              <a16:creationId xmlns:a16="http://schemas.microsoft.com/office/drawing/2014/main" id="{E4B65380-F547-47ED-9AD9-54EEEEB67EB3}"/>
            </a:ext>
          </a:extLst>
        </xdr:cNvPr>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83</xdr:row>
      <xdr:rowOff>29936</xdr:rowOff>
    </xdr:to>
    <xdr:cxnSp macro="">
      <xdr:nvCxnSpPr>
        <xdr:cNvPr id="480" name="直線コネクタ 479">
          <a:extLst>
            <a:ext uri="{FF2B5EF4-FFF2-40B4-BE49-F238E27FC236}">
              <a16:creationId xmlns:a16="http://schemas.microsoft.com/office/drawing/2014/main" id="{C93068DE-F941-4C0D-91D1-3C3DBDD05235}"/>
            </a:ext>
          </a:extLst>
        </xdr:cNvPr>
        <xdr:cNvCxnSpPr/>
      </xdr:nvCxnSpPr>
      <xdr:spPr>
        <a:xfrm>
          <a:off x="13703300" y="13834111"/>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481" name="楕円 480">
          <a:extLst>
            <a:ext uri="{FF2B5EF4-FFF2-40B4-BE49-F238E27FC236}">
              <a16:creationId xmlns:a16="http://schemas.microsoft.com/office/drawing/2014/main" id="{55856C78-6F43-4FBB-A4CE-A1D93547E672}"/>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118111</xdr:rowOff>
    </xdr:to>
    <xdr:cxnSp macro="">
      <xdr:nvCxnSpPr>
        <xdr:cNvPr id="482" name="直線コネクタ 481">
          <a:extLst>
            <a:ext uri="{FF2B5EF4-FFF2-40B4-BE49-F238E27FC236}">
              <a16:creationId xmlns:a16="http://schemas.microsoft.com/office/drawing/2014/main" id="{B40A2805-0949-4F44-8D71-8B50C676AE45}"/>
            </a:ext>
          </a:extLst>
        </xdr:cNvPr>
        <xdr:cNvCxnSpPr/>
      </xdr:nvCxnSpPr>
      <xdr:spPr>
        <a:xfrm>
          <a:off x="12814300" y="137965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83" name="n_1aveValue【消防施設】&#10;有形固定資産減価償却率">
          <a:extLst>
            <a:ext uri="{FF2B5EF4-FFF2-40B4-BE49-F238E27FC236}">
              <a16:creationId xmlns:a16="http://schemas.microsoft.com/office/drawing/2014/main" id="{F372C63D-3F42-4B76-85CA-500BD441AC2C}"/>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84" name="n_2aveValue【消防施設】&#10;有形固定資産減価償却率">
          <a:extLst>
            <a:ext uri="{FF2B5EF4-FFF2-40B4-BE49-F238E27FC236}">
              <a16:creationId xmlns:a16="http://schemas.microsoft.com/office/drawing/2014/main" id="{42304C23-DCBC-4F1E-B370-DF62680C05B1}"/>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85" name="n_3aveValue【消防施設】&#10;有形固定資産減価償却率">
          <a:extLst>
            <a:ext uri="{FF2B5EF4-FFF2-40B4-BE49-F238E27FC236}">
              <a16:creationId xmlns:a16="http://schemas.microsoft.com/office/drawing/2014/main" id="{8520E142-D1B8-4758-81A6-1502D8CA4656}"/>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486" name="n_4aveValue【消防施設】&#10;有形固定資産減価償却率">
          <a:extLst>
            <a:ext uri="{FF2B5EF4-FFF2-40B4-BE49-F238E27FC236}">
              <a16:creationId xmlns:a16="http://schemas.microsoft.com/office/drawing/2014/main" id="{8AC473EF-F076-4765-8DEE-D26EC02368B5}"/>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41746</xdr:rowOff>
    </xdr:from>
    <xdr:ext cx="405111" cy="259045"/>
    <xdr:sp macro="" textlink="">
      <xdr:nvSpPr>
        <xdr:cNvPr id="487" name="n_1mainValue【消防施設】&#10;有形固定資産減価償却率">
          <a:extLst>
            <a:ext uri="{FF2B5EF4-FFF2-40B4-BE49-F238E27FC236}">
              <a16:creationId xmlns:a16="http://schemas.microsoft.com/office/drawing/2014/main" id="{13057825-2AAE-4340-A6A6-C5CAA6B2D8AF}"/>
            </a:ext>
          </a:extLst>
        </xdr:cNvPr>
        <xdr:cNvSpPr txBox="1"/>
      </xdr:nvSpPr>
      <xdr:spPr>
        <a:xfrm>
          <a:off x="15266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488" name="n_2mainValue【消防施設】&#10;有形固定資産減価償却率">
          <a:extLst>
            <a:ext uri="{FF2B5EF4-FFF2-40B4-BE49-F238E27FC236}">
              <a16:creationId xmlns:a16="http://schemas.microsoft.com/office/drawing/2014/main" id="{95718A6F-2F4B-40C6-AC0B-60E3CDE31237}"/>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489" name="n_3mainValue【消防施設】&#10;有形固定資産減価償却率">
          <a:extLst>
            <a:ext uri="{FF2B5EF4-FFF2-40B4-BE49-F238E27FC236}">
              <a16:creationId xmlns:a16="http://schemas.microsoft.com/office/drawing/2014/main" id="{61F27741-AC75-4F9A-A690-7B6AD5BE15B2}"/>
            </a:ext>
          </a:extLst>
        </xdr:cNvPr>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490" name="n_4mainValue【消防施設】&#10;有形固定資産減価償却率">
          <a:extLst>
            <a:ext uri="{FF2B5EF4-FFF2-40B4-BE49-F238E27FC236}">
              <a16:creationId xmlns:a16="http://schemas.microsoft.com/office/drawing/2014/main" id="{CB5C708E-F03A-474D-B57C-17AFBD819925}"/>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D9889A82-FF80-4C36-A364-F86A588CA6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777E7B20-366C-4964-A7B6-4037ABA70B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716800BC-836A-46ED-91A7-C58D839A84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F8060830-6E0A-403C-A486-833E94C1AC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DC676CE2-9ADE-4C2E-961E-DA4D4171CA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E3DF9724-66F5-4713-9ABC-7390092AB0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1EE0D855-6CDF-4B70-8290-98707C5047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1B3413B8-CF99-4693-B7E6-D90642A65B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a:extLst>
            <a:ext uri="{FF2B5EF4-FFF2-40B4-BE49-F238E27FC236}">
              <a16:creationId xmlns:a16="http://schemas.microsoft.com/office/drawing/2014/main" id="{A8386C90-3F3A-4E9E-8787-47DFCA21E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a:extLst>
            <a:ext uri="{FF2B5EF4-FFF2-40B4-BE49-F238E27FC236}">
              <a16:creationId xmlns:a16="http://schemas.microsoft.com/office/drawing/2014/main" id="{EB8EE7A9-3C3F-4766-8B00-D0F05CCE32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1" name="直線コネクタ 500">
          <a:extLst>
            <a:ext uri="{FF2B5EF4-FFF2-40B4-BE49-F238E27FC236}">
              <a16:creationId xmlns:a16="http://schemas.microsoft.com/office/drawing/2014/main" id="{AA480948-63C3-488D-990D-B622674B4DF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2" name="テキスト ボックス 501">
          <a:extLst>
            <a:ext uri="{FF2B5EF4-FFF2-40B4-BE49-F238E27FC236}">
              <a16:creationId xmlns:a16="http://schemas.microsoft.com/office/drawing/2014/main" id="{A1B4A3FE-AC86-43E9-8C7A-C8EC76A629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3" name="直線コネクタ 502">
          <a:extLst>
            <a:ext uri="{FF2B5EF4-FFF2-40B4-BE49-F238E27FC236}">
              <a16:creationId xmlns:a16="http://schemas.microsoft.com/office/drawing/2014/main" id="{3AE67DDA-3871-443A-B860-5C1C4AC89A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4" name="テキスト ボックス 503">
          <a:extLst>
            <a:ext uri="{FF2B5EF4-FFF2-40B4-BE49-F238E27FC236}">
              <a16:creationId xmlns:a16="http://schemas.microsoft.com/office/drawing/2014/main" id="{DF53B37B-B745-4A15-AAC4-7614981C24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5" name="直線コネクタ 504">
          <a:extLst>
            <a:ext uri="{FF2B5EF4-FFF2-40B4-BE49-F238E27FC236}">
              <a16:creationId xmlns:a16="http://schemas.microsoft.com/office/drawing/2014/main" id="{F0228A05-F565-44C1-BBB7-A721107BB1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6" name="テキスト ボックス 505">
          <a:extLst>
            <a:ext uri="{FF2B5EF4-FFF2-40B4-BE49-F238E27FC236}">
              <a16:creationId xmlns:a16="http://schemas.microsoft.com/office/drawing/2014/main" id="{40D98E3B-7DFD-4025-8EE5-A95E5C86ECB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7" name="直線コネクタ 506">
          <a:extLst>
            <a:ext uri="{FF2B5EF4-FFF2-40B4-BE49-F238E27FC236}">
              <a16:creationId xmlns:a16="http://schemas.microsoft.com/office/drawing/2014/main" id="{53E83DEF-51FA-49A3-942B-5A518B5B4A0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8" name="テキスト ボックス 507">
          <a:extLst>
            <a:ext uri="{FF2B5EF4-FFF2-40B4-BE49-F238E27FC236}">
              <a16:creationId xmlns:a16="http://schemas.microsoft.com/office/drawing/2014/main" id="{7F6C529F-EE56-4323-B641-A4C4D3D3AF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9" name="直線コネクタ 508">
          <a:extLst>
            <a:ext uri="{FF2B5EF4-FFF2-40B4-BE49-F238E27FC236}">
              <a16:creationId xmlns:a16="http://schemas.microsoft.com/office/drawing/2014/main" id="{33C3689F-2313-4E7C-BDC9-BF9D72768B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0" name="テキスト ボックス 509">
          <a:extLst>
            <a:ext uri="{FF2B5EF4-FFF2-40B4-BE49-F238E27FC236}">
              <a16:creationId xmlns:a16="http://schemas.microsoft.com/office/drawing/2014/main" id="{848184FF-9EED-4034-933B-2B3AD1E8C16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1" name="直線コネクタ 510">
          <a:extLst>
            <a:ext uri="{FF2B5EF4-FFF2-40B4-BE49-F238E27FC236}">
              <a16:creationId xmlns:a16="http://schemas.microsoft.com/office/drawing/2014/main" id="{596789E2-7482-4053-A970-66B8B7ADBE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2" name="テキスト ボックス 511">
          <a:extLst>
            <a:ext uri="{FF2B5EF4-FFF2-40B4-BE49-F238E27FC236}">
              <a16:creationId xmlns:a16="http://schemas.microsoft.com/office/drawing/2014/main" id="{F39BB1E8-213D-4C72-9E91-6A9363E128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3" name="【消防施設】&#10;一人当たり面積グラフ枠">
          <a:extLst>
            <a:ext uri="{FF2B5EF4-FFF2-40B4-BE49-F238E27FC236}">
              <a16:creationId xmlns:a16="http://schemas.microsoft.com/office/drawing/2014/main" id="{44252311-F1AD-40CC-B8F5-FF2D3CDA47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14" name="直線コネクタ 513">
          <a:extLst>
            <a:ext uri="{FF2B5EF4-FFF2-40B4-BE49-F238E27FC236}">
              <a16:creationId xmlns:a16="http://schemas.microsoft.com/office/drawing/2014/main" id="{D1F828E6-E79E-47DC-8709-FA9C2EAF21EF}"/>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5" name="【消防施設】&#10;一人当たり面積最小値テキスト">
          <a:extLst>
            <a:ext uri="{FF2B5EF4-FFF2-40B4-BE49-F238E27FC236}">
              <a16:creationId xmlns:a16="http://schemas.microsoft.com/office/drawing/2014/main" id="{030EBD50-4743-4C62-9AF3-97FFD8D5887E}"/>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6" name="直線コネクタ 515">
          <a:extLst>
            <a:ext uri="{FF2B5EF4-FFF2-40B4-BE49-F238E27FC236}">
              <a16:creationId xmlns:a16="http://schemas.microsoft.com/office/drawing/2014/main" id="{F6F84AC6-9479-4279-95C4-BC9A7F1445E2}"/>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17" name="【消防施設】&#10;一人当たり面積最大値テキスト">
          <a:extLst>
            <a:ext uri="{FF2B5EF4-FFF2-40B4-BE49-F238E27FC236}">
              <a16:creationId xmlns:a16="http://schemas.microsoft.com/office/drawing/2014/main" id="{DF478BFF-F9C4-489C-8C3B-508E46153272}"/>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8" name="直線コネクタ 517">
          <a:extLst>
            <a:ext uri="{FF2B5EF4-FFF2-40B4-BE49-F238E27FC236}">
              <a16:creationId xmlns:a16="http://schemas.microsoft.com/office/drawing/2014/main" id="{080DA07E-C4F3-44F0-AD7D-B7EC2C94FB01}"/>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19" name="【消防施設】&#10;一人当たり面積平均値テキスト">
          <a:extLst>
            <a:ext uri="{FF2B5EF4-FFF2-40B4-BE49-F238E27FC236}">
              <a16:creationId xmlns:a16="http://schemas.microsoft.com/office/drawing/2014/main" id="{3D98B1E8-A197-4421-AE5B-B7DD5D000D34}"/>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20" name="フローチャート: 判断 519">
          <a:extLst>
            <a:ext uri="{FF2B5EF4-FFF2-40B4-BE49-F238E27FC236}">
              <a16:creationId xmlns:a16="http://schemas.microsoft.com/office/drawing/2014/main" id="{0BD4CB42-C04B-4119-B622-9D2B53AA71F6}"/>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21" name="フローチャート: 判断 520">
          <a:extLst>
            <a:ext uri="{FF2B5EF4-FFF2-40B4-BE49-F238E27FC236}">
              <a16:creationId xmlns:a16="http://schemas.microsoft.com/office/drawing/2014/main" id="{033A5342-9E28-4109-BF8F-E6808D2DE9DF}"/>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22" name="フローチャート: 判断 521">
          <a:extLst>
            <a:ext uri="{FF2B5EF4-FFF2-40B4-BE49-F238E27FC236}">
              <a16:creationId xmlns:a16="http://schemas.microsoft.com/office/drawing/2014/main" id="{496F1787-226F-4001-94B7-B34ECA3E2927}"/>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23" name="フローチャート: 判断 522">
          <a:extLst>
            <a:ext uri="{FF2B5EF4-FFF2-40B4-BE49-F238E27FC236}">
              <a16:creationId xmlns:a16="http://schemas.microsoft.com/office/drawing/2014/main" id="{BE81149B-25BC-470B-BAFD-357E5347B7E1}"/>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24" name="フローチャート: 判断 523">
          <a:extLst>
            <a:ext uri="{FF2B5EF4-FFF2-40B4-BE49-F238E27FC236}">
              <a16:creationId xmlns:a16="http://schemas.microsoft.com/office/drawing/2014/main" id="{12E6E281-F65F-429C-A8C3-54D23B6E30AD}"/>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78B54154-1BDC-42D2-80E6-B4E31AD0C8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68A1CAD1-10A4-4FE0-A8D0-18AD13702E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5EA1F7CC-4DCB-4E2F-BB86-9482435198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8EA4937E-376C-4BF3-B031-559F1FD5A5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EFB884F-D002-4DC4-9CB6-347587AD05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159513</xdr:rowOff>
    </xdr:from>
    <xdr:to>
      <xdr:col>116</xdr:col>
      <xdr:colOff>114300</xdr:colOff>
      <xdr:row>86</xdr:row>
      <xdr:rowOff>89663</xdr:rowOff>
    </xdr:to>
    <xdr:sp macro="" textlink="">
      <xdr:nvSpPr>
        <xdr:cNvPr id="530" name="楕円 529">
          <a:extLst>
            <a:ext uri="{FF2B5EF4-FFF2-40B4-BE49-F238E27FC236}">
              <a16:creationId xmlns:a16="http://schemas.microsoft.com/office/drawing/2014/main" id="{1A1FABE8-581F-4063-9421-02DEA1AAE97F}"/>
            </a:ext>
          </a:extLst>
        </xdr:cNvPr>
        <xdr:cNvSpPr/>
      </xdr:nvSpPr>
      <xdr:spPr>
        <a:xfrm>
          <a:off x="22110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74440</xdr:rowOff>
    </xdr:from>
    <xdr:ext cx="469744" cy="259045"/>
    <xdr:sp macro="" textlink="">
      <xdr:nvSpPr>
        <xdr:cNvPr id="531" name="【消防施設】&#10;一人当たり面積該当値テキスト">
          <a:extLst>
            <a:ext uri="{FF2B5EF4-FFF2-40B4-BE49-F238E27FC236}">
              <a16:creationId xmlns:a16="http://schemas.microsoft.com/office/drawing/2014/main" id="{61810A96-3A7E-4CF1-A565-1CE6FEFFFBDF}"/>
            </a:ext>
          </a:extLst>
        </xdr:cNvPr>
        <xdr:cNvSpPr txBox="1"/>
      </xdr:nvSpPr>
      <xdr:spPr>
        <a:xfrm>
          <a:off x="22199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532" name="楕円 531">
          <a:extLst>
            <a:ext uri="{FF2B5EF4-FFF2-40B4-BE49-F238E27FC236}">
              <a16:creationId xmlns:a16="http://schemas.microsoft.com/office/drawing/2014/main" id="{DAB7AB93-F39E-4007-9222-A8B404402732}"/>
            </a:ext>
          </a:extLst>
        </xdr:cNvPr>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38863</xdr:rowOff>
    </xdr:from>
    <xdr:to>
      <xdr:col>116</xdr:col>
      <xdr:colOff>63500</xdr:colOff>
      <xdr:row>86</xdr:row>
      <xdr:rowOff>41911</xdr:rowOff>
    </xdr:to>
    <xdr:cxnSp macro="">
      <xdr:nvCxnSpPr>
        <xdr:cNvPr id="533" name="直線コネクタ 532">
          <a:extLst>
            <a:ext uri="{FF2B5EF4-FFF2-40B4-BE49-F238E27FC236}">
              <a16:creationId xmlns:a16="http://schemas.microsoft.com/office/drawing/2014/main" id="{91BC1C68-7BF7-4498-B395-2A3DF1729888}"/>
            </a:ext>
          </a:extLst>
        </xdr:cNvPr>
        <xdr:cNvCxnSpPr/>
      </xdr:nvCxnSpPr>
      <xdr:spPr>
        <a:xfrm flipV="1">
          <a:off x="21323300" y="1478356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534" name="楕円 533">
          <a:extLst>
            <a:ext uri="{FF2B5EF4-FFF2-40B4-BE49-F238E27FC236}">
              <a16:creationId xmlns:a16="http://schemas.microsoft.com/office/drawing/2014/main" id="{46428D88-F203-43B7-ADCB-9C3F6A09B517}"/>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86</xdr:row>
      <xdr:rowOff>41911</xdr:rowOff>
    </xdr:to>
    <xdr:cxnSp macro="">
      <xdr:nvCxnSpPr>
        <xdr:cNvPr id="535" name="直線コネクタ 534">
          <a:extLst>
            <a:ext uri="{FF2B5EF4-FFF2-40B4-BE49-F238E27FC236}">
              <a16:creationId xmlns:a16="http://schemas.microsoft.com/office/drawing/2014/main" id="{0857DA8E-584F-4388-8FA6-D3F78593363F}"/>
            </a:ext>
          </a:extLst>
        </xdr:cNvPr>
        <xdr:cNvCxnSpPr/>
      </xdr:nvCxnSpPr>
      <xdr:spPr>
        <a:xfrm>
          <a:off x="20434300" y="14741652"/>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125222</xdr:rowOff>
    </xdr:from>
    <xdr:to>
      <xdr:col>102</xdr:col>
      <xdr:colOff>165100</xdr:colOff>
      <xdr:row>85</xdr:row>
      <xdr:rowOff>55372</xdr:rowOff>
    </xdr:to>
    <xdr:sp macro="" textlink="">
      <xdr:nvSpPr>
        <xdr:cNvPr id="536" name="楕円 535">
          <a:extLst>
            <a:ext uri="{FF2B5EF4-FFF2-40B4-BE49-F238E27FC236}">
              <a16:creationId xmlns:a16="http://schemas.microsoft.com/office/drawing/2014/main" id="{20BCE0B4-079E-4BE0-A7BB-BD43A53CAAB6}"/>
            </a:ext>
          </a:extLst>
        </xdr:cNvPr>
        <xdr:cNvSpPr/>
      </xdr:nvSpPr>
      <xdr:spPr>
        <a:xfrm>
          <a:off x="19494500" y="145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4572</xdr:rowOff>
    </xdr:from>
    <xdr:to>
      <xdr:col>107</xdr:col>
      <xdr:colOff>50800</xdr:colOff>
      <xdr:row>85</xdr:row>
      <xdr:rowOff>168402</xdr:rowOff>
    </xdr:to>
    <xdr:cxnSp macro="">
      <xdr:nvCxnSpPr>
        <xdr:cNvPr id="537" name="直線コネクタ 536">
          <a:extLst>
            <a:ext uri="{FF2B5EF4-FFF2-40B4-BE49-F238E27FC236}">
              <a16:creationId xmlns:a16="http://schemas.microsoft.com/office/drawing/2014/main" id="{3F92101A-045E-41C7-AA9F-A2BD2C1B7A0A}"/>
            </a:ext>
          </a:extLst>
        </xdr:cNvPr>
        <xdr:cNvCxnSpPr/>
      </xdr:nvCxnSpPr>
      <xdr:spPr>
        <a:xfrm>
          <a:off x="19545300" y="14577822"/>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127508</xdr:rowOff>
    </xdr:from>
    <xdr:to>
      <xdr:col>98</xdr:col>
      <xdr:colOff>38100</xdr:colOff>
      <xdr:row>85</xdr:row>
      <xdr:rowOff>57658</xdr:rowOff>
    </xdr:to>
    <xdr:sp macro="" textlink="">
      <xdr:nvSpPr>
        <xdr:cNvPr id="538" name="楕円 537">
          <a:extLst>
            <a:ext uri="{FF2B5EF4-FFF2-40B4-BE49-F238E27FC236}">
              <a16:creationId xmlns:a16="http://schemas.microsoft.com/office/drawing/2014/main" id="{FEC35481-9DAA-412D-A716-3EB006467597}"/>
            </a:ext>
          </a:extLst>
        </xdr:cNvPr>
        <xdr:cNvSpPr/>
      </xdr:nvSpPr>
      <xdr:spPr>
        <a:xfrm>
          <a:off x="18605500" y="145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4572</xdr:rowOff>
    </xdr:from>
    <xdr:to>
      <xdr:col>102</xdr:col>
      <xdr:colOff>114300</xdr:colOff>
      <xdr:row>85</xdr:row>
      <xdr:rowOff>6858</xdr:rowOff>
    </xdr:to>
    <xdr:cxnSp macro="">
      <xdr:nvCxnSpPr>
        <xdr:cNvPr id="539" name="直線コネクタ 538">
          <a:extLst>
            <a:ext uri="{FF2B5EF4-FFF2-40B4-BE49-F238E27FC236}">
              <a16:creationId xmlns:a16="http://schemas.microsoft.com/office/drawing/2014/main" id="{8F1C5DC2-C834-4DF6-AB7C-F79D8A7860AC}"/>
            </a:ext>
          </a:extLst>
        </xdr:cNvPr>
        <xdr:cNvCxnSpPr/>
      </xdr:nvCxnSpPr>
      <xdr:spPr>
        <a:xfrm flipV="1">
          <a:off x="18656300" y="145778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40" name="n_1aveValue【消防施設】&#10;一人当たり面積">
          <a:extLst>
            <a:ext uri="{FF2B5EF4-FFF2-40B4-BE49-F238E27FC236}">
              <a16:creationId xmlns:a16="http://schemas.microsoft.com/office/drawing/2014/main" id="{22AEE197-A40D-4B78-A6BA-FFFD4149E9E9}"/>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41" name="n_2aveValue【消防施設】&#10;一人当たり面積">
          <a:extLst>
            <a:ext uri="{FF2B5EF4-FFF2-40B4-BE49-F238E27FC236}">
              <a16:creationId xmlns:a16="http://schemas.microsoft.com/office/drawing/2014/main" id="{535E644B-BA96-454E-AA94-8102602217BC}"/>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42" name="n_3aveValue【消防施設】&#10;一人当たり面積">
          <a:extLst>
            <a:ext uri="{FF2B5EF4-FFF2-40B4-BE49-F238E27FC236}">
              <a16:creationId xmlns:a16="http://schemas.microsoft.com/office/drawing/2014/main" id="{9C9BAA27-0033-406D-A980-9F650404FC71}"/>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543" name="n_4aveValue【消防施設】&#10;一人当たり面積">
          <a:extLst>
            <a:ext uri="{FF2B5EF4-FFF2-40B4-BE49-F238E27FC236}">
              <a16:creationId xmlns:a16="http://schemas.microsoft.com/office/drawing/2014/main" id="{5C8EF835-3EAE-4FA5-A713-295A2BCCB0DE}"/>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544" name="n_1mainValue【消防施設】&#10;一人当たり面積">
          <a:extLst>
            <a:ext uri="{FF2B5EF4-FFF2-40B4-BE49-F238E27FC236}">
              <a16:creationId xmlns:a16="http://schemas.microsoft.com/office/drawing/2014/main" id="{D9ABEAFE-3CCB-4B4D-8510-CA723A1BD13A}"/>
            </a:ext>
          </a:extLst>
        </xdr:cNvPr>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45" name="n_2mainValue【消防施設】&#10;一人当たり面積">
          <a:extLst>
            <a:ext uri="{FF2B5EF4-FFF2-40B4-BE49-F238E27FC236}">
              <a16:creationId xmlns:a16="http://schemas.microsoft.com/office/drawing/2014/main" id="{3529C1C2-56EE-47F0-A1A1-3A453E32C110}"/>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46499</xdr:rowOff>
    </xdr:from>
    <xdr:ext cx="469744" cy="259045"/>
    <xdr:sp macro="" textlink="">
      <xdr:nvSpPr>
        <xdr:cNvPr id="546" name="n_3mainValue【消防施設】&#10;一人当たり面積">
          <a:extLst>
            <a:ext uri="{FF2B5EF4-FFF2-40B4-BE49-F238E27FC236}">
              <a16:creationId xmlns:a16="http://schemas.microsoft.com/office/drawing/2014/main" id="{F52E2CBE-845F-4168-8BEB-B13F4AC8938E}"/>
            </a:ext>
          </a:extLst>
        </xdr:cNvPr>
        <xdr:cNvSpPr txBox="1"/>
      </xdr:nvSpPr>
      <xdr:spPr>
        <a:xfrm>
          <a:off x="19310427"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74185</xdr:rowOff>
    </xdr:from>
    <xdr:ext cx="469744" cy="259045"/>
    <xdr:sp macro="" textlink="">
      <xdr:nvSpPr>
        <xdr:cNvPr id="547" name="n_4mainValue【消防施設】&#10;一人当たり面積">
          <a:extLst>
            <a:ext uri="{FF2B5EF4-FFF2-40B4-BE49-F238E27FC236}">
              <a16:creationId xmlns:a16="http://schemas.microsoft.com/office/drawing/2014/main" id="{B5795170-696C-4C37-B4B9-615784BCF6B5}"/>
            </a:ext>
          </a:extLst>
        </xdr:cNvPr>
        <xdr:cNvSpPr txBox="1"/>
      </xdr:nvSpPr>
      <xdr:spPr>
        <a:xfrm>
          <a:off x="18421427"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DE6EC805-56FB-4798-88B9-34E4E80A90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8182C8CE-E2CF-41C2-993C-017B31BA8F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6ACCAD27-FA77-4471-8ADB-7BFDDAFEE7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DD36D831-5B19-4078-B0D3-7429A186B7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34D57631-029C-4B27-85D2-D97DC3B855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A8E5DD4C-7ABB-438F-B46E-B9C8C35503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A325EC50-13E3-4DA3-92B7-6CC5C92826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7C0E6BE3-EF1D-45F4-AAB5-8166460151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C1F442AF-F7E5-4781-B1CC-550CB898E9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78F0E6C0-8F5B-46A0-B8DD-E26AA075C9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8" name="テキスト ボックス 557">
          <a:extLst>
            <a:ext uri="{FF2B5EF4-FFF2-40B4-BE49-F238E27FC236}">
              <a16:creationId xmlns:a16="http://schemas.microsoft.com/office/drawing/2014/main" id="{290D9C8F-3BA5-4A35-B34E-9C1A093CE2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9" name="直線コネクタ 558">
          <a:extLst>
            <a:ext uri="{FF2B5EF4-FFF2-40B4-BE49-F238E27FC236}">
              <a16:creationId xmlns:a16="http://schemas.microsoft.com/office/drawing/2014/main" id="{B7CE1392-A814-4860-B94D-F82265EC8DC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0" name="テキスト ボックス 559">
          <a:extLst>
            <a:ext uri="{FF2B5EF4-FFF2-40B4-BE49-F238E27FC236}">
              <a16:creationId xmlns:a16="http://schemas.microsoft.com/office/drawing/2014/main" id="{0BF71BD5-0CF2-40BB-BCDD-19F8B35E351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1" name="直線コネクタ 560">
          <a:extLst>
            <a:ext uri="{FF2B5EF4-FFF2-40B4-BE49-F238E27FC236}">
              <a16:creationId xmlns:a16="http://schemas.microsoft.com/office/drawing/2014/main" id="{391C0F26-DF41-4160-97F9-5B76D2074E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2" name="テキスト ボックス 561">
          <a:extLst>
            <a:ext uri="{FF2B5EF4-FFF2-40B4-BE49-F238E27FC236}">
              <a16:creationId xmlns:a16="http://schemas.microsoft.com/office/drawing/2014/main" id="{AC9D2250-4E5C-4049-B450-C5208BC42C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a:extLst>
            <a:ext uri="{FF2B5EF4-FFF2-40B4-BE49-F238E27FC236}">
              <a16:creationId xmlns:a16="http://schemas.microsoft.com/office/drawing/2014/main" id="{957079B9-B674-45B1-BC09-8E5F73CBD74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a:extLst>
            <a:ext uri="{FF2B5EF4-FFF2-40B4-BE49-F238E27FC236}">
              <a16:creationId xmlns:a16="http://schemas.microsoft.com/office/drawing/2014/main" id="{61E8983A-B8CB-45CC-AF34-859B41AB6C6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5" name="直線コネクタ 564">
          <a:extLst>
            <a:ext uri="{FF2B5EF4-FFF2-40B4-BE49-F238E27FC236}">
              <a16:creationId xmlns:a16="http://schemas.microsoft.com/office/drawing/2014/main" id="{877EFE20-E1D8-4A58-BD9C-4B121E79C8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6" name="テキスト ボックス 565">
          <a:extLst>
            <a:ext uri="{FF2B5EF4-FFF2-40B4-BE49-F238E27FC236}">
              <a16:creationId xmlns:a16="http://schemas.microsoft.com/office/drawing/2014/main" id="{42C01221-AF02-41CD-B16D-29533F3DDD3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7" name="直線コネクタ 566">
          <a:extLst>
            <a:ext uri="{FF2B5EF4-FFF2-40B4-BE49-F238E27FC236}">
              <a16:creationId xmlns:a16="http://schemas.microsoft.com/office/drawing/2014/main" id="{892872D3-BDA8-41CA-BA05-BF4EDC787C4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8" name="テキスト ボックス 567">
          <a:extLst>
            <a:ext uri="{FF2B5EF4-FFF2-40B4-BE49-F238E27FC236}">
              <a16:creationId xmlns:a16="http://schemas.microsoft.com/office/drawing/2014/main" id="{A7E2C07E-3ED1-4C7C-946C-9400DAD8986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8DC23691-597A-4DA8-B514-842F9D00F5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259EA9FE-FD41-4EDE-906C-150E359207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71" name="直線コネクタ 570">
          <a:extLst>
            <a:ext uri="{FF2B5EF4-FFF2-40B4-BE49-F238E27FC236}">
              <a16:creationId xmlns:a16="http://schemas.microsoft.com/office/drawing/2014/main" id="{9C9E271E-DD75-4C7A-9240-3223A949F10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2" name="【庁舎】&#10;有形固定資産減価償却率最小値テキスト">
          <a:extLst>
            <a:ext uri="{FF2B5EF4-FFF2-40B4-BE49-F238E27FC236}">
              <a16:creationId xmlns:a16="http://schemas.microsoft.com/office/drawing/2014/main" id="{D4B50014-1846-41BB-97AB-BD731B12F0D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3" name="直線コネクタ 572">
          <a:extLst>
            <a:ext uri="{FF2B5EF4-FFF2-40B4-BE49-F238E27FC236}">
              <a16:creationId xmlns:a16="http://schemas.microsoft.com/office/drawing/2014/main" id="{6BE89F0A-91A9-4E62-B476-892E836EFA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4" name="【庁舎】&#10;有形固定資産減価償却率最大値テキスト">
          <a:extLst>
            <a:ext uri="{FF2B5EF4-FFF2-40B4-BE49-F238E27FC236}">
              <a16:creationId xmlns:a16="http://schemas.microsoft.com/office/drawing/2014/main" id="{4A226157-E68A-4C2F-BDCD-3061904A36D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5" name="直線コネクタ 574">
          <a:extLst>
            <a:ext uri="{FF2B5EF4-FFF2-40B4-BE49-F238E27FC236}">
              <a16:creationId xmlns:a16="http://schemas.microsoft.com/office/drawing/2014/main" id="{9A13425C-BDAD-4D3F-9558-B3764029019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76" name="【庁舎】&#10;有形固定資産減価償却率平均値テキスト">
          <a:extLst>
            <a:ext uri="{FF2B5EF4-FFF2-40B4-BE49-F238E27FC236}">
              <a16:creationId xmlns:a16="http://schemas.microsoft.com/office/drawing/2014/main" id="{7E4949C8-B532-4FED-ADAC-163F8635292A}"/>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7" name="フローチャート: 判断 576">
          <a:extLst>
            <a:ext uri="{FF2B5EF4-FFF2-40B4-BE49-F238E27FC236}">
              <a16:creationId xmlns:a16="http://schemas.microsoft.com/office/drawing/2014/main" id="{F7DEAD7A-2F69-4562-A402-9BDE299178E1}"/>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8" name="フローチャート: 判断 577">
          <a:extLst>
            <a:ext uri="{FF2B5EF4-FFF2-40B4-BE49-F238E27FC236}">
              <a16:creationId xmlns:a16="http://schemas.microsoft.com/office/drawing/2014/main" id="{28AF387F-810F-4709-8DF0-5ACE379CBA8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79" name="フローチャート: 判断 578">
          <a:extLst>
            <a:ext uri="{FF2B5EF4-FFF2-40B4-BE49-F238E27FC236}">
              <a16:creationId xmlns:a16="http://schemas.microsoft.com/office/drawing/2014/main" id="{33FBE103-EB11-4F55-942B-84A9D2957F9E}"/>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80" name="フローチャート: 判断 579">
          <a:extLst>
            <a:ext uri="{FF2B5EF4-FFF2-40B4-BE49-F238E27FC236}">
              <a16:creationId xmlns:a16="http://schemas.microsoft.com/office/drawing/2014/main" id="{D90E49C7-7EC5-422A-93D9-6244E7EE857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81" name="フローチャート: 判断 580">
          <a:extLst>
            <a:ext uri="{FF2B5EF4-FFF2-40B4-BE49-F238E27FC236}">
              <a16:creationId xmlns:a16="http://schemas.microsoft.com/office/drawing/2014/main" id="{C4CE6D7D-7DF0-48AE-8A72-EB1E948E871F}"/>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D4CDB1E-D5A0-4F87-A67E-3CA6FE5EC0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4E25887-6F60-4CCA-8AAA-187E28A2B3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4139ECC-A8E4-4051-A791-1C5DC14453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4B9B732B-F5EC-4827-B216-AB274C23A0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4E9CC02F-C258-432A-8104-3878DDE3FE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168911</xdr:rowOff>
    </xdr:from>
    <xdr:to>
      <xdr:col>85</xdr:col>
      <xdr:colOff>177800</xdr:colOff>
      <xdr:row>101</xdr:row>
      <xdr:rowOff>99061</xdr:rowOff>
    </xdr:to>
    <xdr:sp macro="" textlink="">
      <xdr:nvSpPr>
        <xdr:cNvPr id="587" name="楕円 586">
          <a:extLst>
            <a:ext uri="{FF2B5EF4-FFF2-40B4-BE49-F238E27FC236}">
              <a16:creationId xmlns:a16="http://schemas.microsoft.com/office/drawing/2014/main" id="{CAFFCCF7-C349-415D-B204-C05A27FC9CA4}"/>
            </a:ext>
          </a:extLst>
        </xdr:cNvPr>
        <xdr:cNvSpPr/>
      </xdr:nvSpPr>
      <xdr:spPr>
        <a:xfrm>
          <a:off x="162687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20338</xdr:rowOff>
    </xdr:from>
    <xdr:ext cx="405111" cy="259045"/>
    <xdr:sp macro="" textlink="">
      <xdr:nvSpPr>
        <xdr:cNvPr id="588" name="【庁舎】&#10;有形固定資産減価償却率該当値テキスト">
          <a:extLst>
            <a:ext uri="{FF2B5EF4-FFF2-40B4-BE49-F238E27FC236}">
              <a16:creationId xmlns:a16="http://schemas.microsoft.com/office/drawing/2014/main" id="{AF568B8F-4935-43E0-AF55-D4680B1A3B2B}"/>
            </a:ext>
          </a:extLst>
        </xdr:cNvPr>
        <xdr:cNvSpPr txBox="1"/>
      </xdr:nvSpPr>
      <xdr:spPr>
        <a:xfrm>
          <a:off x="16357600"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115570</xdr:rowOff>
    </xdr:from>
    <xdr:to>
      <xdr:col>81</xdr:col>
      <xdr:colOff>101600</xdr:colOff>
      <xdr:row>101</xdr:row>
      <xdr:rowOff>45720</xdr:rowOff>
    </xdr:to>
    <xdr:sp macro="" textlink="">
      <xdr:nvSpPr>
        <xdr:cNvPr id="589" name="楕円 588">
          <a:extLst>
            <a:ext uri="{FF2B5EF4-FFF2-40B4-BE49-F238E27FC236}">
              <a16:creationId xmlns:a16="http://schemas.microsoft.com/office/drawing/2014/main" id="{39446BEC-450F-4B5A-84C1-9977E7A733DB}"/>
            </a:ext>
          </a:extLst>
        </xdr:cNvPr>
        <xdr:cNvSpPr/>
      </xdr:nvSpPr>
      <xdr:spPr>
        <a:xfrm>
          <a:off x="15430500" y="172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166370</xdr:rowOff>
    </xdr:from>
    <xdr:to>
      <xdr:col>85</xdr:col>
      <xdr:colOff>127000</xdr:colOff>
      <xdr:row>101</xdr:row>
      <xdr:rowOff>48261</xdr:rowOff>
    </xdr:to>
    <xdr:cxnSp macro="">
      <xdr:nvCxnSpPr>
        <xdr:cNvPr id="590" name="直線コネクタ 589">
          <a:extLst>
            <a:ext uri="{FF2B5EF4-FFF2-40B4-BE49-F238E27FC236}">
              <a16:creationId xmlns:a16="http://schemas.microsoft.com/office/drawing/2014/main" id="{CC4C4D49-A2FE-4E99-895C-27421A28DFF0}"/>
            </a:ext>
          </a:extLst>
        </xdr:cNvPr>
        <xdr:cNvCxnSpPr/>
      </xdr:nvCxnSpPr>
      <xdr:spPr>
        <a:xfrm>
          <a:off x="15481300" y="17311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62230</xdr:rowOff>
    </xdr:from>
    <xdr:to>
      <xdr:col>76</xdr:col>
      <xdr:colOff>165100</xdr:colOff>
      <xdr:row>100</xdr:row>
      <xdr:rowOff>163830</xdr:rowOff>
    </xdr:to>
    <xdr:sp macro="" textlink="">
      <xdr:nvSpPr>
        <xdr:cNvPr id="591" name="楕円 590">
          <a:extLst>
            <a:ext uri="{FF2B5EF4-FFF2-40B4-BE49-F238E27FC236}">
              <a16:creationId xmlns:a16="http://schemas.microsoft.com/office/drawing/2014/main" id="{2F83CC1E-E116-423F-932A-C79C22E7D6BD}"/>
            </a:ext>
          </a:extLst>
        </xdr:cNvPr>
        <xdr:cNvSpPr/>
      </xdr:nvSpPr>
      <xdr:spPr>
        <a:xfrm>
          <a:off x="14541500" y="172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113030</xdr:rowOff>
    </xdr:from>
    <xdr:to>
      <xdr:col>81</xdr:col>
      <xdr:colOff>50800</xdr:colOff>
      <xdr:row>100</xdr:row>
      <xdr:rowOff>166370</xdr:rowOff>
    </xdr:to>
    <xdr:cxnSp macro="">
      <xdr:nvCxnSpPr>
        <xdr:cNvPr id="592" name="直線コネクタ 591">
          <a:extLst>
            <a:ext uri="{FF2B5EF4-FFF2-40B4-BE49-F238E27FC236}">
              <a16:creationId xmlns:a16="http://schemas.microsoft.com/office/drawing/2014/main" id="{DDF50452-C7BC-4AA7-85F1-3B400D1D70C8}"/>
            </a:ext>
          </a:extLst>
        </xdr:cNvPr>
        <xdr:cNvCxnSpPr/>
      </xdr:nvCxnSpPr>
      <xdr:spPr>
        <a:xfrm>
          <a:off x="14592300" y="17258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8889</xdr:rowOff>
    </xdr:from>
    <xdr:to>
      <xdr:col>72</xdr:col>
      <xdr:colOff>38100</xdr:colOff>
      <xdr:row>100</xdr:row>
      <xdr:rowOff>110489</xdr:rowOff>
    </xdr:to>
    <xdr:sp macro="" textlink="">
      <xdr:nvSpPr>
        <xdr:cNvPr id="593" name="楕円 592">
          <a:extLst>
            <a:ext uri="{FF2B5EF4-FFF2-40B4-BE49-F238E27FC236}">
              <a16:creationId xmlns:a16="http://schemas.microsoft.com/office/drawing/2014/main" id="{E034BC90-D6A6-4226-AB57-AA8650C02253}"/>
            </a:ext>
          </a:extLst>
        </xdr:cNvPr>
        <xdr:cNvSpPr/>
      </xdr:nvSpPr>
      <xdr:spPr>
        <a:xfrm>
          <a:off x="13652500" y="171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59689</xdr:rowOff>
    </xdr:from>
    <xdr:to>
      <xdr:col>76</xdr:col>
      <xdr:colOff>114300</xdr:colOff>
      <xdr:row>100</xdr:row>
      <xdr:rowOff>113030</xdr:rowOff>
    </xdr:to>
    <xdr:cxnSp macro="">
      <xdr:nvCxnSpPr>
        <xdr:cNvPr id="594" name="直線コネクタ 593">
          <a:extLst>
            <a:ext uri="{FF2B5EF4-FFF2-40B4-BE49-F238E27FC236}">
              <a16:creationId xmlns:a16="http://schemas.microsoft.com/office/drawing/2014/main" id="{985C709A-6728-4CBE-B7DE-DFD98796ADF1}"/>
            </a:ext>
          </a:extLst>
        </xdr:cNvPr>
        <xdr:cNvCxnSpPr/>
      </xdr:nvCxnSpPr>
      <xdr:spPr>
        <a:xfrm>
          <a:off x="13703300" y="172046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595" name="楕円 594">
          <a:extLst>
            <a:ext uri="{FF2B5EF4-FFF2-40B4-BE49-F238E27FC236}">
              <a16:creationId xmlns:a16="http://schemas.microsoft.com/office/drawing/2014/main" id="{D31AD369-D9B0-4F40-84BF-C77CA479212F}"/>
            </a:ext>
          </a:extLst>
        </xdr:cNvPr>
        <xdr:cNvSpPr/>
      </xdr:nvSpPr>
      <xdr:spPr>
        <a:xfrm>
          <a:off x="1276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59689</xdr:rowOff>
    </xdr:from>
    <xdr:to>
      <xdr:col>71</xdr:col>
      <xdr:colOff>177800</xdr:colOff>
      <xdr:row>101</xdr:row>
      <xdr:rowOff>133350</xdr:rowOff>
    </xdr:to>
    <xdr:cxnSp macro="">
      <xdr:nvCxnSpPr>
        <xdr:cNvPr id="596" name="直線コネクタ 595">
          <a:extLst>
            <a:ext uri="{FF2B5EF4-FFF2-40B4-BE49-F238E27FC236}">
              <a16:creationId xmlns:a16="http://schemas.microsoft.com/office/drawing/2014/main" id="{B58E1B7D-031B-4EF2-BE65-8776D1EFC7A7}"/>
            </a:ext>
          </a:extLst>
        </xdr:cNvPr>
        <xdr:cNvCxnSpPr/>
      </xdr:nvCxnSpPr>
      <xdr:spPr>
        <a:xfrm flipV="1">
          <a:off x="12814300" y="17204689"/>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97" name="n_1aveValue【庁舎】&#10;有形固定資産減価償却率">
          <a:extLst>
            <a:ext uri="{FF2B5EF4-FFF2-40B4-BE49-F238E27FC236}">
              <a16:creationId xmlns:a16="http://schemas.microsoft.com/office/drawing/2014/main" id="{7B05972A-E014-41E0-BC48-E30ED00ED761}"/>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98" name="n_2aveValue【庁舎】&#10;有形固定資産減価償却率">
          <a:extLst>
            <a:ext uri="{FF2B5EF4-FFF2-40B4-BE49-F238E27FC236}">
              <a16:creationId xmlns:a16="http://schemas.microsoft.com/office/drawing/2014/main" id="{A4571F90-6A9F-4018-BE1E-85AC995E5572}"/>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99" name="n_3aveValue【庁舎】&#10;有形固定資産減価償却率">
          <a:extLst>
            <a:ext uri="{FF2B5EF4-FFF2-40B4-BE49-F238E27FC236}">
              <a16:creationId xmlns:a16="http://schemas.microsoft.com/office/drawing/2014/main" id="{1150A58F-CC7C-4B6E-A685-2DFC20434086}"/>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600" name="n_4aveValue【庁舎】&#10;有形固定資産減価償却率">
          <a:extLst>
            <a:ext uri="{FF2B5EF4-FFF2-40B4-BE49-F238E27FC236}">
              <a16:creationId xmlns:a16="http://schemas.microsoft.com/office/drawing/2014/main" id="{5A3FA6D8-1FC1-4825-AA82-19D18C5675B0}"/>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62247</xdr:rowOff>
    </xdr:from>
    <xdr:ext cx="405111" cy="259045"/>
    <xdr:sp macro="" textlink="">
      <xdr:nvSpPr>
        <xdr:cNvPr id="601" name="n_1mainValue【庁舎】&#10;有形固定資産減価償却率">
          <a:extLst>
            <a:ext uri="{FF2B5EF4-FFF2-40B4-BE49-F238E27FC236}">
              <a16:creationId xmlns:a16="http://schemas.microsoft.com/office/drawing/2014/main" id="{EB218DCA-31C7-4695-BF47-24BAAADC15DE}"/>
            </a:ext>
          </a:extLst>
        </xdr:cNvPr>
        <xdr:cNvSpPr txBox="1"/>
      </xdr:nvSpPr>
      <xdr:spPr>
        <a:xfrm>
          <a:off x="15266044"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8907</xdr:rowOff>
    </xdr:from>
    <xdr:ext cx="340478" cy="259045"/>
    <xdr:sp macro="" textlink="">
      <xdr:nvSpPr>
        <xdr:cNvPr id="602" name="n_2mainValue【庁舎】&#10;有形固定資産減価償却率">
          <a:extLst>
            <a:ext uri="{FF2B5EF4-FFF2-40B4-BE49-F238E27FC236}">
              <a16:creationId xmlns:a16="http://schemas.microsoft.com/office/drawing/2014/main" id="{0516AC2F-373B-4353-B870-E785A4592B90}"/>
            </a:ext>
          </a:extLst>
        </xdr:cNvPr>
        <xdr:cNvSpPr txBox="1"/>
      </xdr:nvSpPr>
      <xdr:spPr>
        <a:xfrm>
          <a:off x="14422061" y="16982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127016</xdr:rowOff>
    </xdr:from>
    <xdr:ext cx="340478" cy="259045"/>
    <xdr:sp macro="" textlink="">
      <xdr:nvSpPr>
        <xdr:cNvPr id="603" name="n_3mainValue【庁舎】&#10;有形固定資産減価償却率">
          <a:extLst>
            <a:ext uri="{FF2B5EF4-FFF2-40B4-BE49-F238E27FC236}">
              <a16:creationId xmlns:a16="http://schemas.microsoft.com/office/drawing/2014/main" id="{B0820C0D-39F8-4B6B-AA68-C220E0172AB3}"/>
            </a:ext>
          </a:extLst>
        </xdr:cNvPr>
        <xdr:cNvSpPr txBox="1"/>
      </xdr:nvSpPr>
      <xdr:spPr>
        <a:xfrm>
          <a:off x="13533061" y="16929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604" name="n_4mainValue【庁舎】&#10;有形固定資産減価償却率">
          <a:extLst>
            <a:ext uri="{FF2B5EF4-FFF2-40B4-BE49-F238E27FC236}">
              <a16:creationId xmlns:a16="http://schemas.microsoft.com/office/drawing/2014/main" id="{7653E242-ABAD-4CF8-A0DB-5AB68601DA41}"/>
            </a:ext>
          </a:extLst>
        </xdr:cNvPr>
        <xdr:cNvSpPr txBox="1"/>
      </xdr:nvSpPr>
      <xdr:spPr>
        <a:xfrm>
          <a:off x="12611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7CBC3EA6-C6BE-4C14-88C3-E56552344D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14BAF818-1D7E-4DC4-BB2F-02681CFC61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FD98B206-4AB8-4554-A7F7-98C616879C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76EA41EF-F7D3-498B-9F6F-05694A64DA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3696EA4D-CA21-40EB-98BA-0E7B0CE6B9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9D643F20-706E-4CA9-BBDB-266B9C1D65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3EB5FE13-B369-43F3-802D-F85027C4B3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43F98F03-C112-4B19-B686-04F7B4D53A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65034DD6-B52D-46C9-BD42-97648B5377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041CCED3-CEBC-4260-8718-66D97953F3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a:extLst>
            <a:ext uri="{FF2B5EF4-FFF2-40B4-BE49-F238E27FC236}">
              <a16:creationId xmlns:a16="http://schemas.microsoft.com/office/drawing/2014/main" id="{57454618-D4AC-4250-82A4-3A9D8CF08B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F64EF576-A595-455C-8321-8B6C17CB3EA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a:extLst>
            <a:ext uri="{FF2B5EF4-FFF2-40B4-BE49-F238E27FC236}">
              <a16:creationId xmlns:a16="http://schemas.microsoft.com/office/drawing/2014/main" id="{88E4BC64-CF5C-4024-8E9B-F7A5850994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a:extLst>
            <a:ext uri="{FF2B5EF4-FFF2-40B4-BE49-F238E27FC236}">
              <a16:creationId xmlns:a16="http://schemas.microsoft.com/office/drawing/2014/main" id="{283A0FA2-73C4-49C4-85DE-473169461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id="{E6EEBB0E-81D8-4385-9707-B339104DA9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a:extLst>
            <a:ext uri="{FF2B5EF4-FFF2-40B4-BE49-F238E27FC236}">
              <a16:creationId xmlns:a16="http://schemas.microsoft.com/office/drawing/2014/main" id="{FF1EB6D7-FAAA-4F62-9BB7-BC77E5CFE45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a:extLst>
            <a:ext uri="{FF2B5EF4-FFF2-40B4-BE49-F238E27FC236}">
              <a16:creationId xmlns:a16="http://schemas.microsoft.com/office/drawing/2014/main" id="{B6860C6D-EB15-4878-87E5-537C7C38B9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a:extLst>
            <a:ext uri="{FF2B5EF4-FFF2-40B4-BE49-F238E27FC236}">
              <a16:creationId xmlns:a16="http://schemas.microsoft.com/office/drawing/2014/main" id="{2A692353-0CB4-4E73-AB78-D6327E3B7E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a:extLst>
            <a:ext uri="{FF2B5EF4-FFF2-40B4-BE49-F238E27FC236}">
              <a16:creationId xmlns:a16="http://schemas.microsoft.com/office/drawing/2014/main" id="{8CD01D18-F537-44C7-9308-74C2BC5BB9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a:extLst>
            <a:ext uri="{FF2B5EF4-FFF2-40B4-BE49-F238E27FC236}">
              <a16:creationId xmlns:a16="http://schemas.microsoft.com/office/drawing/2014/main" id="{43F45543-71F2-414B-BD6C-FB1D40ECCC4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578464A5-57F6-45CB-BAC9-C5782BBF57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4BE0C972-7A40-4E42-B3BF-37D818006B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a:extLst>
            <a:ext uri="{FF2B5EF4-FFF2-40B4-BE49-F238E27FC236}">
              <a16:creationId xmlns:a16="http://schemas.microsoft.com/office/drawing/2014/main" id="{8BFFB0C4-8B12-4D51-A60B-1C783D8CED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8" name="直線コネクタ 627">
          <a:extLst>
            <a:ext uri="{FF2B5EF4-FFF2-40B4-BE49-F238E27FC236}">
              <a16:creationId xmlns:a16="http://schemas.microsoft.com/office/drawing/2014/main" id="{E00B3DB4-2CA1-4BE1-8C9E-D5EF6400F255}"/>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29" name="【庁舎】&#10;一人当たり面積最小値テキスト">
          <a:extLst>
            <a:ext uri="{FF2B5EF4-FFF2-40B4-BE49-F238E27FC236}">
              <a16:creationId xmlns:a16="http://schemas.microsoft.com/office/drawing/2014/main" id="{453C6F35-4865-4D18-9CF5-6CAA3AC716F8}"/>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30" name="直線コネクタ 629">
          <a:extLst>
            <a:ext uri="{FF2B5EF4-FFF2-40B4-BE49-F238E27FC236}">
              <a16:creationId xmlns:a16="http://schemas.microsoft.com/office/drawing/2014/main" id="{188D463F-483D-4C47-8B06-F83584F6CDAE}"/>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31" name="【庁舎】&#10;一人当たり面積最大値テキスト">
          <a:extLst>
            <a:ext uri="{FF2B5EF4-FFF2-40B4-BE49-F238E27FC236}">
              <a16:creationId xmlns:a16="http://schemas.microsoft.com/office/drawing/2014/main" id="{D872BAF2-8369-4204-845A-7309926EAB0E}"/>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32" name="直線コネクタ 631">
          <a:extLst>
            <a:ext uri="{FF2B5EF4-FFF2-40B4-BE49-F238E27FC236}">
              <a16:creationId xmlns:a16="http://schemas.microsoft.com/office/drawing/2014/main" id="{EDFC6BB5-DC8D-4814-8F71-438C2FB1D812}"/>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33" name="【庁舎】&#10;一人当たり面積平均値テキスト">
          <a:extLst>
            <a:ext uri="{FF2B5EF4-FFF2-40B4-BE49-F238E27FC236}">
              <a16:creationId xmlns:a16="http://schemas.microsoft.com/office/drawing/2014/main" id="{9E45B467-D21E-4ED0-9390-C17836233D0F}"/>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34" name="フローチャート: 判断 633">
          <a:extLst>
            <a:ext uri="{FF2B5EF4-FFF2-40B4-BE49-F238E27FC236}">
              <a16:creationId xmlns:a16="http://schemas.microsoft.com/office/drawing/2014/main" id="{865F46DE-16BD-426F-BEA6-DF8168FCA6C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35" name="フローチャート: 判断 634">
          <a:extLst>
            <a:ext uri="{FF2B5EF4-FFF2-40B4-BE49-F238E27FC236}">
              <a16:creationId xmlns:a16="http://schemas.microsoft.com/office/drawing/2014/main" id="{3111A6D2-295D-4204-AF6D-54A3173C5C23}"/>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36" name="フローチャート: 判断 635">
          <a:extLst>
            <a:ext uri="{FF2B5EF4-FFF2-40B4-BE49-F238E27FC236}">
              <a16:creationId xmlns:a16="http://schemas.microsoft.com/office/drawing/2014/main" id="{BEBB5122-41CF-4126-96D8-8955ECBCACDF}"/>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7" name="フローチャート: 判断 636">
          <a:extLst>
            <a:ext uri="{FF2B5EF4-FFF2-40B4-BE49-F238E27FC236}">
              <a16:creationId xmlns:a16="http://schemas.microsoft.com/office/drawing/2014/main" id="{DEA36D01-C9DE-4D97-900F-AD69B88D3249}"/>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8" name="フローチャート: 判断 637">
          <a:extLst>
            <a:ext uri="{FF2B5EF4-FFF2-40B4-BE49-F238E27FC236}">
              <a16:creationId xmlns:a16="http://schemas.microsoft.com/office/drawing/2014/main" id="{72DD6797-F1B4-4396-AD5E-61FE2452AB18}"/>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A375EA7F-03CD-483A-893C-02BAC01485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E8D2974-B59F-47A9-B3F3-61B2C4228D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15FC12E8-F504-4F39-A1CC-09292FB349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8F648BC7-9C7C-4846-833F-3E81231B1E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EBD71B0B-6B50-4775-BDAD-DF6C773FDB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644" name="楕円 643">
          <a:extLst>
            <a:ext uri="{FF2B5EF4-FFF2-40B4-BE49-F238E27FC236}">
              <a16:creationId xmlns:a16="http://schemas.microsoft.com/office/drawing/2014/main" id="{B87BC5E3-E72B-47A1-B1D3-A4BDCA303F81}"/>
            </a:ext>
          </a:extLst>
        </xdr:cNvPr>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125492</xdr:rowOff>
    </xdr:from>
    <xdr:ext cx="469744" cy="259045"/>
    <xdr:sp macro="" textlink="">
      <xdr:nvSpPr>
        <xdr:cNvPr id="645" name="【庁舎】&#10;一人当たり面積該当値テキスト">
          <a:extLst>
            <a:ext uri="{FF2B5EF4-FFF2-40B4-BE49-F238E27FC236}">
              <a16:creationId xmlns:a16="http://schemas.microsoft.com/office/drawing/2014/main" id="{E0D10E51-646A-4DF1-958D-E19CF0799BFF}"/>
            </a:ext>
          </a:extLst>
        </xdr:cNvPr>
        <xdr:cNvSpPr txBox="1"/>
      </xdr:nvSpPr>
      <xdr:spPr>
        <a:xfrm>
          <a:off x="22199600" y="182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43307</xdr:rowOff>
    </xdr:from>
    <xdr:to>
      <xdr:col>112</xdr:col>
      <xdr:colOff>38100</xdr:colOff>
      <xdr:row>107</xdr:row>
      <xdr:rowOff>144907</xdr:rowOff>
    </xdr:to>
    <xdr:sp macro="" textlink="">
      <xdr:nvSpPr>
        <xdr:cNvPr id="646" name="楕円 645">
          <a:extLst>
            <a:ext uri="{FF2B5EF4-FFF2-40B4-BE49-F238E27FC236}">
              <a16:creationId xmlns:a16="http://schemas.microsoft.com/office/drawing/2014/main" id="{EF9CE355-1BF9-4C68-AF5C-AB385F4925CC}"/>
            </a:ext>
          </a:extLst>
        </xdr:cNvPr>
        <xdr:cNvSpPr/>
      </xdr:nvSpPr>
      <xdr:spPr>
        <a:xfrm>
          <a:off x="21272500" y="18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94107</xdr:rowOff>
    </xdr:to>
    <xdr:cxnSp macro="">
      <xdr:nvCxnSpPr>
        <xdr:cNvPr id="647" name="直線コネクタ 646">
          <a:extLst>
            <a:ext uri="{FF2B5EF4-FFF2-40B4-BE49-F238E27FC236}">
              <a16:creationId xmlns:a16="http://schemas.microsoft.com/office/drawing/2014/main" id="{4C31491F-2FE3-4332-BCDC-0FF4DFD9C9DA}"/>
            </a:ext>
          </a:extLst>
        </xdr:cNvPr>
        <xdr:cNvCxnSpPr/>
      </xdr:nvCxnSpPr>
      <xdr:spPr>
        <a:xfrm flipV="1">
          <a:off x="21323300" y="18435065"/>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648" name="楕円 647">
          <a:extLst>
            <a:ext uri="{FF2B5EF4-FFF2-40B4-BE49-F238E27FC236}">
              <a16:creationId xmlns:a16="http://schemas.microsoft.com/office/drawing/2014/main" id="{911B9658-A144-4453-80E8-CED87861AF38}"/>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94107</xdr:rowOff>
    </xdr:from>
    <xdr:to>
      <xdr:col>111</xdr:col>
      <xdr:colOff>177800</xdr:colOff>
      <xdr:row>107</xdr:row>
      <xdr:rowOff>96774</xdr:rowOff>
    </xdr:to>
    <xdr:cxnSp macro="">
      <xdr:nvCxnSpPr>
        <xdr:cNvPr id="649" name="直線コネクタ 648">
          <a:extLst>
            <a:ext uri="{FF2B5EF4-FFF2-40B4-BE49-F238E27FC236}">
              <a16:creationId xmlns:a16="http://schemas.microsoft.com/office/drawing/2014/main" id="{C975B118-58C8-44D6-807B-80A90873FBFF}"/>
            </a:ext>
          </a:extLst>
        </xdr:cNvPr>
        <xdr:cNvCxnSpPr/>
      </xdr:nvCxnSpPr>
      <xdr:spPr>
        <a:xfrm flipV="1">
          <a:off x="20434300" y="184392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650" name="楕円 649">
          <a:extLst>
            <a:ext uri="{FF2B5EF4-FFF2-40B4-BE49-F238E27FC236}">
              <a16:creationId xmlns:a16="http://schemas.microsoft.com/office/drawing/2014/main" id="{FFF65BD7-CCAB-4A64-B921-2D96133EA041}"/>
            </a:ext>
          </a:extLst>
        </xdr:cNvPr>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100964</xdr:rowOff>
    </xdr:to>
    <xdr:cxnSp macro="">
      <xdr:nvCxnSpPr>
        <xdr:cNvPr id="651" name="直線コネクタ 650">
          <a:extLst>
            <a:ext uri="{FF2B5EF4-FFF2-40B4-BE49-F238E27FC236}">
              <a16:creationId xmlns:a16="http://schemas.microsoft.com/office/drawing/2014/main" id="{413D0839-B370-4E06-B314-E771E94E60AE}"/>
            </a:ext>
          </a:extLst>
        </xdr:cNvPr>
        <xdr:cNvCxnSpPr/>
      </xdr:nvCxnSpPr>
      <xdr:spPr>
        <a:xfrm flipV="1">
          <a:off x="19545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94742</xdr:rowOff>
    </xdr:from>
    <xdr:to>
      <xdr:col>98</xdr:col>
      <xdr:colOff>38100</xdr:colOff>
      <xdr:row>107</xdr:row>
      <xdr:rowOff>24892</xdr:rowOff>
    </xdr:to>
    <xdr:sp macro="" textlink="">
      <xdr:nvSpPr>
        <xdr:cNvPr id="652" name="楕円 651">
          <a:extLst>
            <a:ext uri="{FF2B5EF4-FFF2-40B4-BE49-F238E27FC236}">
              <a16:creationId xmlns:a16="http://schemas.microsoft.com/office/drawing/2014/main" id="{27FA3E6A-5917-420F-A014-619CB4AFB09A}"/>
            </a:ext>
          </a:extLst>
        </xdr:cNvPr>
        <xdr:cNvSpPr/>
      </xdr:nvSpPr>
      <xdr:spPr>
        <a:xfrm>
          <a:off x="18605500" y="182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145542</xdr:rowOff>
    </xdr:from>
    <xdr:to>
      <xdr:col>102</xdr:col>
      <xdr:colOff>114300</xdr:colOff>
      <xdr:row>107</xdr:row>
      <xdr:rowOff>100964</xdr:rowOff>
    </xdr:to>
    <xdr:cxnSp macro="">
      <xdr:nvCxnSpPr>
        <xdr:cNvPr id="653" name="直線コネクタ 652">
          <a:extLst>
            <a:ext uri="{FF2B5EF4-FFF2-40B4-BE49-F238E27FC236}">
              <a16:creationId xmlns:a16="http://schemas.microsoft.com/office/drawing/2014/main" id="{A4D7A389-31E5-4A13-BA35-6617E46BBDFE}"/>
            </a:ext>
          </a:extLst>
        </xdr:cNvPr>
        <xdr:cNvCxnSpPr/>
      </xdr:nvCxnSpPr>
      <xdr:spPr>
        <a:xfrm>
          <a:off x="18656300" y="18319242"/>
          <a:ext cx="889000" cy="1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54" name="n_1aveValue【庁舎】&#10;一人当たり面積">
          <a:extLst>
            <a:ext uri="{FF2B5EF4-FFF2-40B4-BE49-F238E27FC236}">
              <a16:creationId xmlns:a16="http://schemas.microsoft.com/office/drawing/2014/main" id="{5E92E886-FFA6-4148-8C85-58E3B640EF1B}"/>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55" name="n_2aveValue【庁舎】&#10;一人当たり面積">
          <a:extLst>
            <a:ext uri="{FF2B5EF4-FFF2-40B4-BE49-F238E27FC236}">
              <a16:creationId xmlns:a16="http://schemas.microsoft.com/office/drawing/2014/main" id="{DDA0476A-6F29-4DDF-BA12-1A536B5AB54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56" name="n_3aveValue【庁舎】&#10;一人当たり面積">
          <a:extLst>
            <a:ext uri="{FF2B5EF4-FFF2-40B4-BE49-F238E27FC236}">
              <a16:creationId xmlns:a16="http://schemas.microsoft.com/office/drawing/2014/main" id="{FA8C42AD-005B-4C84-B415-B6826A5579D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57" name="n_4aveValue【庁舎】&#10;一人当たり面積">
          <a:extLst>
            <a:ext uri="{FF2B5EF4-FFF2-40B4-BE49-F238E27FC236}">
              <a16:creationId xmlns:a16="http://schemas.microsoft.com/office/drawing/2014/main" id="{716B2A23-CE51-4970-8DD3-38233B120B1E}"/>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136034</xdr:rowOff>
    </xdr:from>
    <xdr:ext cx="469744" cy="259045"/>
    <xdr:sp macro="" textlink="">
      <xdr:nvSpPr>
        <xdr:cNvPr id="658" name="n_1mainValue【庁舎】&#10;一人当たり面積">
          <a:extLst>
            <a:ext uri="{FF2B5EF4-FFF2-40B4-BE49-F238E27FC236}">
              <a16:creationId xmlns:a16="http://schemas.microsoft.com/office/drawing/2014/main" id="{47111F2D-20EE-41E2-A8C6-451DAB3BC37A}"/>
            </a:ext>
          </a:extLst>
        </xdr:cNvPr>
        <xdr:cNvSpPr txBox="1"/>
      </xdr:nvSpPr>
      <xdr:spPr>
        <a:xfrm>
          <a:off x="21075727" y="184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659" name="n_2mainValue【庁舎】&#10;一人当たり面積">
          <a:extLst>
            <a:ext uri="{FF2B5EF4-FFF2-40B4-BE49-F238E27FC236}">
              <a16:creationId xmlns:a16="http://schemas.microsoft.com/office/drawing/2014/main" id="{7E1E3B6A-0EE8-4DFF-8F6D-8309549E143B}"/>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660" name="n_3mainValue【庁舎】&#10;一人当たり面積">
          <a:extLst>
            <a:ext uri="{FF2B5EF4-FFF2-40B4-BE49-F238E27FC236}">
              <a16:creationId xmlns:a16="http://schemas.microsoft.com/office/drawing/2014/main" id="{2323F458-87BF-4E30-BCD8-D9F5775545FD}"/>
            </a:ext>
          </a:extLst>
        </xdr:cNvPr>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41419</xdr:rowOff>
    </xdr:from>
    <xdr:ext cx="469744" cy="259045"/>
    <xdr:sp macro="" textlink="">
      <xdr:nvSpPr>
        <xdr:cNvPr id="661" name="n_4mainValue【庁舎】&#10;一人当たり面積">
          <a:extLst>
            <a:ext uri="{FF2B5EF4-FFF2-40B4-BE49-F238E27FC236}">
              <a16:creationId xmlns:a16="http://schemas.microsoft.com/office/drawing/2014/main" id="{B1432EF2-0FF8-4E83-91D3-2732EB2CB9F9}"/>
            </a:ext>
          </a:extLst>
        </xdr:cNvPr>
        <xdr:cNvSpPr txBox="1"/>
      </xdr:nvSpPr>
      <xdr:spPr>
        <a:xfrm>
          <a:off x="18421427"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5604FE3-1523-4A49-BDAD-01847E7290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F45685F-279D-4C61-82FD-9923BEB40A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AD1E009A-E231-4BD8-A0A9-5B504ED41B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体育館・プール、福祉施設の減価償却率が類似団体平均よりも上回っている。</a:t>
          </a:r>
          <a:r>
            <a:rPr kumimoji="1" lang="ja-JP" altLang="en-US" sz="1100">
              <a:solidFill>
                <a:schemeClr val="dk1"/>
              </a:solidFill>
              <a:effectLst/>
              <a:latin typeface="+mn-lt"/>
              <a:ea typeface="+mn-ea"/>
              <a:cs typeface="+mn-cs"/>
            </a:rPr>
            <a:t>また、一般廃棄物処理施設の一人当たりの有形固定資産額が類似団体を上回ったが、阿蘇広域行政事務組合の未来館の</a:t>
          </a:r>
          <a:r>
            <a:rPr kumimoji="1" lang="en-US" altLang="ja-JP" sz="1100">
              <a:solidFill>
                <a:schemeClr val="dk1"/>
              </a:solidFill>
              <a:effectLst/>
              <a:latin typeface="+mn-lt"/>
              <a:ea typeface="+mn-ea"/>
              <a:cs typeface="+mn-cs"/>
            </a:rPr>
            <a:t>RDF</a:t>
          </a:r>
          <a:r>
            <a:rPr kumimoji="1" lang="ja-JP" altLang="en-US" sz="1100">
              <a:solidFill>
                <a:schemeClr val="dk1"/>
              </a:solidFill>
              <a:effectLst/>
              <a:latin typeface="+mn-lt"/>
              <a:ea typeface="+mn-ea"/>
              <a:cs typeface="+mn-cs"/>
            </a:rPr>
            <a:t>施設の改修工事が原因として挙げられる。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と比較するとすべての項目に対して減価償却率が増加している</a:t>
          </a:r>
          <a:r>
            <a:rPr kumimoji="1" lang="ja-JP" altLang="en-US" sz="1100">
              <a:solidFill>
                <a:schemeClr val="dk1"/>
              </a:solidFill>
              <a:effectLst/>
              <a:latin typeface="+mn-lt"/>
              <a:ea typeface="+mn-ea"/>
              <a:cs typeface="+mn-cs"/>
            </a:rPr>
            <a:t>ため全体的な老朽化が進んでいると言える</a:t>
          </a:r>
          <a:r>
            <a:rPr kumimoji="1" lang="ja-JP" altLang="ja-JP" sz="1100">
              <a:solidFill>
                <a:schemeClr val="dk1"/>
              </a:solidFill>
              <a:effectLst/>
              <a:latin typeface="+mn-lt"/>
              <a:ea typeface="+mn-ea"/>
              <a:cs typeface="+mn-cs"/>
            </a:rPr>
            <a:t>。住民一人当たりの面積で上回っている項目はないため、施設の保有量については少ないと言える。</a:t>
          </a:r>
          <a:r>
            <a:rPr kumimoji="1" lang="ja-JP" altLang="en-US" sz="1100">
              <a:solidFill>
                <a:schemeClr val="dk1"/>
              </a:solidFill>
              <a:effectLst/>
              <a:latin typeface="+mn-lt"/>
              <a:ea typeface="+mn-ea"/>
              <a:cs typeface="+mn-cs"/>
            </a:rPr>
            <a:t>特に体育館・プールの有形固定資産減価償却率が高く公民館星和分館の体育館と町民プールが挙げられるが個別計画の実施計画内では大規模工事が予定されているため有形固定資産減価償却率の減少が見込まれる。</a:t>
          </a:r>
          <a:r>
            <a:rPr kumimoji="1" lang="ja-JP" altLang="ja-JP" sz="1100">
              <a:solidFill>
                <a:schemeClr val="dk1"/>
              </a:solidFill>
              <a:effectLst/>
              <a:latin typeface="+mn-lt"/>
              <a:ea typeface="+mn-ea"/>
              <a:cs typeface="+mn-cs"/>
            </a:rPr>
            <a:t>公共施設総合管理計画や個別計画に基づき施設の適切な更新に努める。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・基準財政需要額のうち下水道費・</a:t>
          </a:r>
          <a:r>
            <a:rPr kumimoji="1" lang="ja-JP" altLang="en-US" sz="1200">
              <a:solidFill>
                <a:schemeClr val="dk1"/>
              </a:solidFill>
              <a:effectLst/>
              <a:latin typeface="+mn-ea"/>
              <a:ea typeface="+mn-ea"/>
              <a:cs typeface="+mn-cs"/>
            </a:rPr>
            <a:t>その他の教育費</a:t>
          </a:r>
          <a:r>
            <a:rPr kumimoji="1" lang="ja-JP" altLang="ja-JP" sz="1200">
              <a:solidFill>
                <a:schemeClr val="dk1"/>
              </a:solidFill>
              <a:effectLst/>
              <a:latin typeface="+mn-ea"/>
              <a:ea typeface="+mn-ea"/>
              <a:cs typeface="+mn-cs"/>
            </a:rPr>
            <a:t>が</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し</a:t>
          </a:r>
          <a:r>
            <a:rPr kumimoji="1" lang="ja-JP" altLang="en-US" sz="1200">
              <a:solidFill>
                <a:schemeClr val="dk1"/>
              </a:solidFill>
              <a:effectLst/>
              <a:latin typeface="+mn-ea"/>
              <a:ea typeface="+mn-ea"/>
              <a:cs typeface="+mn-cs"/>
            </a:rPr>
            <a:t>たが</a:t>
          </a:r>
          <a:r>
            <a:rPr kumimoji="1" lang="ja-JP" altLang="ja-JP" sz="1200">
              <a:solidFill>
                <a:schemeClr val="dk1"/>
              </a:solidFill>
              <a:effectLst/>
              <a:latin typeface="+mn-ea"/>
              <a:ea typeface="+mn-ea"/>
              <a:cs typeface="+mn-cs"/>
            </a:rPr>
            <a:t>、基準財政収入額の</a:t>
          </a:r>
          <a:r>
            <a:rPr kumimoji="1" lang="ja-JP" altLang="en-US" sz="1200">
              <a:solidFill>
                <a:schemeClr val="dk1"/>
              </a:solidFill>
              <a:effectLst/>
              <a:latin typeface="+mn-ea"/>
              <a:ea typeface="+mn-ea"/>
              <a:cs typeface="+mn-cs"/>
            </a:rPr>
            <a:t>森林環境譲与税</a:t>
          </a:r>
          <a:r>
            <a:rPr kumimoji="1" lang="ja-JP" altLang="ja-JP" sz="1200">
              <a:solidFill>
                <a:schemeClr val="dk1"/>
              </a:solidFill>
              <a:effectLst/>
              <a:latin typeface="+mn-ea"/>
              <a:ea typeface="+mn-ea"/>
              <a:cs typeface="+mn-cs"/>
            </a:rPr>
            <a:t>も増加した</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指数は前年度から横ばいとなっている。今後も町基幹産業である観光業と農林業を地方創生の柱と位置付け産業振興を図る一方、徴収向上対策として近隣町村と連携した併任徴収などに取り組み、更なる税収の確保に努めていく。</a:t>
          </a:r>
          <a:endParaRPr lang="ja-JP" altLang="ja-JP" sz="16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令和元年度</a:t>
          </a:r>
          <a:r>
            <a:rPr kumimoji="1" lang="ja-JP" altLang="ja-JP" sz="1200">
              <a:solidFill>
                <a:schemeClr val="dk1"/>
              </a:solidFill>
              <a:effectLst/>
              <a:latin typeface="+mn-lt"/>
              <a:ea typeface="+mn-ea"/>
              <a:cs typeface="+mn-cs"/>
            </a:rPr>
            <a:t>は前年比９．８ポイントの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a:t>
          </a:r>
          <a:r>
            <a:rPr kumimoji="1" lang="ja-JP" altLang="en-US" sz="1200">
              <a:solidFill>
                <a:schemeClr val="dk1"/>
              </a:solidFill>
              <a:effectLst/>
              <a:latin typeface="+mn-lt"/>
              <a:ea typeface="+mn-ea"/>
              <a:cs typeface="+mn-cs"/>
            </a:rPr>
            <a:t>これは令和元年度</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経常収支からふるさと納税経費が外れた事による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可能な限りの給与の抑制による人件費の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、物件費の見直しなど行財政改革への取り組みを行い義務的経費の削減に努める。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6499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67</xdr:row>
      <xdr:rowOff>71967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9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20744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65</xdr:row>
      <xdr:rowOff>4656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85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人口１人当たり人件費・物件費等決算額は昨年度よりやや増加している。これは、ふるさと納税の増額に伴うシステム利用料の増</a:t>
          </a:r>
          <a:r>
            <a:rPr kumimoji="1" lang="ja-JP" altLang="en-US" sz="1100" b="0" i="0" baseline="0">
              <a:solidFill>
                <a:schemeClr val="dk1"/>
              </a:solidFill>
              <a:effectLst/>
              <a:latin typeface="+mn-lt"/>
              <a:ea typeface="+mn-ea"/>
              <a:cs typeface="+mn-cs"/>
            </a:rPr>
            <a:t>、熊本地震による座標補正検証事業の増</a:t>
          </a:r>
          <a:r>
            <a:rPr kumimoji="1" lang="ja-JP" altLang="ja-JP" sz="1100" b="0" i="0" baseline="0">
              <a:solidFill>
                <a:schemeClr val="dk1"/>
              </a:solidFill>
              <a:effectLst/>
              <a:latin typeface="+mn-lt"/>
              <a:ea typeface="+mn-ea"/>
              <a:cs typeface="+mn-cs"/>
            </a:rPr>
            <a:t>が影響していると考えられる。令和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年度以降もふるさと納税の増が見込まれるが、旅費や需用費の見直しを行うなど可能な限り物件費の削減に努める。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18844</xdr:rowOff>
    </xdr:from>
    <xdr:to>
      <xdr:col>23</xdr:col>
      <xdr:colOff>133350</xdr:colOff>
      <xdr:row>82</xdr:row>
      <xdr:rowOff>57334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7744"/>
          <a:ext cx="838200" cy="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11995</xdr:rowOff>
    </xdr:from>
    <xdr:to>
      <xdr:col>19</xdr:col>
      <xdr:colOff>133350</xdr:colOff>
      <xdr:row>82</xdr:row>
      <xdr:rowOff>18844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0895"/>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5380</xdr:rowOff>
    </xdr:from>
    <xdr:to>
      <xdr:col>15</xdr:col>
      <xdr:colOff>82550</xdr:colOff>
      <xdr:row>82</xdr:row>
      <xdr:rowOff>11995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4280"/>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149192</xdr:rowOff>
    </xdr:from>
    <xdr:to>
      <xdr:col>11</xdr:col>
      <xdr:colOff>31750</xdr:colOff>
      <xdr:row>82</xdr:row>
      <xdr:rowOff>5380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6642"/>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6534</xdr:rowOff>
    </xdr:from>
    <xdr:to>
      <xdr:col>23</xdr:col>
      <xdr:colOff>184150</xdr:colOff>
      <xdr:row>82</xdr:row>
      <xdr:rowOff>108134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23061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139494</xdr:rowOff>
    </xdr:from>
    <xdr:to>
      <xdr:col>19</xdr:col>
      <xdr:colOff>184150</xdr:colOff>
      <xdr:row>82</xdr:row>
      <xdr:rowOff>69644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79821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132645</xdr:rowOff>
    </xdr:from>
    <xdr:to>
      <xdr:col>15</xdr:col>
      <xdr:colOff>133350</xdr:colOff>
      <xdr:row>82</xdr:row>
      <xdr:rowOff>62795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72972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126030</xdr:rowOff>
    </xdr:from>
    <xdr:to>
      <xdr:col>11</xdr:col>
      <xdr:colOff>82550</xdr:colOff>
      <xdr:row>82</xdr:row>
      <xdr:rowOff>56180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98392</xdr:rowOff>
    </xdr:from>
    <xdr:to>
      <xdr:col>7</xdr:col>
      <xdr:colOff>31750</xdr:colOff>
      <xdr:row>82</xdr:row>
      <xdr:rowOff>28542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38719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年度は前年度からほぼ横ばいとなっている。今後も制度運用の適正化に努め更なる人件費の見直しを行う。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87</xdr:row>
      <xdr:rowOff>163407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9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139277</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88</xdr:row>
      <xdr:rowOff>96520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554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88477</xdr:rowOff>
    </xdr:from>
    <xdr:to>
      <xdr:col>68</xdr:col>
      <xdr:colOff>203200</xdr:colOff>
      <xdr:row>88</xdr:row>
      <xdr:rowOff>18627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・ここ数年は退職者数以内の新規採用者数に留めてき</a:t>
          </a:r>
          <a:r>
            <a:rPr kumimoji="1" lang="ja-JP" altLang="en-US" sz="1100" b="0" i="0" baseline="0">
              <a:solidFill>
                <a:schemeClr val="dk1"/>
              </a:solidFill>
              <a:effectLst/>
              <a:latin typeface="+mn-lt"/>
              <a:ea typeface="+mn-ea"/>
              <a:cs typeface="+mn-cs"/>
            </a:rPr>
            <a:t>たが、人口の減少に伴い微増を続けている。</a:t>
          </a:r>
          <a:r>
            <a:rPr kumimoji="1" lang="ja-JP" altLang="ja-JP" sz="1100" b="0" i="0" baseline="0">
              <a:solidFill>
                <a:schemeClr val="dk1"/>
              </a:solidFill>
              <a:effectLst/>
              <a:latin typeface="+mn-lt"/>
              <a:ea typeface="+mn-ea"/>
              <a:cs typeface="+mn-cs"/>
            </a:rPr>
            <a:t>類似団体の平均値よりも少ない人数となって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今後も現状を維持できるように努める。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89644</xdr:rowOff>
    </xdr:from>
    <xdr:to>
      <xdr:col>81</xdr:col>
      <xdr:colOff>44450</xdr:colOff>
      <xdr:row>59</xdr:row>
      <xdr:rowOff>116187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519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82749</xdr:rowOff>
    </xdr:from>
    <xdr:to>
      <xdr:col>77</xdr:col>
      <xdr:colOff>44450</xdr:colOff>
      <xdr:row>59</xdr:row>
      <xdr:rowOff>89644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829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46899</xdr:rowOff>
    </xdr:from>
    <xdr:to>
      <xdr:col>72</xdr:col>
      <xdr:colOff>203200</xdr:colOff>
      <xdr:row>59</xdr:row>
      <xdr:rowOff>82749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244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46899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62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65387</xdr:rowOff>
    </xdr:from>
    <xdr:to>
      <xdr:col>81</xdr:col>
      <xdr:colOff>95250</xdr:colOff>
      <xdr:row>59</xdr:row>
      <xdr:rowOff>166987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38844</xdr:rowOff>
    </xdr:from>
    <xdr:to>
      <xdr:col>77</xdr:col>
      <xdr:colOff>95250</xdr:colOff>
      <xdr:row>59</xdr:row>
      <xdr:rowOff>140444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150621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2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31949</xdr:rowOff>
    </xdr:from>
    <xdr:to>
      <xdr:col>73</xdr:col>
      <xdr:colOff>44450</xdr:colOff>
      <xdr:row>59</xdr:row>
      <xdr:rowOff>133549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143726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107876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・公債費は減少に伴い、前年度比０．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となっている。今後も比率の増加を少しでも抑えるよう公営企業の経営健全化（使用料の見直し等）に努め、公営企業債等繰入見込額を抑制する。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8636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84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81026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104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年度は前年度比</a:t>
          </a:r>
          <a:r>
            <a:rPr kumimoji="1" lang="ja-JP" altLang="en-US" sz="1100" b="0" i="0" baseline="0">
              <a:solidFill>
                <a:schemeClr val="dk1"/>
              </a:solidFill>
              <a:effectLst/>
              <a:latin typeface="+mn-lt"/>
              <a:ea typeface="+mn-ea"/>
              <a:cs typeface="+mn-cs"/>
            </a:rPr>
            <a:t>２６．１</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ふるさと納税収入額増による基金総額</a:t>
          </a:r>
          <a:r>
            <a:rPr kumimoji="1" lang="ja-JP" altLang="ja-JP" sz="1100" b="0" i="0" baseline="0">
              <a:solidFill>
                <a:schemeClr val="dk1"/>
              </a:solidFill>
              <a:effectLst/>
              <a:latin typeface="+mn-lt"/>
              <a:ea typeface="+mn-ea"/>
              <a:cs typeface="+mn-cs"/>
            </a:rPr>
            <a:t>が増加したためである。今後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比率の増加を少しでも抑えるよう公営企業の経営健全化（使用料の見直し等）に努め、公営企業債等繰入見込額を抑制する</a:t>
          </a:r>
          <a:r>
            <a:rPr kumimoji="1" lang="ja-JP" altLang="en-US" sz="1100" b="0" i="0" baseline="0">
              <a:solidFill>
                <a:schemeClr val="dk1"/>
              </a:solidFill>
              <a:effectLst/>
              <a:latin typeface="+mn-lt"/>
              <a:ea typeface="+mn-ea"/>
              <a:cs typeface="+mn-cs"/>
            </a:rPr>
            <a:t>ると同時に、ふるさと納税の取り組み活発を図る。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131233</xdr:rowOff>
    </xdr:from>
    <xdr:to>
      <xdr:col>81</xdr:col>
      <xdr:colOff>44450</xdr:colOff>
      <xdr:row>16</xdr:row>
      <xdr:rowOff>138218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31533"/>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64488</xdr:rowOff>
    </xdr:from>
    <xdr:to>
      <xdr:col>77</xdr:col>
      <xdr:colOff>44450</xdr:colOff>
      <xdr:row>16</xdr:row>
      <xdr:rowOff>138218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07688"/>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64488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4066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115288</xdr:rowOff>
    </xdr:from>
    <xdr:to>
      <xdr:col>68</xdr:col>
      <xdr:colOff>152400</xdr:colOff>
      <xdr:row>15</xdr:row>
      <xdr:rowOff>168910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8703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52510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87418</xdr:rowOff>
    </xdr:from>
    <xdr:to>
      <xdr:col>77</xdr:col>
      <xdr:colOff>95250</xdr:colOff>
      <xdr:row>17</xdr:row>
      <xdr:rowOff>17568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2345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1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13688</xdr:rowOff>
    </xdr:from>
    <xdr:to>
      <xdr:col>73</xdr:col>
      <xdr:colOff>44450</xdr:colOff>
      <xdr:row>16</xdr:row>
      <xdr:rowOff>115288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100065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64488</xdr:rowOff>
    </xdr:from>
    <xdr:to>
      <xdr:col>64</xdr:col>
      <xdr:colOff>152400</xdr:colOff>
      <xdr:row>15</xdr:row>
      <xdr:rowOff>166088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150865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2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・前年度比１．１ポイント増加しており、類似団体平均値も上回っている。これは、</a:t>
          </a:r>
          <a:r>
            <a:rPr kumimoji="1" lang="ja-JP" altLang="en-US" sz="1100" b="0" i="0" baseline="0">
              <a:solidFill>
                <a:schemeClr val="dk1"/>
              </a:solidFill>
              <a:effectLst/>
              <a:latin typeface="+mn-lt"/>
              <a:ea typeface="+mn-ea"/>
              <a:cs typeface="+mn-cs"/>
            </a:rPr>
            <a:t>退職者の増</a:t>
          </a:r>
          <a:r>
            <a:rPr kumimoji="1" lang="ja-JP" altLang="ja-JP" sz="1100" b="0" i="0" baseline="0">
              <a:solidFill>
                <a:schemeClr val="dk1"/>
              </a:solidFill>
              <a:effectLst/>
              <a:latin typeface="+mn-lt"/>
              <a:ea typeface="+mn-ea"/>
              <a:cs typeface="+mn-cs"/>
            </a:rPr>
            <a:t>が主な理由と考えられる。今後も適正な定員管理に努め更なる人件費削減を行う。</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０．２</a:t>
          </a:r>
          <a:r>
            <a:rPr kumimoji="1" lang="ja-JP" altLang="ja-JP" sz="1100" b="0" i="0" baseline="0">
              <a:solidFill>
                <a:schemeClr val="dk1"/>
              </a:solidFill>
              <a:effectLst/>
              <a:latin typeface="+mn-lt"/>
              <a:ea typeface="+mn-ea"/>
              <a:cs typeface="+mn-cs"/>
            </a:rPr>
            <a:t>ポイント増加し、類似団体平均値も上回っている。これは</a:t>
          </a:r>
          <a:r>
            <a:rPr kumimoji="1" lang="ja-JP" altLang="en-US" sz="1100" b="0" i="0" baseline="0">
              <a:solidFill>
                <a:schemeClr val="dk1"/>
              </a:solidFill>
              <a:effectLst/>
              <a:latin typeface="+mn-lt"/>
              <a:ea typeface="+mn-ea"/>
              <a:cs typeface="+mn-cs"/>
            </a:rPr>
            <a:t>熊本地震による座標補正検証測量業務委託</a:t>
          </a:r>
          <a:r>
            <a:rPr kumimoji="1" lang="ja-JP" altLang="ja-JP" sz="1100" b="0" i="0" baseline="0">
              <a:solidFill>
                <a:schemeClr val="dk1"/>
              </a:solidFill>
              <a:effectLst/>
              <a:latin typeface="+mn-lt"/>
              <a:ea typeface="+mn-ea"/>
              <a:cs typeface="+mn-cs"/>
            </a:rPr>
            <a:t>の増、ふるさと納税システム利用費の増が要因と考えられる。令和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年度以降もふるさと納税の増が見込まれるが、旅費や需用費の見直しを行うなど可能な限り物件費の削減に努める。</a:t>
          </a:r>
          <a:r>
            <a:rPr kumimoji="1" lang="ja-JP" altLang="en-US" sz="1100" b="0" i="0" baseline="0">
              <a:solidFill>
                <a:schemeClr val="dk1"/>
              </a:solidFill>
              <a:effectLst/>
              <a:latin typeface="+mn-lt"/>
              <a:ea typeface="+mn-ea"/>
              <a:cs typeface="+mn-cs"/>
            </a:rPr>
            <a:t>にと</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05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・前年度比０．３ポイント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、類似団体平均値を上回っている。</a:t>
          </a:r>
          <a:r>
            <a:rPr kumimoji="1" lang="ja-JP" altLang="en-US" sz="1100" b="0" i="0" baseline="0">
              <a:solidFill>
                <a:schemeClr val="dk1"/>
              </a:solidFill>
              <a:effectLst/>
              <a:latin typeface="+mn-lt"/>
              <a:ea typeface="+mn-ea"/>
              <a:cs typeface="+mn-cs"/>
            </a:rPr>
            <a:t>障害福祉サービス返還金の増による一般財源の減が</a:t>
          </a:r>
          <a:r>
            <a:rPr kumimoji="1" lang="ja-JP" altLang="ja-JP" sz="1100" b="0" i="0" baseline="0">
              <a:solidFill>
                <a:schemeClr val="dk1"/>
              </a:solidFill>
              <a:effectLst/>
              <a:latin typeface="+mn-lt"/>
              <a:ea typeface="+mn-ea"/>
              <a:cs typeface="+mn-cs"/>
            </a:rPr>
            <a:t>要因と考えられる。障害者福祉費については例年透析患者等の増があっており、今後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増加が懸念される。今後</a:t>
          </a:r>
          <a:r>
            <a:rPr kumimoji="1" lang="ja-JP" altLang="en-US" sz="1100" b="0" i="0" baseline="0">
              <a:solidFill>
                <a:schemeClr val="dk1"/>
              </a:solidFill>
              <a:effectLst/>
              <a:latin typeface="+mn-lt"/>
              <a:ea typeface="+mn-ea"/>
              <a:cs typeface="+mn-cs"/>
            </a:rPr>
            <a:t>も適正な事業精査を行い</a:t>
          </a:r>
          <a:r>
            <a:rPr kumimoji="1" lang="ja-JP" altLang="ja-JP" sz="1100" b="0" i="0" baseline="0">
              <a:solidFill>
                <a:schemeClr val="dk1"/>
              </a:solidFill>
              <a:effectLst/>
              <a:latin typeface="+mn-lt"/>
              <a:ea typeface="+mn-ea"/>
              <a:cs typeface="+mn-cs"/>
            </a:rPr>
            <a:t>町単独事業の</a:t>
          </a:r>
          <a:r>
            <a:rPr kumimoji="1" lang="ja-JP" altLang="en-US" sz="1100" b="0" i="0" baseline="0">
              <a:solidFill>
                <a:schemeClr val="dk1"/>
              </a:solidFill>
              <a:effectLst/>
              <a:latin typeface="+mn-lt"/>
              <a:ea typeface="+mn-ea"/>
              <a:cs typeface="+mn-cs"/>
            </a:rPr>
            <a:t>削減</a:t>
          </a:r>
          <a:r>
            <a:rPr kumimoji="1" lang="ja-JP" altLang="ja-JP" sz="1100" b="0" i="0" baseline="0">
              <a:solidFill>
                <a:schemeClr val="dk1"/>
              </a:solidFill>
              <a:effectLst/>
              <a:latin typeface="+mn-lt"/>
              <a:ea typeface="+mn-ea"/>
              <a:cs typeface="+mn-cs"/>
            </a:rPr>
            <a:t>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５．５</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となっており、類似団体平均値と</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。主な要因は、公営企業会計（</a:t>
          </a:r>
          <a:r>
            <a:rPr kumimoji="1" lang="ja-JP" altLang="en-US" sz="1100" b="0" i="0" baseline="0">
              <a:solidFill>
                <a:schemeClr val="dk1"/>
              </a:solidFill>
              <a:effectLst/>
              <a:latin typeface="+mn-lt"/>
              <a:ea typeface="+mn-ea"/>
              <a:cs typeface="+mn-cs"/>
            </a:rPr>
            <a:t>簡易</a:t>
          </a:r>
          <a:r>
            <a:rPr kumimoji="1" lang="ja-JP" altLang="ja-JP" sz="1100" b="0" i="0" baseline="0">
              <a:solidFill>
                <a:schemeClr val="dk1"/>
              </a:solidFill>
              <a:effectLst/>
              <a:latin typeface="+mn-lt"/>
              <a:ea typeface="+mn-ea"/>
              <a:cs typeface="+mn-cs"/>
            </a:rPr>
            <a:t>水道事業特別会計）への繰出金</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が考えられる。今後は配水池の新設工事が予定されているため、繰出金の増加が懸念される。独立採算の原則に立ち、使用料金の適正化や加入率向上の推進を更に図っていく。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04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５．３</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となっており、類似団体平均を上回っている。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の理由は、</a:t>
          </a:r>
          <a:r>
            <a:rPr kumimoji="1" lang="ja-JP" altLang="en-US" sz="1100" b="0" i="0" baseline="0">
              <a:solidFill>
                <a:schemeClr val="dk1"/>
              </a:solidFill>
              <a:effectLst/>
              <a:latin typeface="+mn-lt"/>
              <a:ea typeface="+mn-ea"/>
              <a:cs typeface="+mn-cs"/>
            </a:rPr>
            <a:t>前年度経常経費として振り分けていた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、ふるさと納税謝礼品代を臨時的経費として振り分けた事による減</a:t>
          </a:r>
          <a:r>
            <a:rPr kumimoji="1" lang="ja-JP" altLang="ja-JP" sz="1100" b="0" i="0" baseline="0">
              <a:solidFill>
                <a:schemeClr val="dk1"/>
              </a:solidFill>
              <a:effectLst/>
              <a:latin typeface="+mn-lt"/>
              <a:ea typeface="+mn-ea"/>
              <a:cs typeface="+mn-cs"/>
            </a:rPr>
            <a:t>と考えられる。令和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年度以降も補助金の精査を行うなど可能な限り補助費等の削減に努める。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39</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91808"/>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466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39</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715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、前年度比０．</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となっている。今後は、ケーブルテレビ更新事業の</a:t>
          </a:r>
          <a:r>
            <a:rPr kumimoji="1" lang="ja-JP" altLang="en-US" sz="1100" b="0" i="0" baseline="0">
              <a:solidFill>
                <a:schemeClr val="dk1"/>
              </a:solidFill>
              <a:effectLst/>
              <a:latin typeface="+mn-lt"/>
              <a:ea typeface="+mn-ea"/>
              <a:cs typeface="+mn-cs"/>
            </a:rPr>
            <a:t>償還額</a:t>
          </a:r>
          <a:r>
            <a:rPr kumimoji="1" lang="ja-JP" altLang="ja-JP" sz="1100" b="0" i="0" baseline="0">
              <a:solidFill>
                <a:schemeClr val="dk1"/>
              </a:solidFill>
              <a:effectLst/>
              <a:latin typeface="+mn-lt"/>
              <a:ea typeface="+mn-ea"/>
              <a:cs typeface="+mn-cs"/>
            </a:rPr>
            <a:t>増加が懸念されるため、当該事業以外の起債額を抑え、実質公債費比率等の上昇を抑制していかなければならないと考える。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20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24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９．４</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となっており、類似団体平均値を上回っている。主な要因は、前年度経常経費として振り分けていたふるさと納税謝礼品代を臨時的経費として振り分けた事</a:t>
          </a:r>
          <a:r>
            <a:rPr kumimoji="1" lang="ja-JP" altLang="en-US" sz="1100" b="0" i="0" baseline="0">
              <a:solidFill>
                <a:schemeClr val="dk1"/>
              </a:solidFill>
              <a:effectLst/>
              <a:latin typeface="+mn-lt"/>
              <a:ea typeface="+mn-ea"/>
              <a:cs typeface="+mn-cs"/>
            </a:rPr>
            <a:t>による補助費等の減が考えられる。</a:t>
          </a:r>
          <a:r>
            <a:rPr kumimoji="1" lang="ja-JP" altLang="ja-JP" sz="1100" b="0" i="0" baseline="0">
              <a:solidFill>
                <a:schemeClr val="dk1"/>
              </a:solidFill>
              <a:effectLst/>
              <a:latin typeface="+mn-lt"/>
              <a:ea typeface="+mn-ea"/>
              <a:cs typeface="+mn-cs"/>
            </a:rPr>
            <a:t>今後は、それぞれの項目の内容精査を行っていく。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80</xdr:row>
      <xdr:rowOff>64136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511530"/>
          <a:ext cx="8382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135573</xdr:rowOff>
    </xdr:from>
    <xdr:to>
      <xdr:col>78</xdr:col>
      <xdr:colOff>69850</xdr:colOff>
      <xdr:row>80</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08673"/>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112713</xdr:rowOff>
    </xdr:from>
    <xdr:to>
      <xdr:col>73</xdr:col>
      <xdr:colOff>180975</xdr:colOff>
      <xdr:row>78</xdr:row>
      <xdr:rowOff>135573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858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55563</xdr:rowOff>
    </xdr:from>
    <xdr:to>
      <xdr:col>69</xdr:col>
      <xdr:colOff>92075</xdr:colOff>
      <xdr:row>78</xdr:row>
      <xdr:rowOff>112713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286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13336</xdr:rowOff>
    </xdr:from>
    <xdr:to>
      <xdr:col>78</xdr:col>
      <xdr:colOff>120650</xdr:colOff>
      <xdr:row>80</xdr:row>
      <xdr:rowOff>114936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99713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1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84773</xdr:rowOff>
    </xdr:from>
    <xdr:to>
      <xdr:col>74</xdr:col>
      <xdr:colOff>31750</xdr:colOff>
      <xdr:row>79</xdr:row>
      <xdr:rowOff>14923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171150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61913</xdr:rowOff>
    </xdr:from>
    <xdr:to>
      <xdr:col>69</xdr:col>
      <xdr:colOff>142875</xdr:colOff>
      <xdr:row>78</xdr:row>
      <xdr:rowOff>163513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148290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2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4763</xdr:rowOff>
    </xdr:from>
    <xdr:to>
      <xdr:col>65</xdr:col>
      <xdr:colOff>53975</xdr:colOff>
      <xdr:row>78</xdr:row>
      <xdr:rowOff>106363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91140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55246</xdr:rowOff>
    </xdr:from>
    <xdr:to>
      <xdr:col>29</xdr:col>
      <xdr:colOff>127000</xdr:colOff>
      <xdr:row>18</xdr:row>
      <xdr:rowOff>69105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8971"/>
          <a:ext cx="6477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69105</xdr:rowOff>
    </xdr:from>
    <xdr:to>
      <xdr:col>26</xdr:col>
      <xdr:colOff>50800</xdr:colOff>
      <xdr:row>18</xdr:row>
      <xdr:rowOff>81438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2830"/>
          <a:ext cx="6985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80291</xdr:rowOff>
    </xdr:from>
    <xdr:to>
      <xdr:col>22</xdr:col>
      <xdr:colOff>114300</xdr:colOff>
      <xdr:row>18</xdr:row>
      <xdr:rowOff>81438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14016"/>
          <a:ext cx="698500" cy="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80291</xdr:rowOff>
    </xdr:from>
    <xdr:to>
      <xdr:col>18</xdr:col>
      <xdr:colOff>177800</xdr:colOff>
      <xdr:row>18</xdr:row>
      <xdr:rowOff>93941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401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4446</xdr:rowOff>
    </xdr:from>
    <xdr:to>
      <xdr:col>29</xdr:col>
      <xdr:colOff>177800</xdr:colOff>
      <xdr:row>18</xdr:row>
      <xdr:rowOff>106046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147973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18305</xdr:rowOff>
    </xdr:from>
    <xdr:to>
      <xdr:col>26</xdr:col>
      <xdr:colOff>101600</xdr:colOff>
      <xdr:row>18</xdr:row>
      <xdr:rowOff>119905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104682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30638</xdr:rowOff>
    </xdr:from>
    <xdr:to>
      <xdr:col>22</xdr:col>
      <xdr:colOff>165100</xdr:colOff>
      <xdr:row>18</xdr:row>
      <xdr:rowOff>132238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117015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29491</xdr:rowOff>
    </xdr:from>
    <xdr:to>
      <xdr:col>19</xdr:col>
      <xdr:colOff>38100</xdr:colOff>
      <xdr:row>18</xdr:row>
      <xdr:rowOff>131091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115868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43141</xdr:rowOff>
    </xdr:from>
    <xdr:to>
      <xdr:col>15</xdr:col>
      <xdr:colOff>101600</xdr:colOff>
      <xdr:row>18</xdr:row>
      <xdr:rowOff>144741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330149</xdr:rowOff>
    </xdr:from>
    <xdr:to>
      <xdr:col>29</xdr:col>
      <xdr:colOff>127000</xdr:colOff>
      <xdr:row>36</xdr:row>
      <xdr:rowOff>9149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40499"/>
          <a:ext cx="647700" cy="2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330149</xdr:rowOff>
    </xdr:from>
    <xdr:to>
      <xdr:col>26</xdr:col>
      <xdr:colOff>50800</xdr:colOff>
      <xdr:row>36</xdr:row>
      <xdr:rowOff>30889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0499"/>
          <a:ext cx="698500" cy="4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341892</xdr:rowOff>
    </xdr:from>
    <xdr:to>
      <xdr:col>22</xdr:col>
      <xdr:colOff>114300</xdr:colOff>
      <xdr:row>36</xdr:row>
      <xdr:rowOff>30889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2242"/>
          <a:ext cx="698500" cy="3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341892</xdr:rowOff>
    </xdr:from>
    <xdr:to>
      <xdr:col>18</xdr:col>
      <xdr:colOff>177800</xdr:colOff>
      <xdr:row>36</xdr:row>
      <xdr:rowOff>17478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52242"/>
          <a:ext cx="698500" cy="1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301249</xdr:rowOff>
    </xdr:from>
    <xdr:to>
      <xdr:col>29</xdr:col>
      <xdr:colOff>177800</xdr:colOff>
      <xdr:row>36</xdr:row>
      <xdr:rowOff>59949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273326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279349</xdr:rowOff>
    </xdr:from>
    <xdr:to>
      <xdr:col>26</xdr:col>
      <xdr:colOff>101600</xdr:colOff>
      <xdr:row>36</xdr:row>
      <xdr:rowOff>38049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22826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7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322989</xdr:rowOff>
    </xdr:from>
    <xdr:to>
      <xdr:col>22</xdr:col>
      <xdr:colOff>165100</xdr:colOff>
      <xdr:row>36</xdr:row>
      <xdr:rowOff>81689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66466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291092</xdr:rowOff>
    </xdr:from>
    <xdr:to>
      <xdr:col>19</xdr:col>
      <xdr:colOff>38100</xdr:colOff>
      <xdr:row>36</xdr:row>
      <xdr:rowOff>49792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34569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309578</xdr:rowOff>
    </xdr:from>
    <xdr:to>
      <xdr:col>15</xdr:col>
      <xdr:colOff>101600</xdr:colOff>
      <xdr:row>36</xdr:row>
      <xdr:rowOff>68278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53055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59503</xdr:rowOff>
    </xdr:from>
    <xdr:to>
      <xdr:col>24</xdr:col>
      <xdr:colOff>63500</xdr:colOff>
      <xdr:row>37</xdr:row>
      <xdr:rowOff>76113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3153"/>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76113</xdr:rowOff>
    </xdr:from>
    <xdr:to>
      <xdr:col>19</xdr:col>
      <xdr:colOff>177800</xdr:colOff>
      <xdr:row>37</xdr:row>
      <xdr:rowOff>88008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9763"/>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82445</xdr:rowOff>
    </xdr:from>
    <xdr:to>
      <xdr:col>15</xdr:col>
      <xdr:colOff>50800</xdr:colOff>
      <xdr:row>37</xdr:row>
      <xdr:rowOff>88008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2609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82445</xdr:rowOff>
    </xdr:from>
    <xdr:to>
      <xdr:col>10</xdr:col>
      <xdr:colOff>114300</xdr:colOff>
      <xdr:row>37</xdr:row>
      <xdr:rowOff>94153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6095"/>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8703</xdr:rowOff>
    </xdr:from>
    <xdr:to>
      <xdr:col>24</xdr:col>
      <xdr:colOff>114300</xdr:colOff>
      <xdr:row>37</xdr:row>
      <xdr:rowOff>110303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25313</xdr:rowOff>
    </xdr:from>
    <xdr:to>
      <xdr:col>20</xdr:col>
      <xdr:colOff>38100</xdr:colOff>
      <xdr:row>37</xdr:row>
      <xdr:rowOff>126913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118040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37208</xdr:rowOff>
    </xdr:from>
    <xdr:to>
      <xdr:col>15</xdr:col>
      <xdr:colOff>101600</xdr:colOff>
      <xdr:row>37</xdr:row>
      <xdr:rowOff>138808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129935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31645</xdr:rowOff>
    </xdr:from>
    <xdr:to>
      <xdr:col>10</xdr:col>
      <xdr:colOff>165100</xdr:colOff>
      <xdr:row>37</xdr:row>
      <xdr:rowOff>133245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124372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43353</xdr:rowOff>
    </xdr:from>
    <xdr:to>
      <xdr:col>6</xdr:col>
      <xdr:colOff>38100</xdr:colOff>
      <xdr:row>37</xdr:row>
      <xdr:rowOff>144953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136080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4620</xdr:rowOff>
    </xdr:from>
    <xdr:to>
      <xdr:col>24</xdr:col>
      <xdr:colOff>63500</xdr:colOff>
      <xdr:row>58</xdr:row>
      <xdr:rowOff>50743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8720"/>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48899</xdr:rowOff>
    </xdr:from>
    <xdr:to>
      <xdr:col>19</xdr:col>
      <xdr:colOff>177800</xdr:colOff>
      <xdr:row>58</xdr:row>
      <xdr:rowOff>50743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2999"/>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48899</xdr:rowOff>
    </xdr:from>
    <xdr:to>
      <xdr:col>15</xdr:col>
      <xdr:colOff>50800</xdr:colOff>
      <xdr:row>58</xdr:row>
      <xdr:rowOff>58096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2999"/>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58096</xdr:rowOff>
    </xdr:from>
    <xdr:to>
      <xdr:col>10</xdr:col>
      <xdr:colOff>114300</xdr:colOff>
      <xdr:row>58</xdr:row>
      <xdr:rowOff>85355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2196"/>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125270</xdr:rowOff>
    </xdr:from>
    <xdr:to>
      <xdr:col>24</xdr:col>
      <xdr:colOff>114300</xdr:colOff>
      <xdr:row>58</xdr:row>
      <xdr:rowOff>55420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171393</xdr:rowOff>
    </xdr:from>
    <xdr:to>
      <xdr:col>20</xdr:col>
      <xdr:colOff>38100</xdr:colOff>
      <xdr:row>58</xdr:row>
      <xdr:rowOff>101543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92670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169549</xdr:rowOff>
    </xdr:from>
    <xdr:to>
      <xdr:col>15</xdr:col>
      <xdr:colOff>101600</xdr:colOff>
      <xdr:row>58</xdr:row>
      <xdr:rowOff>99699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90826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7296</xdr:rowOff>
    </xdr:from>
    <xdr:to>
      <xdr:col>10</xdr:col>
      <xdr:colOff>165100</xdr:colOff>
      <xdr:row>58</xdr:row>
      <xdr:rowOff>108896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100023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34555</xdr:rowOff>
    </xdr:from>
    <xdr:to>
      <xdr:col>6</xdr:col>
      <xdr:colOff>38100</xdr:colOff>
      <xdr:row>58</xdr:row>
      <xdr:rowOff>136155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127282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120845</xdr:rowOff>
    </xdr:from>
    <xdr:to>
      <xdr:col>24</xdr:col>
      <xdr:colOff>63500</xdr:colOff>
      <xdr:row>78</xdr:row>
      <xdr:rowOff>123396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3945"/>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120845</xdr:rowOff>
    </xdr:from>
    <xdr:to>
      <xdr:col>19</xdr:col>
      <xdr:colOff>177800</xdr:colOff>
      <xdr:row>78</xdr:row>
      <xdr:rowOff>120986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394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118966</xdr:rowOff>
    </xdr:from>
    <xdr:to>
      <xdr:col>15</xdr:col>
      <xdr:colOff>50800</xdr:colOff>
      <xdr:row>78</xdr:row>
      <xdr:rowOff>120986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206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118966</xdr:rowOff>
    </xdr:from>
    <xdr:to>
      <xdr:col>10</xdr:col>
      <xdr:colOff>114300</xdr:colOff>
      <xdr:row>78</xdr:row>
      <xdr:rowOff>123099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2066"/>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72596</xdr:rowOff>
    </xdr:from>
    <xdr:to>
      <xdr:col>24</xdr:col>
      <xdr:colOff>114300</xdr:colOff>
      <xdr:row>79</xdr:row>
      <xdr:rowOff>2746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158973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70045</xdr:rowOff>
    </xdr:from>
    <xdr:to>
      <xdr:col>20</xdr:col>
      <xdr:colOff>38100</xdr:colOff>
      <xdr:row>79</xdr:row>
      <xdr:rowOff>195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162772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70186</xdr:rowOff>
    </xdr:from>
    <xdr:to>
      <xdr:col>15</xdr:col>
      <xdr:colOff>101600</xdr:colOff>
      <xdr:row>79</xdr:row>
      <xdr:rowOff>336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162913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68166</xdr:rowOff>
    </xdr:from>
    <xdr:to>
      <xdr:col>10</xdr:col>
      <xdr:colOff>165100</xdr:colOff>
      <xdr:row>78</xdr:row>
      <xdr:rowOff>169766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160893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72299</xdr:rowOff>
    </xdr:from>
    <xdr:to>
      <xdr:col>6</xdr:col>
      <xdr:colOff>38100</xdr:colOff>
      <xdr:row>79</xdr:row>
      <xdr:rowOff>2449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165026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67940</xdr:rowOff>
    </xdr:from>
    <xdr:to>
      <xdr:col>24</xdr:col>
      <xdr:colOff>63500</xdr:colOff>
      <xdr:row>98</xdr:row>
      <xdr:rowOff>83192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0040"/>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83192</xdr:rowOff>
    </xdr:from>
    <xdr:to>
      <xdr:col>19</xdr:col>
      <xdr:colOff>177800</xdr:colOff>
      <xdr:row>98</xdr:row>
      <xdr:rowOff>87297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85292"/>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76338</xdr:rowOff>
    </xdr:from>
    <xdr:to>
      <xdr:col>15</xdr:col>
      <xdr:colOff>50800</xdr:colOff>
      <xdr:row>98</xdr:row>
      <xdr:rowOff>87297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8438"/>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76338</xdr:rowOff>
    </xdr:from>
    <xdr:to>
      <xdr:col>10</xdr:col>
      <xdr:colOff>114300</xdr:colOff>
      <xdr:row>98</xdr:row>
      <xdr:rowOff>93050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8438"/>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17140</xdr:rowOff>
    </xdr:from>
    <xdr:to>
      <xdr:col>24</xdr:col>
      <xdr:colOff>114300</xdr:colOff>
      <xdr:row>98</xdr:row>
      <xdr:rowOff>118740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147967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32392</xdr:rowOff>
    </xdr:from>
    <xdr:to>
      <xdr:col>20</xdr:col>
      <xdr:colOff>38100</xdr:colOff>
      <xdr:row>98</xdr:row>
      <xdr:rowOff>133992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150519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36497</xdr:rowOff>
    </xdr:from>
    <xdr:to>
      <xdr:col>15</xdr:col>
      <xdr:colOff>101600</xdr:colOff>
      <xdr:row>98</xdr:row>
      <xdr:rowOff>138097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154624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25538</xdr:rowOff>
    </xdr:from>
    <xdr:to>
      <xdr:col>10</xdr:col>
      <xdr:colOff>165100</xdr:colOff>
      <xdr:row>98</xdr:row>
      <xdr:rowOff>127138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143665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42250</xdr:rowOff>
    </xdr:from>
    <xdr:to>
      <xdr:col>6</xdr:col>
      <xdr:colOff>38100</xdr:colOff>
      <xdr:row>98</xdr:row>
      <xdr:rowOff>143850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160377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23658</xdr:rowOff>
    </xdr:from>
    <xdr:to>
      <xdr:col>55</xdr:col>
      <xdr:colOff>0</xdr:colOff>
      <xdr:row>37</xdr:row>
      <xdr:rowOff>130335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7308"/>
          <a:ext cx="838200" cy="10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130335</xdr:rowOff>
    </xdr:from>
    <xdr:to>
      <xdr:col>50</xdr:col>
      <xdr:colOff>114300</xdr:colOff>
      <xdr:row>37</xdr:row>
      <xdr:rowOff>145809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3985"/>
          <a:ext cx="889000" cy="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145809</xdr:rowOff>
    </xdr:from>
    <xdr:to>
      <xdr:col>45</xdr:col>
      <xdr:colOff>177800</xdr:colOff>
      <xdr:row>37</xdr:row>
      <xdr:rowOff>157368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9459"/>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157368</xdr:rowOff>
    </xdr:from>
    <xdr:to>
      <xdr:col>41</xdr:col>
      <xdr:colOff>50800</xdr:colOff>
      <xdr:row>38</xdr:row>
      <xdr:rowOff>2635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1018"/>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144308</xdr:rowOff>
    </xdr:from>
    <xdr:to>
      <xdr:col>55</xdr:col>
      <xdr:colOff>50800</xdr:colOff>
      <xdr:row>37</xdr:row>
      <xdr:rowOff>74458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167185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79535</xdr:rowOff>
    </xdr:from>
    <xdr:to>
      <xdr:col>50</xdr:col>
      <xdr:colOff>165100</xdr:colOff>
      <xdr:row>38</xdr:row>
      <xdr:rowOff>9685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26212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95009</xdr:rowOff>
    </xdr:from>
    <xdr:to>
      <xdr:col>46</xdr:col>
      <xdr:colOff>38100</xdr:colOff>
      <xdr:row>38</xdr:row>
      <xdr:rowOff>25158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16285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106568</xdr:rowOff>
    </xdr:from>
    <xdr:to>
      <xdr:col>41</xdr:col>
      <xdr:colOff>101600</xdr:colOff>
      <xdr:row>38</xdr:row>
      <xdr:rowOff>36717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2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27844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123285</xdr:rowOff>
    </xdr:from>
    <xdr:to>
      <xdr:col>36</xdr:col>
      <xdr:colOff>165100</xdr:colOff>
      <xdr:row>38</xdr:row>
      <xdr:rowOff>53435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44562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156149</xdr:rowOff>
    </xdr:from>
    <xdr:to>
      <xdr:col>55</xdr:col>
      <xdr:colOff>0</xdr:colOff>
      <xdr:row>59</xdr:row>
      <xdr:rowOff>9587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0249"/>
          <a:ext cx="8382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149246</xdr:rowOff>
    </xdr:from>
    <xdr:to>
      <xdr:col>50</xdr:col>
      <xdr:colOff>114300</xdr:colOff>
      <xdr:row>58</xdr:row>
      <xdr:rowOff>156149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334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149246</xdr:rowOff>
    </xdr:from>
    <xdr:to>
      <xdr:col>45</xdr:col>
      <xdr:colOff>177800</xdr:colOff>
      <xdr:row>58</xdr:row>
      <xdr:rowOff>160727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3346"/>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153165</xdr:rowOff>
    </xdr:from>
    <xdr:to>
      <xdr:col>41</xdr:col>
      <xdr:colOff>50800</xdr:colOff>
      <xdr:row>58</xdr:row>
      <xdr:rowOff>160727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7265"/>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130237</xdr:rowOff>
    </xdr:from>
    <xdr:to>
      <xdr:col>55</xdr:col>
      <xdr:colOff>50800</xdr:colOff>
      <xdr:row>59</xdr:row>
      <xdr:rowOff>60387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45164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105349</xdr:rowOff>
    </xdr:from>
    <xdr:to>
      <xdr:col>50</xdr:col>
      <xdr:colOff>165100</xdr:colOff>
      <xdr:row>59</xdr:row>
      <xdr:rowOff>35499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26626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98446</xdr:rowOff>
    </xdr:from>
    <xdr:to>
      <xdr:col>46</xdr:col>
      <xdr:colOff>38100</xdr:colOff>
      <xdr:row>59</xdr:row>
      <xdr:rowOff>28596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19723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109927</xdr:rowOff>
    </xdr:from>
    <xdr:to>
      <xdr:col>41</xdr:col>
      <xdr:colOff>101600</xdr:colOff>
      <xdr:row>59</xdr:row>
      <xdr:rowOff>40077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31204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102365</xdr:rowOff>
    </xdr:from>
    <xdr:to>
      <xdr:col>36</xdr:col>
      <xdr:colOff>165100</xdr:colOff>
      <xdr:row>59</xdr:row>
      <xdr:rowOff>32515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23642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116058</xdr:rowOff>
    </xdr:from>
    <xdr:to>
      <xdr:col>55</xdr:col>
      <xdr:colOff>0</xdr:colOff>
      <xdr:row>78</xdr:row>
      <xdr:rowOff>121960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9158"/>
          <a:ext cx="8382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116058</xdr:rowOff>
    </xdr:from>
    <xdr:to>
      <xdr:col>50</xdr:col>
      <xdr:colOff>114300</xdr:colOff>
      <xdr:row>78</xdr:row>
      <xdr:rowOff>121514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89158"/>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112761</xdr:rowOff>
    </xdr:from>
    <xdr:to>
      <xdr:col>45</xdr:col>
      <xdr:colOff>177800</xdr:colOff>
      <xdr:row>78</xdr:row>
      <xdr:rowOff>121514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586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92794</xdr:rowOff>
    </xdr:from>
    <xdr:to>
      <xdr:col>41</xdr:col>
      <xdr:colOff>50800</xdr:colOff>
      <xdr:row>78</xdr:row>
      <xdr:rowOff>112761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5894"/>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71160</xdr:rowOff>
    </xdr:from>
    <xdr:to>
      <xdr:col>55</xdr:col>
      <xdr:colOff>50800</xdr:colOff>
      <xdr:row>79</xdr:row>
      <xdr:rowOff>1310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65258</xdr:rowOff>
    </xdr:from>
    <xdr:to>
      <xdr:col>50</xdr:col>
      <xdr:colOff>165100</xdr:colOff>
      <xdr:row>78</xdr:row>
      <xdr:rowOff>166858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157985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70714</xdr:rowOff>
    </xdr:from>
    <xdr:to>
      <xdr:col>46</xdr:col>
      <xdr:colOff>38100</xdr:colOff>
      <xdr:row>79</xdr:row>
      <xdr:rowOff>864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163441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61961</xdr:rowOff>
    </xdr:from>
    <xdr:to>
      <xdr:col>41</xdr:col>
      <xdr:colOff>101600</xdr:colOff>
      <xdr:row>78</xdr:row>
      <xdr:rowOff>163561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154688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41994</xdr:rowOff>
    </xdr:from>
    <xdr:to>
      <xdr:col>36</xdr:col>
      <xdr:colOff>165100</xdr:colOff>
      <xdr:row>78</xdr:row>
      <xdr:rowOff>143594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134721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53780</xdr:rowOff>
    </xdr:from>
    <xdr:to>
      <xdr:col>55</xdr:col>
      <xdr:colOff>0</xdr:colOff>
      <xdr:row>98</xdr:row>
      <xdr:rowOff>99275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5880"/>
          <a:ext cx="838200" cy="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28080</xdr:rowOff>
    </xdr:from>
    <xdr:to>
      <xdr:col>50</xdr:col>
      <xdr:colOff>114300</xdr:colOff>
      <xdr:row>98</xdr:row>
      <xdr:rowOff>53780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0180"/>
          <a:ext cx="889000" cy="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28080</xdr:rowOff>
    </xdr:from>
    <xdr:to>
      <xdr:col>45</xdr:col>
      <xdr:colOff>177800</xdr:colOff>
      <xdr:row>98</xdr:row>
      <xdr:rowOff>82248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0180"/>
          <a:ext cx="889000" cy="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82248</xdr:rowOff>
    </xdr:from>
    <xdr:to>
      <xdr:col>41</xdr:col>
      <xdr:colOff>50800</xdr:colOff>
      <xdr:row>98</xdr:row>
      <xdr:rowOff>102229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4348"/>
          <a:ext cx="8890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48475</xdr:rowOff>
    </xdr:from>
    <xdr:to>
      <xdr:col>55</xdr:col>
      <xdr:colOff>50800</xdr:colOff>
      <xdr:row>98</xdr:row>
      <xdr:rowOff>150075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134852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2980</xdr:rowOff>
    </xdr:from>
    <xdr:to>
      <xdr:col>50</xdr:col>
      <xdr:colOff>165100</xdr:colOff>
      <xdr:row>98</xdr:row>
      <xdr:rowOff>104580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95707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148730</xdr:rowOff>
    </xdr:from>
    <xdr:to>
      <xdr:col>46</xdr:col>
      <xdr:colOff>38100</xdr:colOff>
      <xdr:row>98</xdr:row>
      <xdr:rowOff>78880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70007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31448</xdr:rowOff>
    </xdr:from>
    <xdr:to>
      <xdr:col>41</xdr:col>
      <xdr:colOff>101600</xdr:colOff>
      <xdr:row>98</xdr:row>
      <xdr:rowOff>133048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51429</xdr:rowOff>
    </xdr:from>
    <xdr:to>
      <xdr:col>36</xdr:col>
      <xdr:colOff>165100</xdr:colOff>
      <xdr:row>98</xdr:row>
      <xdr:rowOff>153029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144156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143932</xdr:rowOff>
    </xdr:from>
    <xdr:to>
      <xdr:col>85</xdr:col>
      <xdr:colOff>127000</xdr:colOff>
      <xdr:row>38</xdr:row>
      <xdr:rowOff>157645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59032"/>
          <a:ext cx="8382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154092</xdr:rowOff>
    </xdr:from>
    <xdr:to>
      <xdr:col>81</xdr:col>
      <xdr:colOff>50800</xdr:colOff>
      <xdr:row>38</xdr:row>
      <xdr:rowOff>157645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69192"/>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154092</xdr:rowOff>
    </xdr:from>
    <xdr:to>
      <xdr:col>76</xdr:col>
      <xdr:colOff>114300</xdr:colOff>
      <xdr:row>39</xdr:row>
      <xdr:rowOff>54804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69192"/>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54804</xdr:rowOff>
    </xdr:from>
    <xdr:to>
      <xdr:col>71</xdr:col>
      <xdr:colOff>177800</xdr:colOff>
      <xdr:row>39</xdr:row>
      <xdr:rowOff>98028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41354"/>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93132</xdr:rowOff>
    </xdr:from>
    <xdr:to>
      <xdr:col>85</xdr:col>
      <xdr:colOff>177800</xdr:colOff>
      <xdr:row>39</xdr:row>
      <xdr:rowOff>23282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52508</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106845</xdr:rowOff>
    </xdr:from>
    <xdr:to>
      <xdr:col>81</xdr:col>
      <xdr:colOff>101600</xdr:colOff>
      <xdr:row>39</xdr:row>
      <xdr:rowOff>36995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37</xdr:row>
      <xdr:rowOff>53522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3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103292</xdr:rowOff>
    </xdr:from>
    <xdr:to>
      <xdr:col>76</xdr:col>
      <xdr:colOff>165100</xdr:colOff>
      <xdr:row>39</xdr:row>
      <xdr:rowOff>33442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37</xdr:row>
      <xdr:rowOff>49969</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3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4004</xdr:rowOff>
    </xdr:from>
    <xdr:to>
      <xdr:col>72</xdr:col>
      <xdr:colOff>38100</xdr:colOff>
      <xdr:row>39</xdr:row>
      <xdr:rowOff>105604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122130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47228</xdr:rowOff>
    </xdr:from>
    <xdr:to>
      <xdr:col>67</xdr:col>
      <xdr:colOff>101600</xdr:colOff>
      <xdr:row>39</xdr:row>
      <xdr:rowOff>148828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139955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81832</xdr:rowOff>
    </xdr:from>
    <xdr:to>
      <xdr:col>85</xdr:col>
      <xdr:colOff>127000</xdr:colOff>
      <xdr:row>78</xdr:row>
      <xdr:rowOff>83607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54932"/>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83607</xdr:rowOff>
    </xdr:from>
    <xdr:to>
      <xdr:col>81</xdr:col>
      <xdr:colOff>50800</xdr:colOff>
      <xdr:row>78</xdr:row>
      <xdr:rowOff>84489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670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83396</xdr:rowOff>
    </xdr:from>
    <xdr:to>
      <xdr:col>76</xdr:col>
      <xdr:colOff>114300</xdr:colOff>
      <xdr:row>78</xdr:row>
      <xdr:rowOff>84489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564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72527</xdr:rowOff>
    </xdr:from>
    <xdr:to>
      <xdr:col>71</xdr:col>
      <xdr:colOff>177800</xdr:colOff>
      <xdr:row>78</xdr:row>
      <xdr:rowOff>83396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45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31032</xdr:rowOff>
    </xdr:from>
    <xdr:to>
      <xdr:col>85</xdr:col>
      <xdr:colOff>177800</xdr:colOff>
      <xdr:row>78</xdr:row>
      <xdr:rowOff>132632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9459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32807</xdr:rowOff>
    </xdr:from>
    <xdr:to>
      <xdr:col>81</xdr:col>
      <xdr:colOff>101600</xdr:colOff>
      <xdr:row>78</xdr:row>
      <xdr:rowOff>134407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125534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33689</xdr:rowOff>
    </xdr:from>
    <xdr:to>
      <xdr:col>76</xdr:col>
      <xdr:colOff>165100</xdr:colOff>
      <xdr:row>78</xdr:row>
      <xdr:rowOff>135289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126416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32596</xdr:rowOff>
    </xdr:from>
    <xdr:to>
      <xdr:col>72</xdr:col>
      <xdr:colOff>38100</xdr:colOff>
      <xdr:row>78</xdr:row>
      <xdr:rowOff>134196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125323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21727</xdr:rowOff>
    </xdr:from>
    <xdr:to>
      <xdr:col>67</xdr:col>
      <xdr:colOff>101600</xdr:colOff>
      <xdr:row>78</xdr:row>
      <xdr:rowOff>123327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114454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116432</xdr:rowOff>
    </xdr:from>
    <xdr:to>
      <xdr:col>85</xdr:col>
      <xdr:colOff>127000</xdr:colOff>
      <xdr:row>98</xdr:row>
      <xdr:rowOff>127922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853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126243</xdr:rowOff>
    </xdr:from>
    <xdr:to>
      <xdr:col>81</xdr:col>
      <xdr:colOff>50800</xdr:colOff>
      <xdr:row>98</xdr:row>
      <xdr:rowOff>127922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8343"/>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126243</xdr:rowOff>
    </xdr:from>
    <xdr:to>
      <xdr:col>76</xdr:col>
      <xdr:colOff>114300</xdr:colOff>
      <xdr:row>98</xdr:row>
      <xdr:rowOff>128893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8343"/>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115701</xdr:rowOff>
    </xdr:from>
    <xdr:to>
      <xdr:col>71</xdr:col>
      <xdr:colOff>177800</xdr:colOff>
      <xdr:row>98</xdr:row>
      <xdr:rowOff>128893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7801"/>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65632</xdr:rowOff>
    </xdr:from>
    <xdr:to>
      <xdr:col>85</xdr:col>
      <xdr:colOff>177800</xdr:colOff>
      <xdr:row>98</xdr:row>
      <xdr:rowOff>167232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77122</xdr:rowOff>
    </xdr:from>
    <xdr:to>
      <xdr:col>81</xdr:col>
      <xdr:colOff>101600</xdr:colOff>
      <xdr:row>99</xdr:row>
      <xdr:rowOff>7272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169849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75443</xdr:rowOff>
    </xdr:from>
    <xdr:to>
      <xdr:col>76</xdr:col>
      <xdr:colOff>165100</xdr:colOff>
      <xdr:row>99</xdr:row>
      <xdr:rowOff>5593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168170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78093</xdr:rowOff>
    </xdr:from>
    <xdr:to>
      <xdr:col>72</xdr:col>
      <xdr:colOff>38100</xdr:colOff>
      <xdr:row>99</xdr:row>
      <xdr:rowOff>8243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170820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64901</xdr:rowOff>
    </xdr:from>
    <xdr:to>
      <xdr:col>67</xdr:col>
      <xdr:colOff>101600</xdr:colOff>
      <xdr:row>98</xdr:row>
      <xdr:rowOff>166501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157628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40525</xdr:rowOff>
    </xdr:from>
    <xdr:to>
      <xdr:col>116</xdr:col>
      <xdr:colOff>63500</xdr:colOff>
      <xdr:row>59</xdr:row>
      <xdr:rowOff>41040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07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40525</xdr:rowOff>
    </xdr:from>
    <xdr:to>
      <xdr:col>111</xdr:col>
      <xdr:colOff>177800</xdr:colOff>
      <xdr:row>59</xdr:row>
      <xdr:rowOff>43059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6075"/>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8217</xdr:rowOff>
    </xdr:from>
    <xdr:to>
      <xdr:col>107</xdr:col>
      <xdr:colOff>50800</xdr:colOff>
      <xdr:row>59</xdr:row>
      <xdr:rowOff>43059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3767"/>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8217</xdr:rowOff>
    </xdr:from>
    <xdr:to>
      <xdr:col>102</xdr:col>
      <xdr:colOff>114300</xdr:colOff>
      <xdr:row>59</xdr:row>
      <xdr:rowOff>43117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3767"/>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161690</xdr:rowOff>
    </xdr:from>
    <xdr:to>
      <xdr:col>116</xdr:col>
      <xdr:colOff>114300</xdr:colOff>
      <xdr:row>59</xdr:row>
      <xdr:rowOff>91840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76617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161175</xdr:rowOff>
    </xdr:from>
    <xdr:to>
      <xdr:col>112</xdr:col>
      <xdr:colOff>38100</xdr:colOff>
      <xdr:row>59</xdr:row>
      <xdr:rowOff>91325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82452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163709</xdr:rowOff>
    </xdr:from>
    <xdr:to>
      <xdr:col>107</xdr:col>
      <xdr:colOff>101600</xdr:colOff>
      <xdr:row>59</xdr:row>
      <xdr:rowOff>93859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84986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128867</xdr:rowOff>
    </xdr:from>
    <xdr:to>
      <xdr:col>102</xdr:col>
      <xdr:colOff>165100</xdr:colOff>
      <xdr:row>59</xdr:row>
      <xdr:rowOff>59017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50144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163767</xdr:rowOff>
    </xdr:from>
    <xdr:to>
      <xdr:col>98</xdr:col>
      <xdr:colOff>38100</xdr:colOff>
      <xdr:row>59</xdr:row>
      <xdr:rowOff>93917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85044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44355</xdr:rowOff>
    </xdr:from>
    <xdr:to>
      <xdr:col>116</xdr:col>
      <xdr:colOff>63500</xdr:colOff>
      <xdr:row>77</xdr:row>
      <xdr:rowOff>62878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46005"/>
          <a:ext cx="8382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44355</xdr:rowOff>
    </xdr:from>
    <xdr:to>
      <xdr:col>111</xdr:col>
      <xdr:colOff>177800</xdr:colOff>
      <xdr:row>77</xdr:row>
      <xdr:rowOff>99394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6005"/>
          <a:ext cx="889000" cy="5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96365</xdr:rowOff>
    </xdr:from>
    <xdr:to>
      <xdr:col>107</xdr:col>
      <xdr:colOff>50800</xdr:colOff>
      <xdr:row>77</xdr:row>
      <xdr:rowOff>99394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801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89320</xdr:rowOff>
    </xdr:from>
    <xdr:to>
      <xdr:col>102</xdr:col>
      <xdr:colOff>114300</xdr:colOff>
      <xdr:row>77</xdr:row>
      <xdr:rowOff>96365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90970"/>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12078</xdr:rowOff>
    </xdr:from>
    <xdr:to>
      <xdr:col>116</xdr:col>
      <xdr:colOff>114300</xdr:colOff>
      <xdr:row>77</xdr:row>
      <xdr:rowOff>113678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161955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165005</xdr:rowOff>
    </xdr:from>
    <xdr:to>
      <xdr:col>112</xdr:col>
      <xdr:colOff>38100</xdr:colOff>
      <xdr:row>77</xdr:row>
      <xdr:rowOff>95155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86282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48594</xdr:rowOff>
    </xdr:from>
    <xdr:to>
      <xdr:col>107</xdr:col>
      <xdr:colOff>101600</xdr:colOff>
      <xdr:row>77</xdr:row>
      <xdr:rowOff>150194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141321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45565</xdr:rowOff>
    </xdr:from>
    <xdr:to>
      <xdr:col>102</xdr:col>
      <xdr:colOff>165100</xdr:colOff>
      <xdr:row>77</xdr:row>
      <xdr:rowOff>147165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138292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38520</xdr:rowOff>
    </xdr:from>
    <xdr:to>
      <xdr:col>98</xdr:col>
      <xdr:colOff>38100</xdr:colOff>
      <xdr:row>77</xdr:row>
      <xdr:rowOff>140120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131247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・歳出決算総額は、住民一人当たり１，０</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３５４</a:t>
          </a:r>
          <a:r>
            <a:rPr kumimoji="1" lang="ja-JP" altLang="ja-JP" sz="1100">
              <a:solidFill>
                <a:schemeClr val="dk1"/>
              </a:solidFill>
              <a:effectLst/>
              <a:latin typeface="+mn-lt"/>
              <a:ea typeface="+mn-ea"/>
              <a:cs typeface="+mn-cs"/>
            </a:rPr>
            <a:t>円となっている。ほとんどの項目が類似団体平均と比較して下回っているか若しくはほぼ同じ値となっているが、災害復旧事業費</a:t>
          </a:r>
          <a:r>
            <a:rPr kumimoji="1" lang="ja-JP" altLang="en-US" sz="1100">
              <a:solidFill>
                <a:schemeClr val="dk1"/>
              </a:solidFill>
              <a:effectLst/>
              <a:latin typeface="+mn-lt"/>
              <a:ea typeface="+mn-ea"/>
              <a:cs typeface="+mn-cs"/>
            </a:rPr>
            <a:t>及び補助費が</a:t>
          </a:r>
          <a:r>
            <a:rPr kumimoji="1" lang="ja-JP" altLang="ja-JP" sz="1100">
              <a:solidFill>
                <a:schemeClr val="dk1"/>
              </a:solidFill>
              <a:effectLst/>
              <a:latin typeface="+mn-lt"/>
              <a:ea typeface="+mn-ea"/>
              <a:cs typeface="+mn-cs"/>
            </a:rPr>
            <a:t>類似団体平均を大きく上回っている。災害復旧事業費の増加の主な原因は、</a:t>
          </a:r>
          <a:r>
            <a:rPr kumimoji="1" lang="ja-JP" altLang="en-US" sz="1100">
              <a:solidFill>
                <a:schemeClr val="dk1"/>
              </a:solidFill>
              <a:effectLst/>
              <a:latin typeface="+mn-lt"/>
              <a:ea typeface="+mn-ea"/>
              <a:cs typeface="+mn-cs"/>
            </a:rPr>
            <a:t>令和元年８月豪雨</a:t>
          </a:r>
          <a:r>
            <a:rPr kumimoji="1" lang="ja-JP" altLang="ja-JP" sz="1100">
              <a:solidFill>
                <a:schemeClr val="dk1"/>
              </a:solidFill>
              <a:effectLst/>
              <a:latin typeface="+mn-lt"/>
              <a:ea typeface="+mn-ea"/>
              <a:cs typeface="+mn-cs"/>
            </a:rPr>
            <a:t>による災害関連事業の増加が考えられる。なお、補助費に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受入額の増加に伴う</a:t>
          </a:r>
          <a:r>
            <a:rPr kumimoji="1" lang="ja-JP" altLang="ja-JP" sz="1100" b="0" i="0" baseline="0">
              <a:solidFill>
                <a:schemeClr val="dk1"/>
              </a:solidFill>
              <a:effectLst/>
              <a:latin typeface="+mn-lt"/>
              <a:ea typeface="+mn-ea"/>
              <a:cs typeface="+mn-cs"/>
            </a:rPr>
            <a:t>システム利用費</a:t>
          </a:r>
          <a:r>
            <a:rPr kumimoji="1" lang="ja-JP" altLang="en-US" sz="1100" b="0" i="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増加がみられ、次年度以降も数値の増加が考えられる。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4,019
3,906
115.90
5,019,454
4,366,057
599,986
2,206,510
3,367,339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129623</xdr:rowOff>
    </xdr:from>
    <xdr:to>
      <xdr:col>24</xdr:col>
      <xdr:colOff>63500</xdr:colOff>
      <xdr:row>37</xdr:row>
      <xdr:rowOff>131985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327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129623</xdr:rowOff>
    </xdr:from>
    <xdr:to>
      <xdr:col>19</xdr:col>
      <xdr:colOff>177800</xdr:colOff>
      <xdr:row>37</xdr:row>
      <xdr:rowOff>130289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327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129565</xdr:rowOff>
    </xdr:from>
    <xdr:to>
      <xdr:col>15</xdr:col>
      <xdr:colOff>50800</xdr:colOff>
      <xdr:row>37</xdr:row>
      <xdr:rowOff>130289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321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81674</xdr:rowOff>
    </xdr:from>
    <xdr:to>
      <xdr:col>10</xdr:col>
      <xdr:colOff>114300</xdr:colOff>
      <xdr:row>37</xdr:row>
      <xdr:rowOff>129565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5324"/>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81185</xdr:rowOff>
    </xdr:from>
    <xdr:to>
      <xdr:col>24</xdr:col>
      <xdr:colOff>114300</xdr:colOff>
      <xdr:row>38</xdr:row>
      <xdr:rowOff>11334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78823</xdr:rowOff>
    </xdr:from>
    <xdr:to>
      <xdr:col>20</xdr:col>
      <xdr:colOff>38100</xdr:colOff>
      <xdr:row>38</xdr:row>
      <xdr:rowOff>8973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79489</xdr:rowOff>
    </xdr:from>
    <xdr:to>
      <xdr:col>15</xdr:col>
      <xdr:colOff>101600</xdr:colOff>
      <xdr:row>38</xdr:row>
      <xdr:rowOff>9640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78765</xdr:rowOff>
    </xdr:from>
    <xdr:to>
      <xdr:col>10</xdr:col>
      <xdr:colOff>165100</xdr:colOff>
      <xdr:row>38</xdr:row>
      <xdr:rowOff>8916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30874</xdr:rowOff>
    </xdr:from>
    <xdr:to>
      <xdr:col>6</xdr:col>
      <xdr:colOff>38100</xdr:colOff>
      <xdr:row>37</xdr:row>
      <xdr:rowOff>132474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101470</xdr:rowOff>
    </xdr:from>
    <xdr:to>
      <xdr:col>24</xdr:col>
      <xdr:colOff>63500</xdr:colOff>
      <xdr:row>58</xdr:row>
      <xdr:rowOff>104733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45570"/>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104733</xdr:rowOff>
    </xdr:from>
    <xdr:to>
      <xdr:col>19</xdr:col>
      <xdr:colOff>177800</xdr:colOff>
      <xdr:row>58</xdr:row>
      <xdr:rowOff>112175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48833"/>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112175</xdr:rowOff>
    </xdr:from>
    <xdr:to>
      <xdr:col>15</xdr:col>
      <xdr:colOff>50800</xdr:colOff>
      <xdr:row>58</xdr:row>
      <xdr:rowOff>141023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56275"/>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124196</xdr:rowOff>
    </xdr:from>
    <xdr:to>
      <xdr:col>10</xdr:col>
      <xdr:colOff>114300</xdr:colOff>
      <xdr:row>58</xdr:row>
      <xdr:rowOff>141023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8296"/>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50670</xdr:rowOff>
    </xdr:from>
    <xdr:to>
      <xdr:col>24</xdr:col>
      <xdr:colOff>114300</xdr:colOff>
      <xdr:row>58</xdr:row>
      <xdr:rowOff>152270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10047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53933</xdr:rowOff>
    </xdr:from>
    <xdr:to>
      <xdr:col>20</xdr:col>
      <xdr:colOff>38100</xdr:colOff>
      <xdr:row>58</xdr:row>
      <xdr:rowOff>155533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7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61375</xdr:rowOff>
    </xdr:from>
    <xdr:to>
      <xdr:col>15</xdr:col>
      <xdr:colOff>101600</xdr:colOff>
      <xdr:row>58</xdr:row>
      <xdr:rowOff>162975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90223</xdr:rowOff>
    </xdr:from>
    <xdr:to>
      <xdr:col>10</xdr:col>
      <xdr:colOff>165100</xdr:colOff>
      <xdr:row>59</xdr:row>
      <xdr:rowOff>20373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11500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73396</xdr:rowOff>
    </xdr:from>
    <xdr:to>
      <xdr:col>6</xdr:col>
      <xdr:colOff>38100</xdr:colOff>
      <xdr:row>59</xdr:row>
      <xdr:rowOff>3546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166123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130635</xdr:rowOff>
    </xdr:from>
    <xdr:to>
      <xdr:col>24</xdr:col>
      <xdr:colOff>63500</xdr:colOff>
      <xdr:row>77</xdr:row>
      <xdr:rowOff>144511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2285"/>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135902</xdr:rowOff>
    </xdr:from>
    <xdr:to>
      <xdr:col>19</xdr:col>
      <xdr:colOff>177800</xdr:colOff>
      <xdr:row>77</xdr:row>
      <xdr:rowOff>144511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37552"/>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132335</xdr:rowOff>
    </xdr:from>
    <xdr:to>
      <xdr:col>15</xdr:col>
      <xdr:colOff>50800</xdr:colOff>
      <xdr:row>77</xdr:row>
      <xdr:rowOff>135902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3985"/>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132335</xdr:rowOff>
    </xdr:from>
    <xdr:to>
      <xdr:col>10</xdr:col>
      <xdr:colOff>114300</xdr:colOff>
      <xdr:row>77</xdr:row>
      <xdr:rowOff>167425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3985"/>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79835</xdr:rowOff>
    </xdr:from>
    <xdr:to>
      <xdr:col>24</xdr:col>
      <xdr:colOff>114300</xdr:colOff>
      <xdr:row>78</xdr:row>
      <xdr:rowOff>9985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93711</xdr:rowOff>
    </xdr:from>
    <xdr:to>
      <xdr:col>20</xdr:col>
      <xdr:colOff>38100</xdr:colOff>
      <xdr:row>78</xdr:row>
      <xdr:rowOff>23861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85102</xdr:rowOff>
    </xdr:from>
    <xdr:to>
      <xdr:col>15</xdr:col>
      <xdr:colOff>101600</xdr:colOff>
      <xdr:row>78</xdr:row>
      <xdr:rowOff>15252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81535</xdr:rowOff>
    </xdr:from>
    <xdr:to>
      <xdr:col>10</xdr:col>
      <xdr:colOff>165100</xdr:colOff>
      <xdr:row>78</xdr:row>
      <xdr:rowOff>11685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116625</xdr:rowOff>
    </xdr:from>
    <xdr:to>
      <xdr:col>6</xdr:col>
      <xdr:colOff>38100</xdr:colOff>
      <xdr:row>78</xdr:row>
      <xdr:rowOff>46775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37902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10254</xdr:rowOff>
    </xdr:from>
    <xdr:to>
      <xdr:col>24</xdr:col>
      <xdr:colOff>63500</xdr:colOff>
      <xdr:row>98</xdr:row>
      <xdr:rowOff>23809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12354"/>
          <a:ext cx="8382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4572</xdr:rowOff>
    </xdr:from>
    <xdr:to>
      <xdr:col>19</xdr:col>
      <xdr:colOff>177800</xdr:colOff>
      <xdr:row>98</xdr:row>
      <xdr:rowOff>10254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06672"/>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139939</xdr:rowOff>
    </xdr:from>
    <xdr:to>
      <xdr:col>15</xdr:col>
      <xdr:colOff>50800</xdr:colOff>
      <xdr:row>98</xdr:row>
      <xdr:rowOff>4572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0589"/>
          <a:ext cx="8890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139939</xdr:rowOff>
    </xdr:from>
    <xdr:to>
      <xdr:col>10</xdr:col>
      <xdr:colOff>114300</xdr:colOff>
      <xdr:row>98</xdr:row>
      <xdr:rowOff>21507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0589"/>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144459</xdr:rowOff>
    </xdr:from>
    <xdr:to>
      <xdr:col>24</xdr:col>
      <xdr:colOff>114300</xdr:colOff>
      <xdr:row>98</xdr:row>
      <xdr:rowOff>74609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122886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130904</xdr:rowOff>
    </xdr:from>
    <xdr:to>
      <xdr:col>20</xdr:col>
      <xdr:colOff>38100</xdr:colOff>
      <xdr:row>98</xdr:row>
      <xdr:rowOff>61054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52181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125222</xdr:rowOff>
    </xdr:from>
    <xdr:to>
      <xdr:col>15</xdr:col>
      <xdr:colOff>101600</xdr:colOff>
      <xdr:row>98</xdr:row>
      <xdr:rowOff>55372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89139</xdr:rowOff>
    </xdr:from>
    <xdr:to>
      <xdr:col>10</xdr:col>
      <xdr:colOff>165100</xdr:colOff>
      <xdr:row>98</xdr:row>
      <xdr:rowOff>19289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142157</xdr:rowOff>
    </xdr:from>
    <xdr:to>
      <xdr:col>6</xdr:col>
      <xdr:colOff>38100</xdr:colOff>
      <xdr:row>98</xdr:row>
      <xdr:rowOff>72307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63434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66152</xdr:rowOff>
    </xdr:from>
    <xdr:to>
      <xdr:col>55</xdr:col>
      <xdr:colOff>0</xdr:colOff>
      <xdr:row>58</xdr:row>
      <xdr:rowOff>87848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0252"/>
          <a:ext cx="8382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63774</xdr:rowOff>
    </xdr:from>
    <xdr:to>
      <xdr:col>50</xdr:col>
      <xdr:colOff>114300</xdr:colOff>
      <xdr:row>58</xdr:row>
      <xdr:rowOff>87848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7874"/>
          <a:ext cx="8890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63774</xdr:rowOff>
    </xdr:from>
    <xdr:to>
      <xdr:col>45</xdr:col>
      <xdr:colOff>177800</xdr:colOff>
      <xdr:row>58</xdr:row>
      <xdr:rowOff>66297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874"/>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66297</xdr:rowOff>
    </xdr:from>
    <xdr:to>
      <xdr:col>41</xdr:col>
      <xdr:colOff>50800</xdr:colOff>
      <xdr:row>58</xdr:row>
      <xdr:rowOff>103021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0397"/>
          <a:ext cx="889000" cy="3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15352</xdr:rowOff>
    </xdr:from>
    <xdr:to>
      <xdr:col>55</xdr:col>
      <xdr:colOff>50800</xdr:colOff>
      <xdr:row>58</xdr:row>
      <xdr:rowOff>116952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37048</xdr:rowOff>
    </xdr:from>
    <xdr:to>
      <xdr:col>50</xdr:col>
      <xdr:colOff>165100</xdr:colOff>
      <xdr:row>58</xdr:row>
      <xdr:rowOff>138648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129775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7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12974</xdr:rowOff>
    </xdr:from>
    <xdr:to>
      <xdr:col>46</xdr:col>
      <xdr:colOff>38100</xdr:colOff>
      <xdr:row>58</xdr:row>
      <xdr:rowOff>114574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105701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15497</xdr:rowOff>
    </xdr:from>
    <xdr:to>
      <xdr:col>41</xdr:col>
      <xdr:colOff>101600</xdr:colOff>
      <xdr:row>58</xdr:row>
      <xdr:rowOff>117097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108224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52221</xdr:rowOff>
    </xdr:from>
    <xdr:to>
      <xdr:col>36</xdr:col>
      <xdr:colOff>165100</xdr:colOff>
      <xdr:row>58</xdr:row>
      <xdr:rowOff>153821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131563</xdr:rowOff>
    </xdr:from>
    <xdr:to>
      <xdr:col>55</xdr:col>
      <xdr:colOff>0</xdr:colOff>
      <xdr:row>78</xdr:row>
      <xdr:rowOff>135265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04663"/>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131563</xdr:rowOff>
    </xdr:from>
    <xdr:to>
      <xdr:col>50</xdr:col>
      <xdr:colOff>114300</xdr:colOff>
      <xdr:row>78</xdr:row>
      <xdr:rowOff>140385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4663"/>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140385</xdr:rowOff>
    </xdr:from>
    <xdr:to>
      <xdr:col>45</xdr:col>
      <xdr:colOff>177800</xdr:colOff>
      <xdr:row>78</xdr:row>
      <xdr:rowOff>154879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3485"/>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154879</xdr:rowOff>
    </xdr:from>
    <xdr:to>
      <xdr:col>41</xdr:col>
      <xdr:colOff>50800</xdr:colOff>
      <xdr:row>78</xdr:row>
      <xdr:rowOff>156159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79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84465</xdr:rowOff>
    </xdr:from>
    <xdr:to>
      <xdr:col>55</xdr:col>
      <xdr:colOff>50800</xdr:colOff>
      <xdr:row>79</xdr:row>
      <xdr:rowOff>14615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80763</xdr:rowOff>
    </xdr:from>
    <xdr:to>
      <xdr:col>50</xdr:col>
      <xdr:colOff>165100</xdr:colOff>
      <xdr:row>79</xdr:row>
      <xdr:rowOff>10913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89585</xdr:rowOff>
    </xdr:from>
    <xdr:to>
      <xdr:col>46</xdr:col>
      <xdr:colOff>38100</xdr:colOff>
      <xdr:row>79</xdr:row>
      <xdr:rowOff>19735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104079</xdr:rowOff>
    </xdr:from>
    <xdr:to>
      <xdr:col>41</xdr:col>
      <xdr:colOff>101600</xdr:colOff>
      <xdr:row>79</xdr:row>
      <xdr:rowOff>34229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25356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105359</xdr:rowOff>
    </xdr:from>
    <xdr:to>
      <xdr:col>36</xdr:col>
      <xdr:colOff>165100</xdr:colOff>
      <xdr:row>79</xdr:row>
      <xdr:rowOff>35509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26636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143371</xdr:rowOff>
    </xdr:from>
    <xdr:to>
      <xdr:col>55</xdr:col>
      <xdr:colOff>0</xdr:colOff>
      <xdr:row>99</xdr:row>
      <xdr:rowOff>698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45471"/>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698</xdr:rowOff>
    </xdr:from>
    <xdr:to>
      <xdr:col>50</xdr:col>
      <xdr:colOff>114300</xdr:colOff>
      <xdr:row>99</xdr:row>
      <xdr:rowOff>21166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74248"/>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142776</xdr:rowOff>
    </xdr:from>
    <xdr:to>
      <xdr:col>45</xdr:col>
      <xdr:colOff>177800</xdr:colOff>
      <xdr:row>99</xdr:row>
      <xdr:rowOff>21166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44876"/>
          <a:ext cx="889000" cy="4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125095</xdr:rowOff>
    </xdr:from>
    <xdr:to>
      <xdr:col>41</xdr:col>
      <xdr:colOff>50800</xdr:colOff>
      <xdr:row>98</xdr:row>
      <xdr:rowOff>142776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27195"/>
          <a:ext cx="8890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92571</xdr:rowOff>
    </xdr:from>
    <xdr:to>
      <xdr:col>55</xdr:col>
      <xdr:colOff>50800</xdr:colOff>
      <xdr:row>99</xdr:row>
      <xdr:rowOff>22721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121348</xdr:rowOff>
    </xdr:from>
    <xdr:to>
      <xdr:col>50</xdr:col>
      <xdr:colOff>165100</xdr:colOff>
      <xdr:row>99</xdr:row>
      <xdr:rowOff>51498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42625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141816</xdr:rowOff>
    </xdr:from>
    <xdr:to>
      <xdr:col>46</xdr:col>
      <xdr:colOff>38100</xdr:colOff>
      <xdr:row>99</xdr:row>
      <xdr:rowOff>71966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63093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91976</xdr:rowOff>
    </xdr:from>
    <xdr:to>
      <xdr:col>41</xdr:col>
      <xdr:colOff>101600</xdr:colOff>
      <xdr:row>99</xdr:row>
      <xdr:rowOff>22126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74295</xdr:rowOff>
    </xdr:from>
    <xdr:to>
      <xdr:col>36</xdr:col>
      <xdr:colOff>165100</xdr:colOff>
      <xdr:row>99</xdr:row>
      <xdr:rowOff>4445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167022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150791</xdr:rowOff>
    </xdr:from>
    <xdr:to>
      <xdr:col>85</xdr:col>
      <xdr:colOff>127000</xdr:colOff>
      <xdr:row>38</xdr:row>
      <xdr:rowOff>154811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5891"/>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144562</xdr:rowOff>
    </xdr:from>
    <xdr:to>
      <xdr:col>81</xdr:col>
      <xdr:colOff>50800</xdr:colOff>
      <xdr:row>38</xdr:row>
      <xdr:rowOff>150791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5966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138563</xdr:rowOff>
    </xdr:from>
    <xdr:to>
      <xdr:col>76</xdr:col>
      <xdr:colOff>114300</xdr:colOff>
      <xdr:row>38</xdr:row>
      <xdr:rowOff>144562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3663"/>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138563</xdr:rowOff>
    </xdr:from>
    <xdr:to>
      <xdr:col>71</xdr:col>
      <xdr:colOff>177800</xdr:colOff>
      <xdr:row>38</xdr:row>
      <xdr:rowOff>144954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3663"/>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104011</xdr:rowOff>
    </xdr:from>
    <xdr:to>
      <xdr:col>85</xdr:col>
      <xdr:colOff>177800</xdr:colOff>
      <xdr:row>39</xdr:row>
      <xdr:rowOff>34161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99991</xdr:rowOff>
    </xdr:from>
    <xdr:to>
      <xdr:col>81</xdr:col>
      <xdr:colOff>101600</xdr:colOff>
      <xdr:row>39</xdr:row>
      <xdr:rowOff>30141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21268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93762</xdr:rowOff>
    </xdr:from>
    <xdr:to>
      <xdr:col>76</xdr:col>
      <xdr:colOff>165100</xdr:colOff>
      <xdr:row>39</xdr:row>
      <xdr:rowOff>23912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15039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87763</xdr:rowOff>
    </xdr:from>
    <xdr:to>
      <xdr:col>72</xdr:col>
      <xdr:colOff>38100</xdr:colOff>
      <xdr:row>39</xdr:row>
      <xdr:rowOff>17913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94154</xdr:rowOff>
    </xdr:from>
    <xdr:to>
      <xdr:col>67</xdr:col>
      <xdr:colOff>101600</xdr:colOff>
      <xdr:row>39</xdr:row>
      <xdr:rowOff>24304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15431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148423</xdr:rowOff>
    </xdr:from>
    <xdr:to>
      <xdr:col>85</xdr:col>
      <xdr:colOff>127000</xdr:colOff>
      <xdr:row>58</xdr:row>
      <xdr:rowOff>23274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21073"/>
          <a:ext cx="8382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23274</xdr:rowOff>
    </xdr:from>
    <xdr:to>
      <xdr:col>81</xdr:col>
      <xdr:colOff>50800</xdr:colOff>
      <xdr:row>58</xdr:row>
      <xdr:rowOff>33303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67374"/>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33303</xdr:rowOff>
    </xdr:from>
    <xdr:to>
      <xdr:col>76</xdr:col>
      <xdr:colOff>114300</xdr:colOff>
      <xdr:row>58</xdr:row>
      <xdr:rowOff>38645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77403"/>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167143</xdr:rowOff>
    </xdr:from>
    <xdr:to>
      <xdr:col>71</xdr:col>
      <xdr:colOff>177800</xdr:colOff>
      <xdr:row>58</xdr:row>
      <xdr:rowOff>38645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39793"/>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97623</xdr:rowOff>
    </xdr:from>
    <xdr:to>
      <xdr:col>85</xdr:col>
      <xdr:colOff>177800</xdr:colOff>
      <xdr:row>58</xdr:row>
      <xdr:rowOff>27773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12550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143924</xdr:rowOff>
    </xdr:from>
    <xdr:to>
      <xdr:col>81</xdr:col>
      <xdr:colOff>101600</xdr:colOff>
      <xdr:row>58</xdr:row>
      <xdr:rowOff>74074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65201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153953</xdr:rowOff>
    </xdr:from>
    <xdr:to>
      <xdr:col>76</xdr:col>
      <xdr:colOff>165100</xdr:colOff>
      <xdr:row>58</xdr:row>
      <xdr:rowOff>84103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75230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159295</xdr:rowOff>
    </xdr:from>
    <xdr:to>
      <xdr:col>72</xdr:col>
      <xdr:colOff>38100</xdr:colOff>
      <xdr:row>58</xdr:row>
      <xdr:rowOff>89445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116343</xdr:rowOff>
    </xdr:from>
    <xdr:to>
      <xdr:col>67</xdr:col>
      <xdr:colOff>101600</xdr:colOff>
      <xdr:row>58</xdr:row>
      <xdr:rowOff>46493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37620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143931</xdr:rowOff>
    </xdr:from>
    <xdr:to>
      <xdr:col>85</xdr:col>
      <xdr:colOff>127000</xdr:colOff>
      <xdr:row>78</xdr:row>
      <xdr:rowOff>157645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7031"/>
          <a:ext cx="8382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154091</xdr:rowOff>
    </xdr:from>
    <xdr:to>
      <xdr:col>81</xdr:col>
      <xdr:colOff>50800</xdr:colOff>
      <xdr:row>78</xdr:row>
      <xdr:rowOff>157645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27191"/>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154091</xdr:rowOff>
    </xdr:from>
    <xdr:to>
      <xdr:col>76</xdr:col>
      <xdr:colOff>114300</xdr:colOff>
      <xdr:row>79</xdr:row>
      <xdr:rowOff>54803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27191"/>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54803</xdr:rowOff>
    </xdr:from>
    <xdr:to>
      <xdr:col>71</xdr:col>
      <xdr:colOff>177800</xdr:colOff>
      <xdr:row>79</xdr:row>
      <xdr:rowOff>98028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99353"/>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93131</xdr:rowOff>
    </xdr:from>
    <xdr:to>
      <xdr:col>85</xdr:col>
      <xdr:colOff>177800</xdr:colOff>
      <xdr:row>79</xdr:row>
      <xdr:rowOff>23281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52508</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106845</xdr:rowOff>
    </xdr:from>
    <xdr:to>
      <xdr:col>81</xdr:col>
      <xdr:colOff>101600</xdr:colOff>
      <xdr:row>79</xdr:row>
      <xdr:rowOff>36995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53522</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2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103291</xdr:rowOff>
    </xdr:from>
    <xdr:to>
      <xdr:col>76</xdr:col>
      <xdr:colOff>165100</xdr:colOff>
      <xdr:row>79</xdr:row>
      <xdr:rowOff>33441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49968</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32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4003</xdr:rowOff>
    </xdr:from>
    <xdr:to>
      <xdr:col>72</xdr:col>
      <xdr:colOff>38100</xdr:colOff>
      <xdr:row>79</xdr:row>
      <xdr:rowOff>105603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122130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47228</xdr:rowOff>
    </xdr:from>
    <xdr:to>
      <xdr:col>67</xdr:col>
      <xdr:colOff>101600</xdr:colOff>
      <xdr:row>79</xdr:row>
      <xdr:rowOff>148828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139955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81832</xdr:rowOff>
    </xdr:from>
    <xdr:to>
      <xdr:col>85</xdr:col>
      <xdr:colOff>127000</xdr:colOff>
      <xdr:row>98</xdr:row>
      <xdr:rowOff>83607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83932"/>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83607</xdr:rowOff>
    </xdr:from>
    <xdr:to>
      <xdr:col>81</xdr:col>
      <xdr:colOff>50800</xdr:colOff>
      <xdr:row>98</xdr:row>
      <xdr:rowOff>84489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570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83396</xdr:rowOff>
    </xdr:from>
    <xdr:to>
      <xdr:col>76</xdr:col>
      <xdr:colOff>114300</xdr:colOff>
      <xdr:row>98</xdr:row>
      <xdr:rowOff>84489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854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72527</xdr:rowOff>
    </xdr:from>
    <xdr:to>
      <xdr:col>71</xdr:col>
      <xdr:colOff>177800</xdr:colOff>
      <xdr:row>98</xdr:row>
      <xdr:rowOff>83396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74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31032</xdr:rowOff>
    </xdr:from>
    <xdr:to>
      <xdr:col>85</xdr:col>
      <xdr:colOff>177800</xdr:colOff>
      <xdr:row>98</xdr:row>
      <xdr:rowOff>132632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32807</xdr:rowOff>
    </xdr:from>
    <xdr:to>
      <xdr:col>81</xdr:col>
      <xdr:colOff>101600</xdr:colOff>
      <xdr:row>98</xdr:row>
      <xdr:rowOff>134407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125534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33689</xdr:rowOff>
    </xdr:from>
    <xdr:to>
      <xdr:col>76</xdr:col>
      <xdr:colOff>165100</xdr:colOff>
      <xdr:row>98</xdr:row>
      <xdr:rowOff>135289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126416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32596</xdr:rowOff>
    </xdr:from>
    <xdr:to>
      <xdr:col>72</xdr:col>
      <xdr:colOff>38100</xdr:colOff>
      <xdr:row>98</xdr:row>
      <xdr:rowOff>134196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125323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21727</xdr:rowOff>
    </xdr:from>
    <xdr:to>
      <xdr:col>67</xdr:col>
      <xdr:colOff>101600</xdr:colOff>
      <xdr:row>98</xdr:row>
      <xdr:rowOff>123327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114454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ほとんどの項目が類似団体平均と比較して下回っているか若しくはほぼ同じ値となっているが、災害復旧費</a:t>
          </a:r>
          <a:r>
            <a:rPr kumimoji="1" lang="ja-JP" altLang="en-US" sz="1100">
              <a:solidFill>
                <a:schemeClr val="dk1"/>
              </a:solidFill>
              <a:effectLst/>
              <a:latin typeface="+mn-lt"/>
              <a:ea typeface="+mn-ea"/>
              <a:cs typeface="+mn-cs"/>
            </a:rPr>
            <a:t>と総務費が</a:t>
          </a:r>
          <a:r>
            <a:rPr kumimoji="1" lang="ja-JP" altLang="ja-JP" sz="1100">
              <a:solidFill>
                <a:schemeClr val="dk1"/>
              </a:solidFill>
              <a:effectLst/>
              <a:latin typeface="+mn-lt"/>
              <a:ea typeface="+mn-ea"/>
              <a:cs typeface="+mn-cs"/>
            </a:rPr>
            <a:t>類似団体平均を上回っている。災害復旧事業費の増加の主な原因は、令和元年８月豪雨による災害関連事業の増加が考えられる。なお、総務費においてはふるさと納税</a:t>
          </a:r>
          <a:r>
            <a:rPr kumimoji="1" lang="ja-JP" altLang="en-US" sz="1100">
              <a:solidFill>
                <a:schemeClr val="dk1"/>
              </a:solidFill>
              <a:effectLst/>
              <a:latin typeface="+mn-lt"/>
              <a:ea typeface="+mn-ea"/>
              <a:cs typeface="+mn-cs"/>
            </a:rPr>
            <a:t>受入額</a:t>
          </a:r>
          <a:r>
            <a:rPr kumimoji="1" lang="ja-JP" altLang="ja-JP" sz="1100">
              <a:solidFill>
                <a:schemeClr val="dk1"/>
              </a:solidFill>
              <a:effectLst/>
              <a:latin typeface="+mn-lt"/>
              <a:ea typeface="+mn-ea"/>
              <a:cs typeface="+mn-cs"/>
            </a:rPr>
            <a:t>の増に</a:t>
          </a:r>
          <a:r>
            <a:rPr kumimoji="1" lang="ja-JP" altLang="en-US" sz="1100">
              <a:solidFill>
                <a:schemeClr val="dk1"/>
              </a:solidFill>
              <a:effectLst/>
              <a:latin typeface="+mn-lt"/>
              <a:ea typeface="+mn-ea"/>
              <a:cs typeface="+mn-cs"/>
            </a:rPr>
            <a:t>伴うシステム利用費の</a:t>
          </a:r>
          <a:r>
            <a:rPr kumimoji="1" lang="ja-JP" altLang="ja-JP" sz="1100">
              <a:solidFill>
                <a:schemeClr val="dk1"/>
              </a:solidFill>
              <a:effectLst/>
              <a:latin typeface="+mn-lt"/>
              <a:ea typeface="+mn-ea"/>
              <a:cs typeface="+mn-cs"/>
            </a:rPr>
            <a:t>増加がみられ、次年度以降も数値の増加が考えられる。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熊本地震に係る災害復旧分の繰越財源の減により、実質収支額及び実質収支比率が増加した。</a:t>
          </a:r>
          <a:r>
            <a:rPr kumimoji="1" lang="ja-JP" altLang="ja-JP" sz="1100" b="0" i="0" baseline="0">
              <a:solidFill>
                <a:schemeClr val="dk1"/>
              </a:solidFill>
              <a:effectLst/>
              <a:latin typeface="+mn-lt"/>
              <a:ea typeface="+mn-ea"/>
              <a:cs typeface="+mn-cs"/>
            </a:rPr>
            <a:t>実質単年度収支は</a:t>
          </a:r>
          <a:r>
            <a:rPr kumimoji="1" lang="ja-JP" altLang="en-US" sz="1100" b="0" i="0" baseline="0">
              <a:solidFill>
                <a:schemeClr val="dk1"/>
              </a:solidFill>
              <a:effectLst/>
              <a:latin typeface="+mn-lt"/>
              <a:ea typeface="+mn-ea"/>
              <a:cs typeface="+mn-cs"/>
            </a:rPr>
            <a:t>前述及びふるさと寄附金が増加したた事による積立金取崩し額が発生しなかったため増加している。</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新型コロナウイルスの影響で観光業の低迷による税収の減及び</a:t>
          </a:r>
          <a:r>
            <a:rPr kumimoji="1" lang="ja-JP" altLang="ja-JP" sz="1100" b="0" i="0" baseline="0">
              <a:solidFill>
                <a:schemeClr val="dk1"/>
              </a:solidFill>
              <a:effectLst/>
              <a:latin typeface="+mn-lt"/>
              <a:ea typeface="+mn-ea"/>
              <a:cs typeface="+mn-cs"/>
            </a:rPr>
            <a:t>ふるさと寄附金の増が見込まれる。歳出については</a:t>
          </a:r>
          <a:r>
            <a:rPr kumimoji="1" lang="ja-JP" altLang="en-US" sz="1100" b="0" i="0" baseline="0">
              <a:solidFill>
                <a:schemeClr val="dk1"/>
              </a:solidFill>
              <a:effectLst/>
              <a:latin typeface="+mn-lt"/>
              <a:ea typeface="+mn-ea"/>
              <a:cs typeface="+mn-cs"/>
            </a:rPr>
            <a:t>別館建設による増</a:t>
          </a:r>
          <a:r>
            <a:rPr kumimoji="1" lang="ja-JP" altLang="ja-JP" sz="1100" b="0" i="0" baseline="0">
              <a:solidFill>
                <a:schemeClr val="dk1"/>
              </a:solidFill>
              <a:effectLst/>
              <a:latin typeface="+mn-lt"/>
              <a:ea typeface="+mn-ea"/>
              <a:cs typeface="+mn-cs"/>
            </a:rPr>
            <a:t>も見込まれるが、比率は横ばいで推移すると考え</a:t>
          </a:r>
          <a:r>
            <a:rPr kumimoji="1" lang="ja-JP" altLang="en-US" sz="1100" b="0" i="0" baseline="0">
              <a:solidFill>
                <a:schemeClr val="dk1"/>
              </a:solidFill>
              <a:effectLst/>
              <a:latin typeface="+mn-lt"/>
              <a:ea typeface="+mn-ea"/>
              <a:cs typeface="+mn-cs"/>
            </a:rPr>
            <a:t>られ</a:t>
          </a:r>
          <a:r>
            <a:rPr kumimoji="1"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・一般会計、特別会計ともに赤字額は発生していない。個別にみると、</a:t>
          </a:r>
          <a:r>
            <a:rPr kumimoji="1" lang="ja-JP" altLang="en-US" sz="1100" b="0" i="0" baseline="0">
              <a:solidFill>
                <a:schemeClr val="dk1"/>
              </a:solidFill>
              <a:effectLst/>
              <a:latin typeface="+mn-lt"/>
              <a:ea typeface="+mn-ea"/>
              <a:cs typeface="+mn-cs"/>
            </a:rPr>
            <a:t>国民健康保険特別会計及び介護保険特別会計</a:t>
          </a:r>
          <a:r>
            <a:rPr kumimoji="1" lang="ja-JP" altLang="ja-JP" sz="1100" b="0" i="0" baseline="0">
              <a:solidFill>
                <a:schemeClr val="dk1"/>
              </a:solidFill>
              <a:effectLst/>
              <a:latin typeface="+mn-lt"/>
              <a:ea typeface="+mn-ea"/>
              <a:cs typeface="+mn-cs"/>
            </a:rPr>
            <a:t>は標準財政規模に対する黒字額の割合が縮小したものの、一般会計</a:t>
          </a:r>
          <a:r>
            <a:rPr kumimoji="1" lang="ja-JP" altLang="en-US" sz="1100" b="0" i="0" baseline="0">
              <a:solidFill>
                <a:schemeClr val="dk1"/>
              </a:solidFill>
              <a:effectLst/>
              <a:latin typeface="+mn-lt"/>
              <a:ea typeface="+mn-ea"/>
              <a:cs typeface="+mn-cs"/>
            </a:rPr>
            <a:t>においてふるさと納税受入額の増に伴い</a:t>
          </a:r>
          <a:r>
            <a:rPr kumimoji="1" lang="ja-JP" altLang="ja-JP" sz="1100" b="0" i="0" baseline="0">
              <a:solidFill>
                <a:schemeClr val="dk1"/>
              </a:solidFill>
              <a:effectLst/>
              <a:latin typeface="+mn-lt"/>
              <a:ea typeface="+mn-ea"/>
              <a:cs typeface="+mn-cs"/>
            </a:rPr>
            <a:t>黒字額の割合は拡大し、全体としての黒字額の割合</a:t>
          </a:r>
          <a:r>
            <a:rPr kumimoji="1" lang="ja-JP" altLang="en-US" sz="1100" b="0" i="0" baseline="0">
              <a:solidFill>
                <a:schemeClr val="dk1"/>
              </a:solidFill>
              <a:effectLst/>
              <a:latin typeface="+mn-lt"/>
              <a:ea typeface="+mn-ea"/>
              <a:cs typeface="+mn-cs"/>
            </a:rPr>
            <a:t>が大幅に</a:t>
          </a:r>
          <a:r>
            <a:rPr kumimoji="1" lang="ja-JP" altLang="ja-JP" sz="1100" b="0" i="0" baseline="0">
              <a:solidFill>
                <a:schemeClr val="dk1"/>
              </a:solidFill>
              <a:effectLst/>
              <a:latin typeface="+mn-lt"/>
              <a:ea typeface="+mn-ea"/>
              <a:cs typeface="+mn-cs"/>
            </a:rPr>
            <a:t>増加した。ただし、</a:t>
          </a:r>
          <a:r>
            <a:rPr kumimoji="1" lang="ja-JP" altLang="en-US" sz="1100" b="0" i="0" baseline="0">
              <a:solidFill>
                <a:schemeClr val="dk1"/>
              </a:solidFill>
              <a:effectLst/>
              <a:latin typeface="+mn-lt"/>
              <a:ea typeface="+mn-ea"/>
              <a:cs typeface="+mn-cs"/>
            </a:rPr>
            <a:t>局地的な災害等に立て続けに見舞われている事により、</a:t>
          </a:r>
          <a:r>
            <a:rPr kumimoji="1" lang="ja-JP" altLang="ja-JP" sz="1100" b="0" i="0" baseline="0">
              <a:solidFill>
                <a:schemeClr val="dk1"/>
              </a:solidFill>
              <a:effectLst/>
              <a:latin typeface="+mn-lt"/>
              <a:ea typeface="+mn-ea"/>
              <a:cs typeface="+mn-cs"/>
            </a:rPr>
            <a:t>一般会計の財源不足を補填するために財政調整基金を取崩して対応するなど、予断を許さない状況である。その他の公営企業会計については、独立採算に向け、使用料の見直し等を行うなど、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5019454</v>
      </c>
      <c r="BO4" s="462"/>
      <c r="BP4" s="462"/>
      <c r="BQ4" s="462"/>
      <c r="BR4" s="462"/>
      <c r="BS4" s="462"/>
      <c r="BT4" s="462"/>
      <c r="BU4" s="463"/>
      <c r="BV4" s="461">
        <v>4728637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27.2</v>
      </c>
      <c r="CU4" s="646"/>
      <c r="CV4" s="646"/>
      <c r="CW4" s="646"/>
      <c r="CX4" s="646"/>
      <c r="CY4" s="646"/>
      <c r="CZ4" s="646"/>
      <c r="DA4" s="647"/>
      <c r="DB4" s="645">
        <v>11.2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4366057</v>
      </c>
      <c r="BO5" s="467"/>
      <c r="BP5" s="467"/>
      <c r="BQ5" s="467"/>
      <c r="BR5" s="467"/>
      <c r="BS5" s="467"/>
      <c r="BT5" s="467"/>
      <c r="BU5" s="468"/>
      <c r="BV5" s="466">
        <v>4113273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99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653397</v>
      </c>
      <c r="BO6" s="467"/>
      <c r="BP6" s="467"/>
      <c r="BQ6" s="467"/>
      <c r="BR6" s="467"/>
      <c r="BS6" s="467"/>
      <c r="BT6" s="467"/>
      <c r="BU6" s="468"/>
      <c r="BV6" s="466">
        <v>615364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102.9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53411</v>
      </c>
      <c r="BO7" s="467"/>
      <c r="BP7" s="467"/>
      <c r="BQ7" s="467"/>
      <c r="BR7" s="467"/>
      <c r="BS7" s="467"/>
      <c r="BT7" s="467"/>
      <c r="BU7" s="468"/>
      <c r="BV7" s="466">
        <v>369826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2206510</v>
      </c>
      <c r="CU7" s="467"/>
      <c r="CV7" s="467"/>
      <c r="CW7" s="467"/>
      <c r="CX7" s="467"/>
      <c r="CY7" s="467"/>
      <c r="CZ7" s="467"/>
      <c r="DA7" s="468"/>
      <c r="DB7" s="466">
        <v>2185215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599986</v>
      </c>
      <c r="BO8" s="467"/>
      <c r="BP8" s="467"/>
      <c r="BQ8" s="467"/>
      <c r="BR8" s="467"/>
      <c r="BS8" s="467"/>
      <c r="BT8" s="467"/>
      <c r="BU8" s="468"/>
      <c r="BV8" s="466">
        <v>245538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0.21</v>
      </c>
      <c r="CU8" s="580"/>
      <c r="CV8" s="580"/>
      <c r="CW8" s="580"/>
      <c r="CX8" s="580"/>
      <c r="CY8" s="580"/>
      <c r="CZ8" s="580"/>
      <c r="DA8" s="581"/>
      <c r="DB8" s="579">
        <v>0.21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4048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354448</v>
      </c>
      <c r="BO9" s="467"/>
      <c r="BP9" s="467"/>
      <c r="BQ9" s="467"/>
      <c r="BR9" s="467"/>
      <c r="BS9" s="467"/>
      <c r="BT9" s="467"/>
      <c r="BU9" s="468"/>
      <c r="BV9" s="466">
        <v>36257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6.4</v>
      </c>
      <c r="CU9" s="437"/>
      <c r="CV9" s="437"/>
      <c r="CW9" s="437"/>
      <c r="CX9" s="437"/>
      <c r="CY9" s="437"/>
      <c r="CZ9" s="437"/>
      <c r="DA9" s="438"/>
      <c r="DB9" s="436">
        <v>7.5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4429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122849</v>
      </c>
      <c r="BO10" s="467"/>
      <c r="BP10" s="467"/>
      <c r="BQ10" s="467"/>
      <c r="BR10" s="467"/>
      <c r="BS10" s="467"/>
      <c r="BT10" s="467"/>
      <c r="BU10" s="468"/>
      <c r="BV10" s="466">
        <v>105015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4019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158611</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3906</v>
      </c>
      <c r="S13" s="570"/>
      <c r="T13" s="570"/>
      <c r="U13" s="570"/>
      <c r="V13" s="571"/>
      <c r="W13" s="557" t="s">
        <v>138</v>
      </c>
      <c r="X13" s="479"/>
      <c r="Y13" s="479"/>
      <c r="Z13" s="479"/>
      <c r="AA13" s="479"/>
      <c r="AB13" s="480"/>
      <c r="AC13" s="442">
        <v>509</v>
      </c>
      <c r="AD13" s="443"/>
      <c r="AE13" s="443"/>
      <c r="AF13" s="443"/>
      <c r="AG13" s="444"/>
      <c r="AH13" s="442">
        <v>580</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477297</v>
      </c>
      <c r="BO13" s="467"/>
      <c r="BP13" s="467"/>
      <c r="BQ13" s="467"/>
      <c r="BR13" s="467"/>
      <c r="BS13" s="467"/>
      <c r="BT13" s="467"/>
      <c r="BU13" s="468"/>
      <c r="BV13" s="466">
        <v>-17339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4080</v>
      </c>
      <c r="S14" s="570"/>
      <c r="T14" s="570"/>
      <c r="U14" s="570"/>
      <c r="V14" s="571"/>
      <c r="W14" s="572"/>
      <c r="X14" s="482"/>
      <c r="Y14" s="482"/>
      <c r="Z14" s="482"/>
      <c r="AA14" s="482"/>
      <c r="AB14" s="483"/>
      <c r="AC14" s="562">
        <v>22.1</v>
      </c>
      <c r="AD14" s="563"/>
      <c r="AE14" s="563"/>
      <c r="AF14" s="563"/>
      <c r="AG14" s="564"/>
      <c r="AH14" s="562">
        <v>23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12</v>
      </c>
      <c r="CU14" s="574"/>
      <c r="CV14" s="574"/>
      <c r="CW14" s="574"/>
      <c r="CX14" s="574"/>
      <c r="CY14" s="574"/>
      <c r="CZ14" s="574"/>
      <c r="DA14" s="575"/>
      <c r="DB14" s="573">
        <v>38.1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3971</v>
      </c>
      <c r="S15" s="570"/>
      <c r="T15" s="570"/>
      <c r="U15" s="570"/>
      <c r="V15" s="571"/>
      <c r="W15" s="557" t="s">
        <v>146</v>
      </c>
      <c r="X15" s="479"/>
      <c r="Y15" s="479"/>
      <c r="Z15" s="479"/>
      <c r="AA15" s="479"/>
      <c r="AB15" s="480"/>
      <c r="AC15" s="442">
        <v>327</v>
      </c>
      <c r="AD15" s="443"/>
      <c r="AE15" s="443"/>
      <c r="AF15" s="443"/>
      <c r="AG15" s="444"/>
      <c r="AH15" s="442">
        <v>368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437866</v>
      </c>
      <c r="BO15" s="462"/>
      <c r="BP15" s="462"/>
      <c r="BQ15" s="462"/>
      <c r="BR15" s="462"/>
      <c r="BS15" s="462"/>
      <c r="BT15" s="462"/>
      <c r="BU15" s="463"/>
      <c r="BV15" s="461">
        <v>430661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14.2</v>
      </c>
      <c r="AD16" s="563"/>
      <c r="AE16" s="563"/>
      <c r="AF16" s="563"/>
      <c r="AG16" s="564"/>
      <c r="AH16" s="562">
        <v>14.6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2038914</v>
      </c>
      <c r="BO16" s="467"/>
      <c r="BP16" s="467"/>
      <c r="BQ16" s="467"/>
      <c r="BR16" s="467"/>
      <c r="BS16" s="467"/>
      <c r="BT16" s="467"/>
      <c r="BU16" s="468"/>
      <c r="BV16" s="466">
        <v>1994029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1469</v>
      </c>
      <c r="AD17" s="443"/>
      <c r="AE17" s="443"/>
      <c r="AF17" s="443"/>
      <c r="AG17" s="444"/>
      <c r="AH17" s="442">
        <v>1575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541973</v>
      </c>
      <c r="BO17" s="467"/>
      <c r="BP17" s="467"/>
      <c r="BQ17" s="467"/>
      <c r="BR17" s="467"/>
      <c r="BS17" s="467"/>
      <c r="BT17" s="467"/>
      <c r="BU17" s="468"/>
      <c r="BV17" s="466">
        <v>534872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115.9</v>
      </c>
      <c r="M18" s="531"/>
      <c r="N18" s="531"/>
      <c r="O18" s="531"/>
      <c r="P18" s="531"/>
      <c r="Q18" s="531"/>
      <c r="R18" s="532"/>
      <c r="S18" s="532"/>
      <c r="T18" s="532"/>
      <c r="U18" s="532"/>
      <c r="V18" s="533"/>
      <c r="W18" s="547"/>
      <c r="X18" s="548"/>
      <c r="Y18" s="548"/>
      <c r="Z18" s="548"/>
      <c r="AA18" s="548"/>
      <c r="AB18" s="558"/>
      <c r="AC18" s="430">
        <v>63.7</v>
      </c>
      <c r="AD18" s="431"/>
      <c r="AE18" s="431"/>
      <c r="AF18" s="431"/>
      <c r="AG18" s="534"/>
      <c r="AH18" s="430">
        <v>62.4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2038064</v>
      </c>
      <c r="BO18" s="467"/>
      <c r="BP18" s="467"/>
      <c r="BQ18" s="467"/>
      <c r="BR18" s="467"/>
      <c r="BS18" s="467"/>
      <c r="BT18" s="467"/>
      <c r="BU18" s="468"/>
      <c r="BV18" s="466">
        <v>2227974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3850899</v>
      </c>
      <c r="BO19" s="467"/>
      <c r="BP19" s="467"/>
      <c r="BQ19" s="467"/>
      <c r="BR19" s="467"/>
      <c r="BS19" s="467"/>
      <c r="BT19" s="467"/>
      <c r="BU19" s="468"/>
      <c r="BV19" s="466">
        <v>3335029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1642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3367339</v>
      </c>
      <c r="BO23" s="467"/>
      <c r="BP23" s="467"/>
      <c r="BQ23" s="467"/>
      <c r="BR23" s="467"/>
      <c r="BS23" s="467"/>
      <c r="BT23" s="467"/>
      <c r="BU23" s="468"/>
      <c r="BV23" s="466">
        <v>3464086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7570</v>
      </c>
      <c r="R24" s="443"/>
      <c r="S24" s="443"/>
      <c r="T24" s="443"/>
      <c r="U24" s="443"/>
      <c r="V24" s="444"/>
      <c r="W24" s="508"/>
      <c r="X24" s="499"/>
      <c r="Y24" s="500"/>
      <c r="Z24" s="439" t="s">
        <v>170</v>
      </c>
      <c r="AA24" s="440"/>
      <c r="AB24" s="440"/>
      <c r="AC24" s="440"/>
      <c r="AD24" s="440"/>
      <c r="AE24" s="440"/>
      <c r="AF24" s="440"/>
      <c r="AG24" s="441"/>
      <c r="AH24" s="442">
        <v>75</v>
      </c>
      <c r="AI24" s="443"/>
      <c r="AJ24" s="443"/>
      <c r="AK24" s="443"/>
      <c r="AL24" s="444"/>
      <c r="AM24" s="442">
        <v>202950</v>
      </c>
      <c r="AN24" s="443"/>
      <c r="AO24" s="443"/>
      <c r="AP24" s="443"/>
      <c r="AQ24" s="443"/>
      <c r="AR24" s="444"/>
      <c r="AS24" s="442">
        <v>2706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3350514</v>
      </c>
      <c r="BO24" s="467"/>
      <c r="BP24" s="467"/>
      <c r="BQ24" s="467"/>
      <c r="BR24" s="467"/>
      <c r="BS24" s="467"/>
      <c r="BT24" s="467"/>
      <c r="BU24" s="468"/>
      <c r="BV24" s="466">
        <v>3443287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5610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233551</v>
      </c>
      <c r="BO25" s="462"/>
      <c r="BP25" s="462"/>
      <c r="BQ25" s="462"/>
      <c r="BR25" s="462"/>
      <c r="BS25" s="462"/>
      <c r="BT25" s="462"/>
      <c r="BU25" s="463"/>
      <c r="BV25" s="461">
        <v>242933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5200</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3010</v>
      </c>
      <c r="R27" s="443"/>
      <c r="S27" s="443"/>
      <c r="T27" s="443"/>
      <c r="U27" s="443"/>
      <c r="V27" s="444"/>
      <c r="W27" s="508"/>
      <c r="X27" s="499"/>
      <c r="Y27" s="500"/>
      <c r="Z27" s="439" t="s">
        <v>182</v>
      </c>
      <c r="AA27" s="440"/>
      <c r="AB27" s="440"/>
      <c r="AC27" s="440"/>
      <c r="AD27" s="440"/>
      <c r="AE27" s="440"/>
      <c r="AF27" s="440"/>
      <c r="AG27" s="441"/>
      <c r="AH27" s="442" t="s">
        <v>128</v>
      </c>
      <c r="AI27" s="443"/>
      <c r="AJ27" s="443"/>
      <c r="AK27" s="443"/>
      <c r="AL27" s="444"/>
      <c r="AM27" s="442" t="s">
        <v>174</v>
      </c>
      <c r="AN27" s="443"/>
      <c r="AO27" s="443"/>
      <c r="AP27" s="443"/>
      <c r="AQ27" s="443"/>
      <c r="AR27" s="444"/>
      <c r="AS27" s="442" t="s">
        <v>128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51361</v>
      </c>
      <c r="BO27" s="470"/>
      <c r="BP27" s="470"/>
      <c r="BQ27" s="470"/>
      <c r="BR27" s="470"/>
      <c r="BS27" s="470"/>
      <c r="BT27" s="470"/>
      <c r="BU27" s="471"/>
      <c r="BV27" s="469">
        <v>51361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2480</v>
      </c>
      <c r="R28" s="443"/>
      <c r="S28" s="443"/>
      <c r="T28" s="443"/>
      <c r="U28" s="443"/>
      <c r="V28" s="444"/>
      <c r="W28" s="508"/>
      <c r="X28" s="499"/>
      <c r="Y28" s="500"/>
      <c r="Z28" s="439" t="s">
        <v>185</v>
      </c>
      <c r="AA28" s="440"/>
      <c r="AB28" s="440"/>
      <c r="AC28" s="440"/>
      <c r="AD28" s="440"/>
      <c r="AE28" s="440"/>
      <c r="AF28" s="440"/>
      <c r="AG28" s="441"/>
      <c r="AH28" s="442" t="s">
        <v>128</v>
      </c>
      <c r="AI28" s="443"/>
      <c r="AJ28" s="443"/>
      <c r="AK28" s="443"/>
      <c r="AL28" s="444"/>
      <c r="AM28" s="442" t="s">
        <v>175</v>
      </c>
      <c r="AN28" s="443"/>
      <c r="AO28" s="443"/>
      <c r="AP28" s="443"/>
      <c r="AQ28" s="443"/>
      <c r="AR28" s="444"/>
      <c r="AS28" s="442" t="s">
        <v>174</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884607</v>
      </c>
      <c r="BO28" s="462"/>
      <c r="BP28" s="462"/>
      <c r="BQ28" s="462"/>
      <c r="BR28" s="462"/>
      <c r="BS28" s="462"/>
      <c r="BT28" s="462"/>
      <c r="BU28" s="463"/>
      <c r="BV28" s="461">
        <v>761758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2260</v>
      </c>
      <c r="R29" s="443"/>
      <c r="S29" s="443"/>
      <c r="T29" s="443"/>
      <c r="U29" s="443"/>
      <c r="V29" s="444"/>
      <c r="W29" s="509"/>
      <c r="X29" s="510"/>
      <c r="Y29" s="511"/>
      <c r="Z29" s="439" t="s">
        <v>188</v>
      </c>
      <c r="AA29" s="440"/>
      <c r="AB29" s="440"/>
      <c r="AC29" s="440"/>
      <c r="AD29" s="440"/>
      <c r="AE29" s="440"/>
      <c r="AF29" s="440"/>
      <c r="AG29" s="441"/>
      <c r="AH29" s="442">
        <v>75</v>
      </c>
      <c r="AI29" s="443"/>
      <c r="AJ29" s="443"/>
      <c r="AK29" s="443"/>
      <c r="AL29" s="444"/>
      <c r="AM29" s="442">
        <v>202950</v>
      </c>
      <c r="AN29" s="443"/>
      <c r="AO29" s="443"/>
      <c r="AP29" s="443"/>
      <c r="AQ29" s="443"/>
      <c r="AR29" s="444"/>
      <c r="AS29" s="442">
        <v>2706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4686</v>
      </c>
      <c r="BO29" s="467"/>
      <c r="BP29" s="467"/>
      <c r="BQ29" s="467"/>
      <c r="BR29" s="467"/>
      <c r="BS29" s="467"/>
      <c r="BT29" s="467"/>
      <c r="BU29" s="468"/>
      <c r="BV29" s="466">
        <v>4566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505108</v>
      </c>
      <c r="BO30" s="470"/>
      <c r="BP30" s="470"/>
      <c r="BQ30" s="470"/>
      <c r="BR30" s="470"/>
      <c r="BS30" s="470"/>
      <c r="BT30" s="470"/>
      <c r="BU30" s="471"/>
      <c r="BV30" s="469">
        <v>433150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株式会社　ＳＭＯ南小国</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小国町外一ヶ町公立病院組合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特定地域生活排水処理事業特別会計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阿蘇広域行政事務組合（一般会計）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8</v>
      </c>
      <c r="BF37" s="425"/>
      <c r="BG37" s="424" t="str">
        <f>IF('各会計、関係団体の財政状況及び健全化判断比率'!B34="","",'各会計、関係団体の財政状況及び健全化判断比率'!B34)</f>
        <v>公共下水道事業特別会計</v>
      </c>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阿蘇広域行政事務組合
（養護老人ホーム湯の里荘特別会計）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阿蘇広域行政事務組合
（阿蘇ふるさと市町村圏特別会計）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阿蘇広域行政事務組合
（特別養護老人ホーム阿蘇みやま荘特別会計）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熊本県後期高齢者医療広域連合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熊本県後期高齢者医療広域連合
（後期高齢者医療特別会計）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02s+/mTa2E63EI5oZfoqmdLZPZCj41Le/FBJTPNz8/YnKNeP76gabr5g4UI6FDfKY2XSNp3O2G8YMaYsT6nAA==" saltValue="9CPzXJ2JOkL/SuXqs60j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9" t="s">
        <v>554</v>
      </c>
      <c r="D34" s="1249"/>
      <c r="E34" s="1250"/>
      <c r="F34" s="32">
        <v>6.71</v>
      </c>
      <c r="G34" s="33">
        <v>7.39</v>
      </c>
      <c r="H34" s="33">
        <v>9.48</v>
      </c>
      <c r="I34" s="33">
        <v>11.23</v>
      </c>
      <c r="J34" s="34">
        <v>27.19</v>
      </c>
      <c r="K34" s="22"/>
      <c r="L34" s="22"/>
      <c r="M34" s="22"/>
      <c r="N34" s="22"/>
      <c r="O34" s="22"/>
      <c r="P34" s="22"/>
    </row>
    <row r="35" spans="1:16" ht="39" customHeight="1" x14ac:dyDescent="0.15">
      <c r="A35" s="22"/>
      <c r="B35" s="35"/>
      <c r="C35" s="1243" t="s">
        <v>555</v>
      </c>
      <c r="D35" s="1244"/>
      <c r="E35" s="1245"/>
      <c r="F35" s="36">
        <v>2.83</v>
      </c>
      <c r="G35" s="37">
        <v>2.54</v>
      </c>
      <c r="H35" s="37">
        <v>1.22</v>
      </c>
      <c r="I35" s="37">
        <v>1.48</v>
      </c>
      <c r="J35" s="38">
        <v>1.03</v>
      </c>
      <c r="K35" s="22"/>
      <c r="L35" s="22"/>
      <c r="M35" s="22"/>
      <c r="N35" s="22"/>
      <c r="O35" s="22"/>
      <c r="P35" s="22"/>
    </row>
    <row r="36" spans="1:16" ht="39" customHeight="1" x14ac:dyDescent="0.15">
      <c r="A36" s="22"/>
      <c r="B36" s="35"/>
      <c r="C36" s="1243" t="s">
        <v>556</v>
      </c>
      <c r="D36" s="1244"/>
      <c r="E36" s="1245"/>
      <c r="F36" s="36">
        <v>0.5</v>
      </c>
      <c r="G36" s="37">
        <v>0.98</v>
      </c>
      <c r="H36" s="37">
        <v>0.68</v>
      </c>
      <c r="I36" s="37">
        <v>1.04</v>
      </c>
      <c r="J36" s="38">
        <v>0.92</v>
      </c>
      <c r="K36" s="22"/>
      <c r="L36" s="22"/>
      <c r="M36" s="22"/>
      <c r="N36" s="22"/>
      <c r="O36" s="22"/>
      <c r="P36" s="22"/>
    </row>
    <row r="37" spans="1:16" ht="39" customHeight="1" x14ac:dyDescent="0.15">
      <c r="A37" s="22"/>
      <c r="B37" s="35"/>
      <c r="C37" s="1243" t="s">
        <v>557</v>
      </c>
      <c r="D37" s="1244"/>
      <c r="E37" s="1245"/>
      <c r="F37" s="36">
        <v>0.82</v>
      </c>
      <c r="G37" s="37">
        <v>0.44</v>
      </c>
      <c r="H37" s="37">
        <v>0.68</v>
      </c>
      <c r="I37" s="37">
        <v>0.23</v>
      </c>
      <c r="J37" s="38">
        <v>0.65</v>
      </c>
      <c r="K37" s="22"/>
      <c r="L37" s="22"/>
      <c r="M37" s="22"/>
      <c r="N37" s="22"/>
      <c r="O37" s="22"/>
      <c r="P37" s="22"/>
    </row>
    <row r="38" spans="1:16" ht="39" customHeight="1" x14ac:dyDescent="0.15">
      <c r="A38" s="22"/>
      <c r="B38" s="35"/>
      <c r="C38" s="1243" t="s">
        <v>558</v>
      </c>
      <c r="D38" s="1244"/>
      <c r="E38" s="1245"/>
      <c r="F38" s="36">
        <v>0.21</v>
      </c>
      <c r="G38" s="37">
        <v>0.33</v>
      </c>
      <c r="H38" s="37">
        <v>0.27</v>
      </c>
      <c r="I38" s="37">
        <v>0.47</v>
      </c>
      <c r="J38" s="38">
        <v>0.46</v>
      </c>
      <c r="K38" s="22"/>
      <c r="L38" s="22"/>
      <c r="M38" s="22"/>
      <c r="N38" s="22"/>
      <c r="O38" s="22"/>
      <c r="P38" s="22"/>
    </row>
    <row r="39" spans="1:16" ht="39" customHeight="1" x14ac:dyDescent="0.15">
      <c r="A39" s="22"/>
      <c r="B39" s="35"/>
      <c r="C39" s="1243" t="s">
        <v>559</v>
      </c>
      <c r="D39" s="1244"/>
      <c r="E39" s="1245"/>
      <c r="F39" s="36">
        <v>0.06</v>
      </c>
      <c r="G39" s="37">
        <v>0.06</v>
      </c>
      <c r="H39" s="37">
        <v>0</v>
      </c>
      <c r="I39" s="37">
        <v>0.08</v>
      </c>
      <c r="J39" s="38">
        <v>0.08</v>
      </c>
      <c r="K39" s="22"/>
      <c r="L39" s="22"/>
      <c r="M39" s="22"/>
      <c r="N39" s="22"/>
      <c r="O39" s="22"/>
      <c r="P39" s="22"/>
    </row>
    <row r="40" spans="1:16" ht="39" customHeight="1" x14ac:dyDescent="0.15">
      <c r="A40" s="22"/>
      <c r="B40" s="35"/>
      <c r="C40" s="1243" t="s">
        <v>560</v>
      </c>
      <c r="D40" s="1244"/>
      <c r="E40" s="1245"/>
      <c r="F40" s="36">
        <v>0.06</v>
      </c>
      <c r="G40" s="37">
        <v>0.04</v>
      </c>
      <c r="H40" s="37">
        <v>0.03</v>
      </c>
      <c r="I40" s="37">
        <v>0.04</v>
      </c>
      <c r="J40" s="38">
        <v>0.04</v>
      </c>
      <c r="K40" s="22"/>
      <c r="L40" s="22"/>
      <c r="M40" s="22"/>
      <c r="N40" s="22"/>
      <c r="O40" s="22"/>
      <c r="P40" s="22"/>
    </row>
    <row r="41" spans="1:16" ht="39" customHeight="1" x14ac:dyDescent="0.15">
      <c r="A41" s="22"/>
      <c r="B41" s="35"/>
      <c r="C41" s="1243" t="s">
        <v>561</v>
      </c>
      <c r="D41" s="1244"/>
      <c r="E41" s="1245"/>
      <c r="F41" s="36">
        <v>0.02</v>
      </c>
      <c r="G41" s="37">
        <v>0.03</v>
      </c>
      <c r="H41" s="37">
        <v>0.03</v>
      </c>
      <c r="I41" s="37">
        <v>0.02</v>
      </c>
      <c r="J41" s="38">
        <v>0.03</v>
      </c>
      <c r="K41" s="22"/>
      <c r="L41" s="22"/>
      <c r="M41" s="22"/>
      <c r="N41" s="22"/>
      <c r="O41" s="22"/>
      <c r="P41" s="22"/>
    </row>
    <row r="42" spans="1:16" ht="39" customHeight="1" x14ac:dyDescent="0.15">
      <c r="A42" s="22"/>
      <c r="B42" s="39"/>
      <c r="C42" s="1243" t="s">
        <v>562</v>
      </c>
      <c r="D42" s="1244"/>
      <c r="E42" s="1245"/>
      <c r="F42" s="36" t="s">
        <v>505</v>
      </c>
      <c r="G42" s="37" t="s">
        <v>505</v>
      </c>
      <c r="H42" s="37" t="s">
        <v>505</v>
      </c>
      <c r="I42" s="37" t="s">
        <v>505</v>
      </c>
      <c r="J42" s="38" t="s">
        <v>505</v>
      </c>
      <c r="K42" s="22"/>
      <c r="L42" s="22"/>
      <c r="M42" s="22"/>
      <c r="N42" s="22"/>
      <c r="O42" s="22"/>
      <c r="P42" s="22"/>
    </row>
    <row r="43" spans="1:16" ht="39" customHeight="1" thickBot="1" x14ac:dyDescent="0.2">
      <c r="A43" s="22"/>
      <c r="B43" s="40"/>
      <c r="C43" s="1246" t="s">
        <v>563</v>
      </c>
      <c r="D43" s="1247"/>
      <c r="E43" s="1248"/>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53hF6AhgbTreUTelmzAbMdfElRyXs3mV13ZflVcYSi5Mh81iLuT2tVUC5fPS+6E2AYDZavkKdGhLHbxXg9q/g==" saltValue="/oQhzjWZB8/etTbIG3EG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321</v>
      </c>
      <c r="L45" s="60">
        <v>292</v>
      </c>
      <c r="M45" s="60">
        <v>285</v>
      </c>
      <c r="N45" s="60">
        <v>283</v>
      </c>
      <c r="O45" s="61">
        <v>283</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505</v>
      </c>
      <c r="L46" s="64" t="s">
        <v>505</v>
      </c>
      <c r="M46" s="64" t="s">
        <v>505</v>
      </c>
      <c r="N46" s="64" t="s">
        <v>505</v>
      </c>
      <c r="O46" s="65" t="s">
        <v>505</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505</v>
      </c>
      <c r="L47" s="64" t="s">
        <v>505</v>
      </c>
      <c r="M47" s="64" t="s">
        <v>505</v>
      </c>
      <c r="N47" s="64" t="s">
        <v>505</v>
      </c>
      <c r="O47" s="65" t="s">
        <v>505</v>
      </c>
      <c r="P47" s="48"/>
      <c r="Q47" s="48"/>
      <c r="R47" s="48"/>
      <c r="S47" s="48"/>
      <c r="T47" s="48"/>
      <c r="U47" s="48"/>
    </row>
    <row r="48" spans="1:21" ht="30.75" customHeight="1" x14ac:dyDescent="0.15">
      <c r="A48" s="48"/>
      <c r="B48" s="1271"/>
      <c r="C48" s="1272"/>
      <c r="D48" s="62"/>
      <c r="E48" s="1253" t="s">
        <v>15</v>
      </c>
      <c r="F48" s="1253"/>
      <c r="G48" s="1253"/>
      <c r="H48" s="1253"/>
      <c r="I48" s="1253"/>
      <c r="J48" s="1254"/>
      <c r="K48" s="63">
        <v>89</v>
      </c>
      <c r="L48" s="64">
        <v>90</v>
      </c>
      <c r="M48" s="64">
        <v>72</v>
      </c>
      <c r="N48" s="64">
        <v>101</v>
      </c>
      <c r="O48" s="65">
        <v>100</v>
      </c>
      <c r="P48" s="48"/>
      <c r="Q48" s="48"/>
      <c r="R48" s="48"/>
      <c r="S48" s="48"/>
      <c r="T48" s="48"/>
      <c r="U48" s="48"/>
    </row>
    <row r="49" spans="1:21" ht="30.75" customHeight="1" x14ac:dyDescent="0.15">
      <c r="A49" s="48"/>
      <c r="B49" s="1271"/>
      <c r="C49" s="1272"/>
      <c r="D49" s="62"/>
      <c r="E49" s="1253" t="s">
        <v>16</v>
      </c>
      <c r="F49" s="1253"/>
      <c r="G49" s="1253"/>
      <c r="H49" s="1253"/>
      <c r="I49" s="1253"/>
      <c r="J49" s="1254"/>
      <c r="K49" s="63">
        <v>40</v>
      </c>
      <c r="L49" s="64">
        <v>48</v>
      </c>
      <c r="M49" s="64">
        <v>46</v>
      </c>
      <c r="N49" s="64">
        <v>37</v>
      </c>
      <c r="O49" s="65">
        <v>32</v>
      </c>
      <c r="P49" s="48"/>
      <c r="Q49" s="48"/>
      <c r="R49" s="48"/>
      <c r="S49" s="48"/>
      <c r="T49" s="48"/>
      <c r="U49" s="48"/>
    </row>
    <row r="50" spans="1:21" ht="30.75" customHeight="1" x14ac:dyDescent="0.15">
      <c r="A50" s="48"/>
      <c r="B50" s="1271"/>
      <c r="C50" s="1272"/>
      <c r="D50" s="62"/>
      <c r="E50" s="1253" t="s">
        <v>17</v>
      </c>
      <c r="F50" s="1253"/>
      <c r="G50" s="1253"/>
      <c r="H50" s="1253"/>
      <c r="I50" s="1253"/>
      <c r="J50" s="1254"/>
      <c r="K50" s="63">
        <v>16</v>
      </c>
      <c r="L50" s="64">
        <v>16</v>
      </c>
      <c r="M50" s="64">
        <v>16</v>
      </c>
      <c r="N50" s="64">
        <v>16</v>
      </c>
      <c r="O50" s="65">
        <v>2</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505</v>
      </c>
      <c r="L51" s="64" t="s">
        <v>505</v>
      </c>
      <c r="M51" s="64">
        <v>0</v>
      </c>
      <c r="N51" s="64">
        <v>0</v>
      </c>
      <c r="O51" s="65" t="s">
        <v>505</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351</v>
      </c>
      <c r="L52" s="64">
        <v>323</v>
      </c>
      <c r="M52" s="64">
        <v>315</v>
      </c>
      <c r="N52" s="64">
        <v>312</v>
      </c>
      <c r="O52" s="65">
        <v>305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115</v>
      </c>
      <c r="L53" s="69">
        <v>123</v>
      </c>
      <c r="M53" s="69">
        <v>104</v>
      </c>
      <c r="N53" s="69">
        <v>125</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22P5NjcjqfudQHdFYSilbxP/1Uoxt7LJHMf5FqGT1Z9nVkLEOeBSWL4VzO8Hxw/RTenDZxk9/vz8oKI/vT6Q==" saltValue="L2tttDCcGw52FBEVG6qS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89" t="s">
        <v>30</v>
      </c>
      <c r="C41" s="1290"/>
      <c r="D41" s="102"/>
      <c r="E41" s="1291" t="s">
        <v>31</v>
      </c>
      <c r="F41" s="1291"/>
      <c r="G41" s="1291"/>
      <c r="H41" s="1292"/>
      <c r="I41" s="103">
        <v>2812</v>
      </c>
      <c r="J41" s="104">
        <v>2822</v>
      </c>
      <c r="K41" s="104">
        <v>3226</v>
      </c>
      <c r="L41" s="104">
        <v>3464</v>
      </c>
      <c r="M41" s="105">
        <v>3367</v>
      </c>
    </row>
    <row r="42" spans="2:13" ht="27.75" customHeight="1" x14ac:dyDescent="0.15">
      <c r="B42" s="1279"/>
      <c r="C42" s="1280"/>
      <c r="D42" s="106"/>
      <c r="E42" s="1283" t="s">
        <v>32</v>
      </c>
      <c r="F42" s="1283"/>
      <c r="G42" s="1283"/>
      <c r="H42" s="1284"/>
      <c r="I42" s="107">
        <v>55</v>
      </c>
      <c r="J42" s="108">
        <v>40</v>
      </c>
      <c r="K42" s="108">
        <v>24</v>
      </c>
      <c r="L42" s="108">
        <v>9</v>
      </c>
      <c r="M42" s="109">
        <v>7</v>
      </c>
    </row>
    <row r="43" spans="2:13" ht="27.75" customHeight="1" x14ac:dyDescent="0.15">
      <c r="B43" s="1279"/>
      <c r="C43" s="1280"/>
      <c r="D43" s="106"/>
      <c r="E43" s="1283" t="s">
        <v>33</v>
      </c>
      <c r="F43" s="1283"/>
      <c r="G43" s="1283"/>
      <c r="H43" s="1284"/>
      <c r="I43" s="107">
        <v>1737</v>
      </c>
      <c r="J43" s="108">
        <v>1676</v>
      </c>
      <c r="K43" s="108">
        <v>1602</v>
      </c>
      <c r="L43" s="108">
        <v>1604</v>
      </c>
      <c r="M43" s="109">
        <v>1564</v>
      </c>
    </row>
    <row r="44" spans="2:13" ht="27.75" customHeight="1" x14ac:dyDescent="0.15">
      <c r="B44" s="1279"/>
      <c r="C44" s="1280"/>
      <c r="D44" s="106"/>
      <c r="E44" s="1283" t="s">
        <v>34</v>
      </c>
      <c r="F44" s="1283"/>
      <c r="G44" s="1283"/>
      <c r="H44" s="1284"/>
      <c r="I44" s="107">
        <v>292</v>
      </c>
      <c r="J44" s="108">
        <v>232</v>
      </c>
      <c r="K44" s="108">
        <v>194</v>
      </c>
      <c r="L44" s="108">
        <v>153</v>
      </c>
      <c r="M44" s="109">
        <v>122</v>
      </c>
    </row>
    <row r="45" spans="2:13" ht="27.75" customHeight="1" x14ac:dyDescent="0.15">
      <c r="B45" s="1279"/>
      <c r="C45" s="1280"/>
      <c r="D45" s="106"/>
      <c r="E45" s="1283" t="s">
        <v>35</v>
      </c>
      <c r="F45" s="1283"/>
      <c r="G45" s="1283"/>
      <c r="H45" s="1284"/>
      <c r="I45" s="107">
        <v>412</v>
      </c>
      <c r="J45" s="108">
        <v>541</v>
      </c>
      <c r="K45" s="108">
        <v>529</v>
      </c>
      <c r="L45" s="108">
        <v>512</v>
      </c>
      <c r="M45" s="109">
        <v>507</v>
      </c>
    </row>
    <row r="46" spans="2:13" ht="27.75" customHeight="1" x14ac:dyDescent="0.15">
      <c r="B46" s="1279"/>
      <c r="C46" s="1280"/>
      <c r="D46" s="110"/>
      <c r="E46" s="1283" t="s">
        <v>36</v>
      </c>
      <c r="F46" s="1283"/>
      <c r="G46" s="1283"/>
      <c r="H46" s="1284"/>
      <c r="I46" s="107" t="s">
        <v>505</v>
      </c>
      <c r="J46" s="108" t="s">
        <v>505</v>
      </c>
      <c r="K46" s="108" t="s">
        <v>505</v>
      </c>
      <c r="L46" s="108" t="s">
        <v>505</v>
      </c>
      <c r="M46" s="109" t="s">
        <v>505</v>
      </c>
    </row>
    <row r="47" spans="2:13" ht="27.75" customHeight="1" x14ac:dyDescent="0.15">
      <c r="B47" s="1279"/>
      <c r="C47" s="1280"/>
      <c r="D47" s="111"/>
      <c r="E47" s="1293" t="s">
        <v>37</v>
      </c>
      <c r="F47" s="1294"/>
      <c r="G47" s="1294"/>
      <c r="H47" s="1295"/>
      <c r="I47" s="107" t="s">
        <v>505</v>
      </c>
      <c r="J47" s="108" t="s">
        <v>505</v>
      </c>
      <c r="K47" s="108" t="s">
        <v>505</v>
      </c>
      <c r="L47" s="108" t="s">
        <v>505</v>
      </c>
      <c r="M47" s="109" t="s">
        <v>505</v>
      </c>
    </row>
    <row r="48" spans="2:13" ht="27.75" customHeight="1" x14ac:dyDescent="0.15">
      <c r="B48" s="1279"/>
      <c r="C48" s="1280"/>
      <c r="D48" s="106"/>
      <c r="E48" s="1283" t="s">
        <v>38</v>
      </c>
      <c r="F48" s="1283"/>
      <c r="G48" s="1283"/>
      <c r="H48" s="1284"/>
      <c r="I48" s="107" t="s">
        <v>505</v>
      </c>
      <c r="J48" s="108" t="s">
        <v>505</v>
      </c>
      <c r="K48" s="108" t="s">
        <v>505</v>
      </c>
      <c r="L48" s="108" t="s">
        <v>505</v>
      </c>
      <c r="M48" s="109" t="s">
        <v>505</v>
      </c>
    </row>
    <row r="49" spans="2:13" ht="27.75" customHeight="1" x14ac:dyDescent="0.15">
      <c r="B49" s="1281"/>
      <c r="C49" s="1282"/>
      <c r="D49" s="106"/>
      <c r="E49" s="1283" t="s">
        <v>39</v>
      </c>
      <c r="F49" s="1283"/>
      <c r="G49" s="1283"/>
      <c r="H49" s="1284"/>
      <c r="I49" s="107" t="s">
        <v>505</v>
      </c>
      <c r="J49" s="108" t="s">
        <v>505</v>
      </c>
      <c r="K49" s="108" t="s">
        <v>505</v>
      </c>
      <c r="L49" s="108" t="s">
        <v>505</v>
      </c>
      <c r="M49" s="109" t="s">
        <v>505</v>
      </c>
    </row>
    <row r="50" spans="2:13" ht="27.75" customHeight="1" x14ac:dyDescent="0.15">
      <c r="B50" s="1277" t="s">
        <v>40</v>
      </c>
      <c r="C50" s="1278"/>
      <c r="D50" s="112"/>
      <c r="E50" s="1283" t="s">
        <v>41</v>
      </c>
      <c r="F50" s="1283"/>
      <c r="G50" s="1283"/>
      <c r="H50" s="1284"/>
      <c r="I50" s="107">
        <v>1532</v>
      </c>
      <c r="J50" s="108">
        <v>1465</v>
      </c>
      <c r="K50" s="108">
        <v>1401</v>
      </c>
      <c r="L50" s="108">
        <v>1349</v>
      </c>
      <c r="M50" s="109">
        <v>1584</v>
      </c>
    </row>
    <row r="51" spans="2:13" ht="27.75" customHeight="1" x14ac:dyDescent="0.15">
      <c r="B51" s="1279"/>
      <c r="C51" s="1280"/>
      <c r="D51" s="106"/>
      <c r="E51" s="1283" t="s">
        <v>42</v>
      </c>
      <c r="F51" s="1283"/>
      <c r="G51" s="1283"/>
      <c r="H51" s="1284"/>
      <c r="I51" s="107">
        <v>177</v>
      </c>
      <c r="J51" s="108">
        <v>161</v>
      </c>
      <c r="K51" s="108">
        <v>152</v>
      </c>
      <c r="L51" s="108">
        <v>129</v>
      </c>
      <c r="M51" s="109">
        <v>118</v>
      </c>
    </row>
    <row r="52" spans="2:13" ht="27.75" customHeight="1" x14ac:dyDescent="0.15">
      <c r="B52" s="1281"/>
      <c r="C52" s="1282"/>
      <c r="D52" s="106"/>
      <c r="E52" s="1283" t="s">
        <v>43</v>
      </c>
      <c r="F52" s="1283"/>
      <c r="G52" s="1283"/>
      <c r="H52" s="1284"/>
      <c r="I52" s="107">
        <v>3129</v>
      </c>
      <c r="J52" s="108">
        <v>3149</v>
      </c>
      <c r="K52" s="108">
        <v>3393</v>
      </c>
      <c r="L52" s="108">
        <v>3537</v>
      </c>
      <c r="M52" s="109">
        <v>3632</v>
      </c>
    </row>
    <row r="53" spans="2:13" ht="27.75" customHeight="1" thickBot="1" x14ac:dyDescent="0.2">
      <c r="B53" s="1285" t="s">
        <v>44</v>
      </c>
      <c r="C53" s="1286"/>
      <c r="D53" s="113"/>
      <c r="E53" s="1287" t="s">
        <v>45</v>
      </c>
      <c r="F53" s="1287"/>
      <c r="G53" s="1287"/>
      <c r="H53" s="1288"/>
      <c r="I53" s="114">
        <v>470</v>
      </c>
      <c r="J53" s="115">
        <v>535</v>
      </c>
      <c r="K53" s="115">
        <v>630</v>
      </c>
      <c r="L53" s="115">
        <v>727</v>
      </c>
      <c r="M53" s="116">
        <v>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54oi9FvONfuCckhskuPiBKn2BG+KtkJ92FGsheHXu281HWZSPl6PkXVqZc4lMy0wIKbI5AHVEoLCtXLVAKoRA==" saltValue="GVd+bgvsf6l6PfN4/tvV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4" t="s">
        <v>48</v>
      </c>
      <c r="D55" s="1304"/>
      <c r="E55" s="1305"/>
      <c r="F55" s="128">
        <v>815</v>
      </c>
      <c r="G55" s="128">
        <v>762</v>
      </c>
      <c r="H55" s="129">
        <v>885</v>
      </c>
    </row>
    <row r="56" spans="2:8" ht="52.5" customHeight="1" x14ac:dyDescent="0.15">
      <c r="B56" s="130"/>
      <c r="C56" s="1306" t="s">
        <v>49</v>
      </c>
      <c r="D56" s="1306"/>
      <c r="E56" s="1307"/>
      <c r="F56" s="131">
        <v>5</v>
      </c>
      <c r="G56" s="131">
        <v>5</v>
      </c>
      <c r="H56" s="132">
        <v>5</v>
      </c>
    </row>
    <row r="57" spans="2:8" ht="53.25" customHeight="1" x14ac:dyDescent="0.15">
      <c r="B57" s="130"/>
      <c r="C57" s="1308" t="s">
        <v>50</v>
      </c>
      <c r="D57" s="1308"/>
      <c r="E57" s="1309"/>
      <c r="F57" s="133">
        <v>436</v>
      </c>
      <c r="G57" s="133">
        <v>433</v>
      </c>
      <c r="H57" s="134">
        <v>505</v>
      </c>
    </row>
    <row r="58" spans="2:8" ht="45.75" customHeight="1" x14ac:dyDescent="0.15">
      <c r="B58" s="135"/>
      <c r="C58" s="1296" t="s">
        <v>583</v>
      </c>
      <c r="D58" s="1297"/>
      <c r="E58" s="1298"/>
      <c r="F58" s="136">
        <v>168</v>
      </c>
      <c r="G58" s="136">
        <v>166</v>
      </c>
      <c r="H58" s="137">
        <v>163</v>
      </c>
    </row>
    <row r="59" spans="2:8" ht="45.75" customHeight="1" x14ac:dyDescent="0.15">
      <c r="B59" s="135"/>
      <c r="C59" s="1296" t="s">
        <v>584</v>
      </c>
      <c r="D59" s="1297"/>
      <c r="E59" s="1298"/>
      <c r="F59" s="136">
        <v>153</v>
      </c>
      <c r="G59" s="136">
        <v>153</v>
      </c>
      <c r="H59" s="137">
        <v>153</v>
      </c>
    </row>
    <row r="60" spans="2:8" ht="45.75" customHeight="1" x14ac:dyDescent="0.15">
      <c r="B60" s="135"/>
      <c r="C60" s="1296" t="s">
        <v>585</v>
      </c>
      <c r="D60" s="1297"/>
      <c r="E60" s="1298"/>
      <c r="F60" s="136" t="s">
        <v>586</v>
      </c>
      <c r="G60" s="136" t="s">
        <v>586</v>
      </c>
      <c r="H60" s="137">
        <v>76</v>
      </c>
    </row>
    <row r="61" spans="2:8" ht="45.75" customHeight="1" x14ac:dyDescent="0.15">
      <c r="B61" s="135"/>
      <c r="C61" s="1296" t="s">
        <v>587</v>
      </c>
      <c r="D61" s="1297"/>
      <c r="E61" s="1298"/>
      <c r="F61" s="136">
        <v>60</v>
      </c>
      <c r="G61" s="136">
        <v>60</v>
      </c>
      <c r="H61" s="137">
        <v>60</v>
      </c>
    </row>
    <row r="62" spans="2:8" ht="45.75" customHeight="1" thickBot="1" x14ac:dyDescent="0.2">
      <c r="B62" s="138"/>
      <c r="C62" s="1299" t="s">
        <v>588</v>
      </c>
      <c r="D62" s="1300"/>
      <c r="E62" s="1301"/>
      <c r="F62" s="139">
        <v>53</v>
      </c>
      <c r="G62" s="139">
        <v>53</v>
      </c>
      <c r="H62" s="140">
        <v>45</v>
      </c>
    </row>
    <row r="63" spans="2:8" ht="52.5" customHeight="1" thickBot="1" x14ac:dyDescent="0.2">
      <c r="B63" s="141"/>
      <c r="C63" s="1302" t="s">
        <v>51</v>
      </c>
      <c r="D63" s="1302"/>
      <c r="E63" s="1303"/>
      <c r="F63" s="142">
        <v>1256</v>
      </c>
      <c r="G63" s="142">
        <v>1199</v>
      </c>
      <c r="H63" s="143">
        <v>1394</v>
      </c>
    </row>
    <row r="64" spans="2:8" ht="15" customHeight="1" x14ac:dyDescent="0.15"/>
  </sheetData>
  <sheetProtection algorithmName="SHA-512" hashValue="sY49hKpPh84oS+T6lWo1cxIa82G841uP86adN7Lqzdy512at+oYGmmNNT7cAPO3AkFYRB+yr+0f8LYmEbK6ECw==" saltValue="ls9qcdIsCPhQusTHttf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DE1A-4F12-4B1D-8400-45C59B6AE861}">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18"/>
      <c r="H51" s="1318"/>
      <c r="I51" s="1331"/>
      <c r="J51" s="1331"/>
      <c r="K51" s="1317"/>
      <c r="L51" s="1317"/>
      <c r="M51" s="1317"/>
      <c r="N51" s="1317"/>
      <c r="AM51" s="404"/>
      <c r="AN51" s="1313" t="s">
        <v>594</v>
      </c>
      <c r="AO51" s="1313"/>
      <c r="AP51" s="1313"/>
      <c r="AQ51" s="1313"/>
      <c r="AR51" s="1313"/>
      <c r="AS51" s="1313"/>
      <c r="AT51" s="1313"/>
      <c r="AU51" s="1313"/>
      <c r="AV51" s="1313"/>
      <c r="AW51" s="1313"/>
      <c r="AX51" s="1313"/>
      <c r="AY51" s="1313"/>
      <c r="AZ51" s="1313"/>
      <c r="BA51" s="1313"/>
      <c r="BB51" s="1313" t="s">
        <v>595</v>
      </c>
      <c r="BC51" s="1313"/>
      <c r="BD51" s="1313"/>
      <c r="BE51" s="1313"/>
      <c r="BF51" s="1313"/>
      <c r="BG51" s="1313"/>
      <c r="BH51" s="1313"/>
      <c r="BI51" s="1313"/>
      <c r="BJ51" s="1313"/>
      <c r="BK51" s="1313"/>
      <c r="BL51" s="1313"/>
      <c r="BM51" s="1313"/>
      <c r="BN51" s="1313"/>
      <c r="BO51" s="1313"/>
      <c r="BP51" s="1310">
        <v>23.6</v>
      </c>
      <c r="BQ51" s="1310"/>
      <c r="BR51" s="1310"/>
      <c r="BS51" s="1310"/>
      <c r="BT51" s="1310"/>
      <c r="BU51" s="1310"/>
      <c r="BV51" s="1310"/>
      <c r="BW51" s="1310"/>
      <c r="BX51" s="1310">
        <v>27.6</v>
      </c>
      <c r="BY51" s="1310"/>
      <c r="BZ51" s="1310"/>
      <c r="CA51" s="1310"/>
      <c r="CB51" s="1310"/>
      <c r="CC51" s="1310"/>
      <c r="CD51" s="1310"/>
      <c r="CE51" s="1310"/>
      <c r="CF51" s="1310">
        <v>32.6</v>
      </c>
      <c r="CG51" s="1310"/>
      <c r="CH51" s="1310"/>
      <c r="CI51" s="1310"/>
      <c r="CJ51" s="1310"/>
      <c r="CK51" s="1310"/>
      <c r="CL51" s="1310"/>
      <c r="CM51" s="1310"/>
      <c r="CN51" s="1310">
        <v>38.1</v>
      </c>
      <c r="CO51" s="1310"/>
      <c r="CP51" s="1310"/>
      <c r="CQ51" s="1310"/>
      <c r="CR51" s="1310"/>
      <c r="CS51" s="1310"/>
      <c r="CT51" s="1310"/>
      <c r="CU51" s="1310"/>
      <c r="CV51" s="1310">
        <v>12</v>
      </c>
      <c r="CW51" s="1310"/>
      <c r="CX51" s="1310"/>
      <c r="CY51" s="1310"/>
      <c r="CZ51" s="1310"/>
      <c r="DA51" s="1310"/>
      <c r="DB51" s="1310"/>
      <c r="DC51" s="1310"/>
    </row>
    <row r="52" spans="1:109" x14ac:dyDescent="0.15">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596</v>
      </c>
      <c r="BC53" s="1313"/>
      <c r="BD53" s="1313"/>
      <c r="BE53" s="1313"/>
      <c r="BF53" s="1313"/>
      <c r="BG53" s="1313"/>
      <c r="BH53" s="1313"/>
      <c r="BI53" s="1313"/>
      <c r="BJ53" s="1313"/>
      <c r="BK53" s="1313"/>
      <c r="BL53" s="1313"/>
      <c r="BM53" s="1313"/>
      <c r="BN53" s="1313"/>
      <c r="BO53" s="1313"/>
      <c r="BP53" s="1310">
        <v>55.1</v>
      </c>
      <c r="BQ53" s="1310"/>
      <c r="BR53" s="1310"/>
      <c r="BS53" s="1310"/>
      <c r="BT53" s="1310"/>
      <c r="BU53" s="1310"/>
      <c r="BV53" s="1310"/>
      <c r="BW53" s="1310"/>
      <c r="BX53" s="1310">
        <v>56.2</v>
      </c>
      <c r="BY53" s="1310"/>
      <c r="BZ53" s="1310"/>
      <c r="CA53" s="1310"/>
      <c r="CB53" s="1310"/>
      <c r="CC53" s="1310"/>
      <c r="CD53" s="1310"/>
      <c r="CE53" s="1310"/>
      <c r="CF53" s="1310">
        <v>57.6</v>
      </c>
      <c r="CG53" s="1310"/>
      <c r="CH53" s="1310"/>
      <c r="CI53" s="1310"/>
      <c r="CJ53" s="1310"/>
      <c r="CK53" s="1310"/>
      <c r="CL53" s="1310"/>
      <c r="CM53" s="1310"/>
      <c r="CN53" s="1310">
        <v>57</v>
      </c>
      <c r="CO53" s="1310"/>
      <c r="CP53" s="1310"/>
      <c r="CQ53" s="1310"/>
      <c r="CR53" s="1310"/>
      <c r="CS53" s="1310"/>
      <c r="CT53" s="1310"/>
      <c r="CU53" s="1310"/>
      <c r="CV53" s="1310">
        <v>58.4</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597</v>
      </c>
      <c r="AO55" s="1315"/>
      <c r="AP55" s="1315"/>
      <c r="AQ55" s="1315"/>
      <c r="AR55" s="1315"/>
      <c r="AS55" s="1315"/>
      <c r="AT55" s="1315"/>
      <c r="AU55" s="1315"/>
      <c r="AV55" s="1315"/>
      <c r="AW55" s="1315"/>
      <c r="AX55" s="1315"/>
      <c r="AY55" s="1315"/>
      <c r="AZ55" s="1315"/>
      <c r="BA55" s="1315"/>
      <c r="BB55" s="1313" t="s">
        <v>595</v>
      </c>
      <c r="BC55" s="1313"/>
      <c r="BD55" s="1313"/>
      <c r="BE55" s="1313"/>
      <c r="BF55" s="1313"/>
      <c r="BG55" s="1313"/>
      <c r="BH55" s="1313"/>
      <c r="BI55" s="1313"/>
      <c r="BJ55" s="1313"/>
      <c r="BK55" s="1313"/>
      <c r="BL55" s="1313"/>
      <c r="BM55" s="1313"/>
      <c r="BN55" s="1313"/>
      <c r="BO55" s="1313"/>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596</v>
      </c>
      <c r="BC57" s="1313"/>
      <c r="BD57" s="1313"/>
      <c r="BE57" s="1313"/>
      <c r="BF57" s="1313"/>
      <c r="BG57" s="1313"/>
      <c r="BH57" s="1313"/>
      <c r="BI57" s="1313"/>
      <c r="BJ57" s="1313"/>
      <c r="BK57" s="1313"/>
      <c r="BL57" s="1313"/>
      <c r="BM57" s="1313"/>
      <c r="BN57" s="1313"/>
      <c r="BO57" s="1313"/>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594</v>
      </c>
      <c r="AO73" s="1313"/>
      <c r="AP73" s="1313"/>
      <c r="AQ73" s="1313"/>
      <c r="AR73" s="1313"/>
      <c r="AS73" s="1313"/>
      <c r="AT73" s="1313"/>
      <c r="AU73" s="1313"/>
      <c r="AV73" s="1313"/>
      <c r="AW73" s="1313"/>
      <c r="AX73" s="1313"/>
      <c r="AY73" s="1313"/>
      <c r="AZ73" s="1313"/>
      <c r="BA73" s="1313"/>
      <c r="BB73" s="1313" t="s">
        <v>595</v>
      </c>
      <c r="BC73" s="1313"/>
      <c r="BD73" s="1313"/>
      <c r="BE73" s="1313"/>
      <c r="BF73" s="1313"/>
      <c r="BG73" s="1313"/>
      <c r="BH73" s="1313"/>
      <c r="BI73" s="1313"/>
      <c r="BJ73" s="1313"/>
      <c r="BK73" s="1313"/>
      <c r="BL73" s="1313"/>
      <c r="BM73" s="1313"/>
      <c r="BN73" s="1313"/>
      <c r="BO73" s="1313"/>
      <c r="BP73" s="1310">
        <v>23.6</v>
      </c>
      <c r="BQ73" s="1310"/>
      <c r="BR73" s="1310"/>
      <c r="BS73" s="1310"/>
      <c r="BT73" s="1310"/>
      <c r="BU73" s="1310"/>
      <c r="BV73" s="1310"/>
      <c r="BW73" s="1310"/>
      <c r="BX73" s="1310">
        <v>27.6</v>
      </c>
      <c r="BY73" s="1310"/>
      <c r="BZ73" s="1310"/>
      <c r="CA73" s="1310"/>
      <c r="CB73" s="1310"/>
      <c r="CC73" s="1310"/>
      <c r="CD73" s="1310"/>
      <c r="CE73" s="1310"/>
      <c r="CF73" s="1310">
        <v>32.6</v>
      </c>
      <c r="CG73" s="1310"/>
      <c r="CH73" s="1310"/>
      <c r="CI73" s="1310"/>
      <c r="CJ73" s="1310"/>
      <c r="CK73" s="1310"/>
      <c r="CL73" s="1310"/>
      <c r="CM73" s="1310"/>
      <c r="CN73" s="1310">
        <v>38.1</v>
      </c>
      <c r="CO73" s="1310"/>
      <c r="CP73" s="1310"/>
      <c r="CQ73" s="1310"/>
      <c r="CR73" s="1310"/>
      <c r="CS73" s="1310"/>
      <c r="CT73" s="1310"/>
      <c r="CU73" s="1310"/>
      <c r="CV73" s="1310">
        <v>12</v>
      </c>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600</v>
      </c>
      <c r="BC75" s="1313"/>
      <c r="BD75" s="1313"/>
      <c r="BE75" s="1313"/>
      <c r="BF75" s="1313"/>
      <c r="BG75" s="1313"/>
      <c r="BH75" s="1313"/>
      <c r="BI75" s="1313"/>
      <c r="BJ75" s="1313"/>
      <c r="BK75" s="1313"/>
      <c r="BL75" s="1313"/>
      <c r="BM75" s="1313"/>
      <c r="BN75" s="1313"/>
      <c r="BO75" s="1313"/>
      <c r="BP75" s="1310">
        <v>9.5</v>
      </c>
      <c r="BQ75" s="1310"/>
      <c r="BR75" s="1310"/>
      <c r="BS75" s="1310"/>
      <c r="BT75" s="1310"/>
      <c r="BU75" s="1310"/>
      <c r="BV75" s="1310"/>
      <c r="BW75" s="1310"/>
      <c r="BX75" s="1310">
        <v>7.6</v>
      </c>
      <c r="BY75" s="1310"/>
      <c r="BZ75" s="1310"/>
      <c r="CA75" s="1310"/>
      <c r="CB75" s="1310"/>
      <c r="CC75" s="1310"/>
      <c r="CD75" s="1310"/>
      <c r="CE75" s="1310"/>
      <c r="CF75" s="1310">
        <v>5.8</v>
      </c>
      <c r="CG75" s="1310"/>
      <c r="CH75" s="1310"/>
      <c r="CI75" s="1310"/>
      <c r="CJ75" s="1310"/>
      <c r="CK75" s="1310"/>
      <c r="CL75" s="1310"/>
      <c r="CM75" s="1310"/>
      <c r="CN75" s="1310">
        <v>6.1</v>
      </c>
      <c r="CO75" s="1310"/>
      <c r="CP75" s="1310"/>
      <c r="CQ75" s="1310"/>
      <c r="CR75" s="1310"/>
      <c r="CS75" s="1310"/>
      <c r="CT75" s="1310"/>
      <c r="CU75" s="1310"/>
      <c r="CV75" s="1310">
        <v>5.9</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597</v>
      </c>
      <c r="AO77" s="1315"/>
      <c r="AP77" s="1315"/>
      <c r="AQ77" s="1315"/>
      <c r="AR77" s="1315"/>
      <c r="AS77" s="1315"/>
      <c r="AT77" s="1315"/>
      <c r="AU77" s="1315"/>
      <c r="AV77" s="1315"/>
      <c r="AW77" s="1315"/>
      <c r="AX77" s="1315"/>
      <c r="AY77" s="1315"/>
      <c r="AZ77" s="1315"/>
      <c r="BA77" s="1315"/>
      <c r="BB77" s="1313" t="s">
        <v>595</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600</v>
      </c>
      <c r="BC79" s="1313"/>
      <c r="BD79" s="1313"/>
      <c r="BE79" s="1313"/>
      <c r="BF79" s="1313"/>
      <c r="BG79" s="1313"/>
      <c r="BH79" s="1313"/>
      <c r="BI79" s="1313"/>
      <c r="BJ79" s="1313"/>
      <c r="BK79" s="1313"/>
      <c r="BL79" s="1313"/>
      <c r="BM79" s="1313"/>
      <c r="BN79" s="1313"/>
      <c r="BO79" s="1313"/>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TpHIRewLNai01WrAVi2C6aQENKRYYvmDS3Htb8Iv4RD/RqVjNFnfaH/qQaJquzJRUqKMntc5hwbhj/VsMpCVA==" saltValue="GyfvOt/hIRtLyAQ2v38y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40C59-8671-4A88-8C93-B8A8D234A564}">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2inidCNzfGbDuhjZV61YGK1yeXVdjP/0tQx6Mxckh2J4npeuFa5NeW+2wcLtaBzjvH5TAwAfPHuOkCWUykH/IQ==" saltValue="BOaZzNhv88GIDsMpglF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D5CF5-5B1A-432A-A019-9C117568FE37}">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D9smn8A3TAdalksFji07aLj1Mv2w+dRGGYI+i0mSqDbIwatQ/OIRBzvl+WUzJf0XjjHviaF3lYzl9RWjn6avgg==" saltValue="WGOPtrEhU5YSTp7FmoSH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164659</v>
      </c>
      <c r="E3" s="162"/>
      <c r="F3" s="163">
        <v>280458</v>
      </c>
      <c r="G3" s="164"/>
      <c r="H3" s="165"/>
    </row>
    <row r="4" spans="1:8" x14ac:dyDescent="0.15">
      <c r="A4" s="166"/>
      <c r="B4" s="167"/>
      <c r="C4" s="168"/>
      <c r="D4" s="169">
        <v>117527</v>
      </c>
      <c r="E4" s="170"/>
      <c r="F4" s="171">
        <v>127286</v>
      </c>
      <c r="G4" s="172"/>
      <c r="H4" s="173"/>
    </row>
    <row r="5" spans="1:8" x14ac:dyDescent="0.15">
      <c r="A5" s="154" t="s">
        <v>539</v>
      </c>
      <c r="B5" s="159"/>
      <c r="C5" s="160"/>
      <c r="D5" s="161">
        <v>144809</v>
      </c>
      <c r="E5" s="162"/>
      <c r="F5" s="163">
        <v>291945</v>
      </c>
      <c r="G5" s="164"/>
      <c r="H5" s="165"/>
    </row>
    <row r="6" spans="1:8" x14ac:dyDescent="0.15">
      <c r="A6" s="166"/>
      <c r="B6" s="167"/>
      <c r="C6" s="168"/>
      <c r="D6" s="169">
        <v>93530</v>
      </c>
      <c r="E6" s="170"/>
      <c r="F6" s="171">
        <v>127651</v>
      </c>
      <c r="G6" s="172"/>
      <c r="H6" s="173"/>
    </row>
    <row r="7" spans="1:8" x14ac:dyDescent="0.15">
      <c r="A7" s="154" t="s">
        <v>540</v>
      </c>
      <c r="B7" s="159"/>
      <c r="C7" s="160"/>
      <c r="D7" s="161">
        <v>174945</v>
      </c>
      <c r="E7" s="162"/>
      <c r="F7" s="163">
        <v>291173</v>
      </c>
      <c r="G7" s="164"/>
      <c r="H7" s="165"/>
    </row>
    <row r="8" spans="1:8" x14ac:dyDescent="0.15">
      <c r="A8" s="166"/>
      <c r="B8" s="167"/>
      <c r="C8" s="168"/>
      <c r="D8" s="169">
        <v>132226</v>
      </c>
      <c r="E8" s="170"/>
      <c r="F8" s="171">
        <v>119071</v>
      </c>
      <c r="G8" s="172"/>
      <c r="H8" s="173"/>
    </row>
    <row r="9" spans="1:8" x14ac:dyDescent="0.15">
      <c r="A9" s="154" t="s">
        <v>541</v>
      </c>
      <c r="B9" s="159"/>
      <c r="C9" s="160"/>
      <c r="D9" s="161">
        <v>156825</v>
      </c>
      <c r="E9" s="162"/>
      <c r="F9" s="163">
        <v>271581</v>
      </c>
      <c r="G9" s="164"/>
      <c r="H9" s="165"/>
    </row>
    <row r="10" spans="1:8" x14ac:dyDescent="0.15">
      <c r="A10" s="166"/>
      <c r="B10" s="167"/>
      <c r="C10" s="168"/>
      <c r="D10" s="169">
        <v>111870</v>
      </c>
      <c r="E10" s="170"/>
      <c r="F10" s="171">
        <v>117844</v>
      </c>
      <c r="G10" s="172"/>
      <c r="H10" s="173"/>
    </row>
    <row r="11" spans="1:8" x14ac:dyDescent="0.15">
      <c r="A11" s="154" t="s">
        <v>542</v>
      </c>
      <c r="B11" s="159"/>
      <c r="C11" s="160"/>
      <c r="D11" s="161">
        <v>91503</v>
      </c>
      <c r="E11" s="162"/>
      <c r="F11" s="163">
        <v>268375</v>
      </c>
      <c r="G11" s="164"/>
      <c r="H11" s="165"/>
    </row>
    <row r="12" spans="1:8" x14ac:dyDescent="0.15">
      <c r="A12" s="166"/>
      <c r="B12" s="167"/>
      <c r="C12" s="174"/>
      <c r="D12" s="169">
        <v>37383</v>
      </c>
      <c r="E12" s="170"/>
      <c r="F12" s="171">
        <v>119602</v>
      </c>
      <c r="G12" s="172"/>
      <c r="H12" s="173"/>
    </row>
    <row r="13" spans="1:8" x14ac:dyDescent="0.15">
      <c r="A13" s="154"/>
      <c r="B13" s="159"/>
      <c r="C13" s="175"/>
      <c r="D13" s="176">
        <v>146548</v>
      </c>
      <c r="E13" s="177"/>
      <c r="F13" s="178">
        <v>280706</v>
      </c>
      <c r="G13" s="179"/>
      <c r="H13" s="165"/>
    </row>
    <row r="14" spans="1:8" x14ac:dyDescent="0.15">
      <c r="A14" s="166"/>
      <c r="B14" s="167"/>
      <c r="C14" s="168"/>
      <c r="D14" s="169">
        <v>98507</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6.71</v>
      </c>
      <c r="C19" s="180">
        <f>ROUND(VALUE(SUBSTITUTE(実質収支比率等に係る経年分析!G$48,"▲","-")),2)</f>
        <v>7.4</v>
      </c>
      <c r="D19" s="180">
        <f>ROUND(VALUE(SUBSTITUTE(実質収支比率等に係る経年分析!H$48,"▲","-")),2)</f>
        <v>9.48</v>
      </c>
      <c r="E19" s="180">
        <f>ROUND(VALUE(SUBSTITUTE(実質収支比率等に係る経年分析!I$48,"▲","-")),2)</f>
        <v>11.24</v>
      </c>
      <c r="F19" s="180">
        <f>ROUND(VALUE(SUBSTITUTE(実質収支比率等に係る経年分析!J$48,"▲","-")),2)</f>
        <v>27.19</v>
      </c>
    </row>
    <row r="20" spans="1:11" x14ac:dyDescent="0.15">
      <c r="A20" s="180" t="s">
        <v>55</v>
      </c>
      <c r="B20" s="180">
        <f>ROUND(VALUE(SUBSTITUTE(実質収支比率等に係る経年分析!F$47,"▲","-")),2)</f>
        <v>40.64</v>
      </c>
      <c r="C20" s="180">
        <f>ROUND(VALUE(SUBSTITUTE(実質収支比率等に係る経年分析!G$47,"▲","-")),2)</f>
        <v>38.67</v>
      </c>
      <c r="D20" s="180">
        <f>ROUND(VALUE(SUBSTITUTE(実質収支比率等に係る経年分析!H$47,"▲","-")),2)</f>
        <v>36.94</v>
      </c>
      <c r="E20" s="180">
        <f>ROUND(VALUE(SUBSTITUTE(実質収支比率等に係る経年分析!I$47,"▲","-")),2)</f>
        <v>34.86</v>
      </c>
      <c r="F20" s="180">
        <f>ROUND(VALUE(SUBSTITUTE(実質収支比率等に係る経年分析!J$47,"▲","-")),2)</f>
        <v>40.090000000000003</v>
      </c>
    </row>
    <row r="21" spans="1:11" x14ac:dyDescent="0.15">
      <c r="A21" s="180" t="s">
        <v>56</v>
      </c>
      <c r="B21" s="180">
        <f>IF(ISNUMBER(VALUE(SUBSTITUTE(実質収支比率等に係る経年分析!F$49,"▲","-"))),ROUND(VALUE(SUBSTITUTE(実質収支比率等に係る経年分析!F$49,"▲","-")),2),NA())</f>
        <v>10.87</v>
      </c>
      <c r="C21" s="180">
        <f>IF(ISNUMBER(VALUE(SUBSTITUTE(実質収支比率等に係る経年分析!G$49,"▲","-"))),ROUND(VALUE(SUBSTITUTE(実質収支比率等に係る経年分析!G$49,"▲","-")),2),NA())</f>
        <v>-2.88</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21.63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351</v>
      </c>
      <c r="E42" s="182"/>
      <c r="F42" s="182"/>
      <c r="G42" s="182">
        <f>'実質公債費比率（分子）の構造'!L$52</f>
        <v>323</v>
      </c>
      <c r="H42" s="182"/>
      <c r="I42" s="182"/>
      <c r="J42" s="182">
        <f>'実質公債費比率（分子）の構造'!M$52</f>
        <v>315</v>
      </c>
      <c r="K42" s="182"/>
      <c r="L42" s="182"/>
      <c r="M42" s="182">
        <f>'実質公債費比率（分子）の構造'!N$52</f>
        <v>312</v>
      </c>
      <c r="N42" s="182"/>
      <c r="O42" s="182"/>
      <c r="P42" s="182">
        <f>'実質公債費比率（分子）の構造'!O$52</f>
        <v>305</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2</v>
      </c>
      <c r="O44" s="182"/>
      <c r="P44" s="182"/>
    </row>
    <row r="45" spans="1:16" x14ac:dyDescent="0.15">
      <c r="A45" s="182" t="s">
        <v>66</v>
      </c>
      <c r="B45" s="182">
        <f>'実質公債費比率（分子）の構造'!K$49</f>
        <v>40</v>
      </c>
      <c r="C45" s="182"/>
      <c r="D45" s="182"/>
      <c r="E45" s="182">
        <f>'実質公債費比率（分子）の構造'!L$49</f>
        <v>48</v>
      </c>
      <c r="F45" s="182"/>
      <c r="G45" s="182"/>
      <c r="H45" s="182">
        <f>'実質公債費比率（分子）の構造'!M$49</f>
        <v>46</v>
      </c>
      <c r="I45" s="182"/>
      <c r="J45" s="182"/>
      <c r="K45" s="182">
        <f>'実質公債費比率（分子）の構造'!N$49</f>
        <v>37</v>
      </c>
      <c r="L45" s="182"/>
      <c r="M45" s="182"/>
      <c r="N45" s="182">
        <f>'実質公債費比率（分子）の構造'!O$49</f>
        <v>32</v>
      </c>
      <c r="O45" s="182"/>
      <c r="P45" s="182"/>
    </row>
    <row r="46" spans="1:16" x14ac:dyDescent="0.15">
      <c r="A46" s="182" t="s">
        <v>67</v>
      </c>
      <c r="B46" s="182">
        <f>'実質公債費比率（分子）の構造'!K$48</f>
        <v>89</v>
      </c>
      <c r="C46" s="182"/>
      <c r="D46" s="182"/>
      <c r="E46" s="182">
        <f>'実質公債費比率（分子）の構造'!L$48</f>
        <v>90</v>
      </c>
      <c r="F46" s="182"/>
      <c r="G46" s="182"/>
      <c r="H46" s="182">
        <f>'実質公債費比率（分子）の構造'!M$48</f>
        <v>72</v>
      </c>
      <c r="I46" s="182"/>
      <c r="J46" s="182"/>
      <c r="K46" s="182">
        <f>'実質公債費比率（分子）の構造'!N$48</f>
        <v>101</v>
      </c>
      <c r="L46" s="182"/>
      <c r="M46" s="182"/>
      <c r="N46" s="182">
        <f>'実質公債費比率（分子）の構造'!O$48</f>
        <v>100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v>
      </c>
      <c r="C49" s="182"/>
      <c r="D49" s="182"/>
      <c r="E49" s="182">
        <f>'実質公債費比率（分子）の構造'!L$45</f>
        <v>292</v>
      </c>
      <c r="F49" s="182"/>
      <c r="G49" s="182"/>
      <c r="H49" s="182">
        <f>'実質公債費比率（分子）の構造'!M$45</f>
        <v>285</v>
      </c>
      <c r="I49" s="182"/>
      <c r="J49" s="182"/>
      <c r="K49" s="182">
        <f>'実質公債費比率（分子）の構造'!N$45</f>
        <v>283</v>
      </c>
      <c r="L49" s="182"/>
      <c r="M49" s="182"/>
      <c r="N49" s="182">
        <f>'実質公債費比率（分子）の構造'!O$45</f>
        <v>283</v>
      </c>
      <c r="O49" s="182"/>
      <c r="P49" s="182"/>
    </row>
    <row r="50" spans="1:16" x14ac:dyDescent="0.15">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123</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125</v>
      </c>
      <c r="M50" s="182" t="e">
        <f>NA()</f>
        <v>#N/A</v>
      </c>
      <c r="N50" s="182" t="e">
        <f>NA()</f>
        <v>#N/A</v>
      </c>
      <c r="O50" s="182">
        <f>IF(ISNUMBER('実質公債費比率（分子）の構造'!O$53),'実質公債費比率（分子）の構造'!O$53,NA())</f>
        <v>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3129</v>
      </c>
      <c r="E56" s="181"/>
      <c r="F56" s="181"/>
      <c r="G56" s="181">
        <f>'将来負担比率（分子）の構造'!J$52</f>
        <v>3149</v>
      </c>
      <c r="H56" s="181"/>
      <c r="I56" s="181"/>
      <c r="J56" s="181">
        <f>'将来負担比率（分子）の構造'!K$52</f>
        <v>3393</v>
      </c>
      <c r="K56" s="181"/>
      <c r="L56" s="181"/>
      <c r="M56" s="181">
        <f>'将来負担比率（分子）の構造'!L$52</f>
        <v>3537</v>
      </c>
      <c r="N56" s="181"/>
      <c r="O56" s="181"/>
      <c r="P56" s="181">
        <f>'将来負担比率（分子）の構造'!M$52</f>
        <v>3632</v>
      </c>
    </row>
    <row r="57" spans="1:16" x14ac:dyDescent="0.15">
      <c r="A57" s="181" t="s">
        <v>42</v>
      </c>
      <c r="B57" s="181"/>
      <c r="C57" s="181"/>
      <c r="D57" s="181">
        <f>'将来負担比率（分子）の構造'!I$51</f>
        <v>177</v>
      </c>
      <c r="E57" s="181"/>
      <c r="F57" s="181"/>
      <c r="G57" s="181">
        <f>'将来負担比率（分子）の構造'!J$51</f>
        <v>161</v>
      </c>
      <c r="H57" s="181"/>
      <c r="I57" s="181"/>
      <c r="J57" s="181">
        <f>'将来負担比率（分子）の構造'!K$51</f>
        <v>152</v>
      </c>
      <c r="K57" s="181"/>
      <c r="L57" s="181"/>
      <c r="M57" s="181">
        <f>'将来負担比率（分子）の構造'!L$51</f>
        <v>129</v>
      </c>
      <c r="N57" s="181"/>
      <c r="O57" s="181"/>
      <c r="P57" s="181">
        <f>'将来負担比率（分子）の構造'!M$51</f>
        <v>118</v>
      </c>
    </row>
    <row r="58" spans="1:16" x14ac:dyDescent="0.15">
      <c r="A58" s="181" t="s">
        <v>41</v>
      </c>
      <c r="B58" s="181"/>
      <c r="C58" s="181"/>
      <c r="D58" s="181">
        <f>'将来負担比率（分子）の構造'!I$50</f>
        <v>1532</v>
      </c>
      <c r="E58" s="181"/>
      <c r="F58" s="181"/>
      <c r="G58" s="181">
        <f>'将来負担比率（分子）の構造'!J$50</f>
        <v>1465</v>
      </c>
      <c r="H58" s="181"/>
      <c r="I58" s="181"/>
      <c r="J58" s="181">
        <f>'将来負担比率（分子）の構造'!K$50</f>
        <v>1401</v>
      </c>
      <c r="K58" s="181"/>
      <c r="L58" s="181"/>
      <c r="M58" s="181">
        <f>'将来負担比率（分子）の構造'!L$50</f>
        <v>1349</v>
      </c>
      <c r="N58" s="181"/>
      <c r="O58" s="181"/>
      <c r="P58" s="181">
        <f>'将来負担比率（分子）の構造'!M$50</f>
        <v>1584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412</v>
      </c>
      <c r="C62" s="181"/>
      <c r="D62" s="181"/>
      <c r="E62" s="181">
        <f>'将来負担比率（分子）の構造'!J$45</f>
        <v>541</v>
      </c>
      <c r="F62" s="181"/>
      <c r="G62" s="181"/>
      <c r="H62" s="181">
        <f>'将来負担比率（分子）の構造'!K$45</f>
        <v>529</v>
      </c>
      <c r="I62" s="181"/>
      <c r="J62" s="181"/>
      <c r="K62" s="181">
        <f>'将来負担比率（分子）の構造'!L$45</f>
        <v>512</v>
      </c>
      <c r="L62" s="181"/>
      <c r="M62" s="181"/>
      <c r="N62" s="181">
        <f>'将来負担比率（分子）の構造'!M$45</f>
        <v>507</v>
      </c>
      <c r="O62" s="181"/>
      <c r="P62" s="181"/>
    </row>
    <row r="63" spans="1:16" x14ac:dyDescent="0.15">
      <c r="A63" s="181" t="s">
        <v>34</v>
      </c>
      <c r="B63" s="181">
        <f>'将来負担比率（分子）の構造'!I$44</f>
        <v>292</v>
      </c>
      <c r="C63" s="181"/>
      <c r="D63" s="181"/>
      <c r="E63" s="181">
        <f>'将来負担比率（分子）の構造'!J$44</f>
        <v>232</v>
      </c>
      <c r="F63" s="181"/>
      <c r="G63" s="181"/>
      <c r="H63" s="181">
        <f>'将来負担比率（分子）の構造'!K$44</f>
        <v>194</v>
      </c>
      <c r="I63" s="181"/>
      <c r="J63" s="181"/>
      <c r="K63" s="181">
        <f>'将来負担比率（分子）の構造'!L$44</f>
        <v>153</v>
      </c>
      <c r="L63" s="181"/>
      <c r="M63" s="181"/>
      <c r="N63" s="181">
        <f>'将来負担比率（分子）の構造'!M$44</f>
        <v>122</v>
      </c>
      <c r="O63" s="181"/>
      <c r="P63" s="181"/>
    </row>
    <row r="64" spans="1:16" x14ac:dyDescent="0.15">
      <c r="A64" s="181" t="s">
        <v>33</v>
      </c>
      <c r="B64" s="181">
        <f>'将来負担比率（分子）の構造'!I$43</f>
        <v>1737</v>
      </c>
      <c r="C64" s="181"/>
      <c r="D64" s="181"/>
      <c r="E64" s="181">
        <f>'将来負担比率（分子）の構造'!J$43</f>
        <v>1676</v>
      </c>
      <c r="F64" s="181"/>
      <c r="G64" s="181"/>
      <c r="H64" s="181">
        <f>'将来負担比率（分子）の構造'!K$43</f>
        <v>1602</v>
      </c>
      <c r="I64" s="181"/>
      <c r="J64" s="181"/>
      <c r="K64" s="181">
        <f>'将来負担比率（分子）の構造'!L$43</f>
        <v>1604</v>
      </c>
      <c r="L64" s="181"/>
      <c r="M64" s="181"/>
      <c r="N64" s="181">
        <f>'将来負担比率（分子）の構造'!M$43</f>
        <v>1564</v>
      </c>
      <c r="O64" s="181"/>
      <c r="P64" s="181"/>
    </row>
    <row r="65" spans="1:16" x14ac:dyDescent="0.15">
      <c r="A65" s="181" t="s">
        <v>32</v>
      </c>
      <c r="B65" s="181">
        <f>'将来負担比率（分子）の構造'!I$42</f>
        <v>55</v>
      </c>
      <c r="C65" s="181"/>
      <c r="D65" s="181"/>
      <c r="E65" s="181">
        <f>'将来負担比率（分子）の構造'!J$42</f>
        <v>40</v>
      </c>
      <c r="F65" s="181"/>
      <c r="G65" s="181"/>
      <c r="H65" s="181">
        <f>'将来負担比率（分子）の構造'!K$42</f>
        <v>24</v>
      </c>
      <c r="I65" s="181"/>
      <c r="J65" s="181"/>
      <c r="K65" s="181">
        <f>'将来負担比率（分子）の構造'!L$42</f>
        <v>9</v>
      </c>
      <c r="L65" s="181"/>
      <c r="M65" s="181"/>
      <c r="N65" s="181">
        <f>'将来負担比率（分子）の構造'!M$42</f>
        <v>7</v>
      </c>
      <c r="O65" s="181"/>
      <c r="P65" s="181"/>
    </row>
    <row r="66" spans="1:16" x14ac:dyDescent="0.15">
      <c r="A66" s="181" t="s">
        <v>31</v>
      </c>
      <c r="B66" s="181">
        <f>'将来負担比率（分子）の構造'!I$41</f>
        <v>2812</v>
      </c>
      <c r="C66" s="181"/>
      <c r="D66" s="181"/>
      <c r="E66" s="181">
        <f>'将来負担比率（分子）の構造'!J$41</f>
        <v>2822</v>
      </c>
      <c r="F66" s="181"/>
      <c r="G66" s="181"/>
      <c r="H66" s="181">
        <f>'将来負担比率（分子）の構造'!K$41</f>
        <v>3226</v>
      </c>
      <c r="I66" s="181"/>
      <c r="J66" s="181"/>
      <c r="K66" s="181">
        <f>'将来負担比率（分子）の構造'!L$41</f>
        <v>3464</v>
      </c>
      <c r="L66" s="181"/>
      <c r="M66" s="181"/>
      <c r="N66" s="181">
        <f>'将来負担比率（分子）の構造'!M$41</f>
        <v>3367</v>
      </c>
      <c r="O66" s="181"/>
      <c r="P66" s="181"/>
    </row>
    <row r="67" spans="1:16" x14ac:dyDescent="0.15">
      <c r="A67" s="181" t="s">
        <v>75</v>
      </c>
      <c r="B67" s="181" t="e">
        <f>NA()</f>
        <v>#N/A</v>
      </c>
      <c r="C67" s="181">
        <f>IF(ISNUMBER('将来負担比率（分子）の構造'!I$53), IF('将来負担比率（分子）の構造'!I$53 &lt; 0, 0, '将来負担比率（分子）の構造'!I$53), NA())</f>
        <v>470</v>
      </c>
      <c r="D67" s="181" t="e">
        <f>NA()</f>
        <v>#N/A</v>
      </c>
      <c r="E67" s="181" t="e">
        <f>NA()</f>
        <v>#N/A</v>
      </c>
      <c r="F67" s="181">
        <f>IF(ISNUMBER('将来負担比率（分子）の構造'!J$53), IF('将来負担比率（分子）の構造'!J$53 &lt; 0, 0, '将来負担比率（分子）の構造'!J$53), NA())</f>
        <v>535</v>
      </c>
      <c r="G67" s="181" t="e">
        <f>NA()</f>
        <v>#N/A</v>
      </c>
      <c r="H67" s="181" t="e">
        <f>NA()</f>
        <v>#N/A</v>
      </c>
      <c r="I67" s="181">
        <f>IF(ISNUMBER('将来負担比率（分子）の構造'!K$53), IF('将来負担比率（分子）の構造'!K$53 &lt; 0, 0, '将来負担比率（分子）の構造'!K$53), NA())</f>
        <v>630</v>
      </c>
      <c r="J67" s="181" t="e">
        <f>NA()</f>
        <v>#N/A</v>
      </c>
      <c r="K67" s="181" t="e">
        <f>NA()</f>
        <v>#N/A</v>
      </c>
      <c r="L67" s="181">
        <f>IF(ISNUMBER('将来負担比率（分子）の構造'!L$53), IF('将来負担比率（分子）の構造'!L$53 &lt; 0, 0, '将来負担比率（分子）の構造'!L$53), NA())</f>
        <v>727</v>
      </c>
      <c r="M67" s="181" t="e">
        <f>NA()</f>
        <v>#N/A</v>
      </c>
      <c r="N67" s="181" t="e">
        <f>NA()</f>
        <v>#N/A</v>
      </c>
      <c r="O67" s="181">
        <f>IF(ISNUMBER('将来負担比率（分子）の構造'!M$53), IF('将来負担比率（分子）の構造'!M$53 &lt; 0, 0, '将来負担比率（分子）の構造'!M$53), NA())</f>
        <v>233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815</v>
      </c>
      <c r="C72" s="185">
        <f>基金残高に係る経年分析!G55</f>
        <v>762</v>
      </c>
      <c r="D72" s="185">
        <f>基金残高に係る経年分析!H55</f>
        <v>885</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436</v>
      </c>
      <c r="C74" s="185">
        <f>基金残高に係る経年分析!G57</f>
        <v>433</v>
      </c>
      <c r="D74" s="185">
        <f>基金残高に係る経年分析!H57</f>
        <v>505</v>
      </c>
    </row>
  </sheetData>
  <sheetProtection algorithmName="SHA-512" hashValue="aylvWgk9USTJw1N40NUj72H3iYH1HcKelHitCWcpBDE+cKHu0KKpGldlfYEDQ2yd4FUhmOJX1G/PN2gbx6ucJQ==" saltValue="fulWSmswczfTtJV9XO/A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448726</v>
      </c>
      <c r="S5" s="734"/>
      <c r="T5" s="734"/>
      <c r="U5" s="734"/>
      <c r="V5" s="734"/>
      <c r="W5" s="734"/>
      <c r="X5" s="734"/>
      <c r="Y5" s="777"/>
      <c r="Z5" s="795">
        <v>8.9</v>
      </c>
      <c r="AA5" s="795"/>
      <c r="AB5" s="795"/>
      <c r="AC5" s="795"/>
      <c r="AD5" s="796">
        <v>448726</v>
      </c>
      <c r="AE5" s="796"/>
      <c r="AF5" s="796"/>
      <c r="AG5" s="796"/>
      <c r="AH5" s="796"/>
      <c r="AI5" s="796"/>
      <c r="AJ5" s="796"/>
      <c r="AK5" s="796"/>
      <c r="AL5" s="778">
        <v>20.2</v>
      </c>
      <c r="AM5" s="751"/>
      <c r="AN5" s="751"/>
      <c r="AO5" s="779"/>
      <c r="AP5" s="746" t="s">
        <v>229</v>
      </c>
      <c r="AQ5" s="747"/>
      <c r="AR5" s="747"/>
      <c r="AS5" s="747"/>
      <c r="AT5" s="747"/>
      <c r="AU5" s="747"/>
      <c r="AV5" s="747"/>
      <c r="AW5" s="747"/>
      <c r="AX5" s="747"/>
      <c r="AY5" s="747"/>
      <c r="AZ5" s="747"/>
      <c r="BA5" s="747"/>
      <c r="BB5" s="747"/>
      <c r="BC5" s="747"/>
      <c r="BD5" s="747"/>
      <c r="BE5" s="747"/>
      <c r="BF5" s="748"/>
      <c r="BG5" s="678">
        <v>395259</v>
      </c>
      <c r="BH5" s="679"/>
      <c r="BI5" s="679"/>
      <c r="BJ5" s="679"/>
      <c r="BK5" s="679"/>
      <c r="BL5" s="679"/>
      <c r="BM5" s="679"/>
      <c r="BN5" s="680"/>
      <c r="BO5" s="715">
        <v>88.1</v>
      </c>
      <c r="BP5" s="715"/>
      <c r="BQ5" s="715"/>
      <c r="BR5" s="715"/>
      <c r="BS5" s="716" t="s">
        <v>174</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66361</v>
      </c>
      <c r="S6" s="679"/>
      <c r="T6" s="679"/>
      <c r="U6" s="679"/>
      <c r="V6" s="679"/>
      <c r="W6" s="679"/>
      <c r="X6" s="679"/>
      <c r="Y6" s="680"/>
      <c r="Z6" s="715">
        <v>1.3</v>
      </c>
      <c r="AA6" s="715"/>
      <c r="AB6" s="715"/>
      <c r="AC6" s="715"/>
      <c r="AD6" s="716">
        <v>66361</v>
      </c>
      <c r="AE6" s="716"/>
      <c r="AF6" s="716"/>
      <c r="AG6" s="716"/>
      <c r="AH6" s="716"/>
      <c r="AI6" s="716"/>
      <c r="AJ6" s="716"/>
      <c r="AK6" s="716"/>
      <c r="AL6" s="681">
        <v>3</v>
      </c>
      <c r="AM6" s="682"/>
      <c r="AN6" s="682"/>
      <c r="AO6" s="717"/>
      <c r="AP6" s="675" t="s">
        <v>234</v>
      </c>
      <c r="AQ6" s="676"/>
      <c r="AR6" s="676"/>
      <c r="AS6" s="676"/>
      <c r="AT6" s="676"/>
      <c r="AU6" s="676"/>
      <c r="AV6" s="676"/>
      <c r="AW6" s="676"/>
      <c r="AX6" s="676"/>
      <c r="AY6" s="676"/>
      <c r="AZ6" s="676"/>
      <c r="BA6" s="676"/>
      <c r="BB6" s="676"/>
      <c r="BC6" s="676"/>
      <c r="BD6" s="676"/>
      <c r="BE6" s="676"/>
      <c r="BF6" s="677"/>
      <c r="BG6" s="678">
        <v>395259</v>
      </c>
      <c r="BH6" s="679"/>
      <c r="BI6" s="679"/>
      <c r="BJ6" s="679"/>
      <c r="BK6" s="679"/>
      <c r="BL6" s="679"/>
      <c r="BM6" s="679"/>
      <c r="BN6" s="680"/>
      <c r="BO6" s="715">
        <v>88.1</v>
      </c>
      <c r="BP6" s="715"/>
      <c r="BQ6" s="715"/>
      <c r="BR6" s="715"/>
      <c r="BS6" s="716" t="s">
        <v>235</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53875</v>
      </c>
      <c r="CS6" s="679"/>
      <c r="CT6" s="679"/>
      <c r="CU6" s="679"/>
      <c r="CV6" s="679"/>
      <c r="CW6" s="679"/>
      <c r="CX6" s="679"/>
      <c r="CY6" s="680"/>
      <c r="CZ6" s="778">
        <v>1.2</v>
      </c>
      <c r="DA6" s="751"/>
      <c r="DB6" s="751"/>
      <c r="DC6" s="781"/>
      <c r="DD6" s="684">
        <v>13</v>
      </c>
      <c r="DE6" s="679"/>
      <c r="DF6" s="679"/>
      <c r="DG6" s="679"/>
      <c r="DH6" s="679"/>
      <c r="DI6" s="679"/>
      <c r="DJ6" s="679"/>
      <c r="DK6" s="679"/>
      <c r="DL6" s="679"/>
      <c r="DM6" s="679"/>
      <c r="DN6" s="679"/>
      <c r="DO6" s="679"/>
      <c r="DP6" s="680"/>
      <c r="DQ6" s="684">
        <v>53875</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183</v>
      </c>
      <c r="S7" s="679"/>
      <c r="T7" s="679"/>
      <c r="U7" s="679"/>
      <c r="V7" s="679"/>
      <c r="W7" s="679"/>
      <c r="X7" s="679"/>
      <c r="Y7" s="680"/>
      <c r="Z7" s="715">
        <v>0</v>
      </c>
      <c r="AA7" s="715"/>
      <c r="AB7" s="715"/>
      <c r="AC7" s="715"/>
      <c r="AD7" s="716">
        <v>183</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146898</v>
      </c>
      <c r="BH7" s="679"/>
      <c r="BI7" s="679"/>
      <c r="BJ7" s="679"/>
      <c r="BK7" s="679"/>
      <c r="BL7" s="679"/>
      <c r="BM7" s="679"/>
      <c r="BN7" s="680"/>
      <c r="BO7" s="715">
        <v>32.700000000000003</v>
      </c>
      <c r="BP7" s="715"/>
      <c r="BQ7" s="715"/>
      <c r="BR7" s="715"/>
      <c r="BS7" s="716" t="s">
        <v>235</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1207074</v>
      </c>
      <c r="CS7" s="679"/>
      <c r="CT7" s="679"/>
      <c r="CU7" s="679"/>
      <c r="CV7" s="679"/>
      <c r="CW7" s="679"/>
      <c r="CX7" s="679"/>
      <c r="CY7" s="680"/>
      <c r="CZ7" s="715">
        <v>27.6</v>
      </c>
      <c r="DA7" s="715"/>
      <c r="DB7" s="715"/>
      <c r="DC7" s="715"/>
      <c r="DD7" s="684">
        <v>11596</v>
      </c>
      <c r="DE7" s="679"/>
      <c r="DF7" s="679"/>
      <c r="DG7" s="679"/>
      <c r="DH7" s="679"/>
      <c r="DI7" s="679"/>
      <c r="DJ7" s="679"/>
      <c r="DK7" s="679"/>
      <c r="DL7" s="679"/>
      <c r="DM7" s="679"/>
      <c r="DN7" s="679"/>
      <c r="DO7" s="679"/>
      <c r="DP7" s="680"/>
      <c r="DQ7" s="684">
        <v>1126606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762</v>
      </c>
      <c r="S8" s="679"/>
      <c r="T8" s="679"/>
      <c r="U8" s="679"/>
      <c r="V8" s="679"/>
      <c r="W8" s="679"/>
      <c r="X8" s="679"/>
      <c r="Y8" s="680"/>
      <c r="Z8" s="715">
        <v>0</v>
      </c>
      <c r="AA8" s="715"/>
      <c r="AB8" s="715"/>
      <c r="AC8" s="715"/>
      <c r="AD8" s="716">
        <v>762</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6216</v>
      </c>
      <c r="BH8" s="679"/>
      <c r="BI8" s="679"/>
      <c r="BJ8" s="679"/>
      <c r="BK8" s="679"/>
      <c r="BL8" s="679"/>
      <c r="BM8" s="679"/>
      <c r="BN8" s="680"/>
      <c r="BO8" s="715">
        <v>1.4</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765823</v>
      </c>
      <c r="CS8" s="679"/>
      <c r="CT8" s="679"/>
      <c r="CU8" s="679"/>
      <c r="CV8" s="679"/>
      <c r="CW8" s="679"/>
      <c r="CX8" s="679"/>
      <c r="CY8" s="680"/>
      <c r="CZ8" s="715">
        <v>17.5</v>
      </c>
      <c r="DA8" s="715"/>
      <c r="DB8" s="715"/>
      <c r="DC8" s="715"/>
      <c r="DD8" s="684">
        <v>163</v>
      </c>
      <c r="DE8" s="679"/>
      <c r="DF8" s="679"/>
      <c r="DG8" s="679"/>
      <c r="DH8" s="679"/>
      <c r="DI8" s="679"/>
      <c r="DJ8" s="679"/>
      <c r="DK8" s="679"/>
      <c r="DL8" s="679"/>
      <c r="DM8" s="679"/>
      <c r="DN8" s="679"/>
      <c r="DO8" s="679"/>
      <c r="DP8" s="680"/>
      <c r="DQ8" s="684">
        <v>476759</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510</v>
      </c>
      <c r="S9" s="679"/>
      <c r="T9" s="679"/>
      <c r="U9" s="679"/>
      <c r="V9" s="679"/>
      <c r="W9" s="679"/>
      <c r="X9" s="679"/>
      <c r="Y9" s="680"/>
      <c r="Z9" s="715">
        <v>0</v>
      </c>
      <c r="AA9" s="715"/>
      <c r="AB9" s="715"/>
      <c r="AC9" s="715"/>
      <c r="AD9" s="716">
        <v>510</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120972</v>
      </c>
      <c r="BH9" s="679"/>
      <c r="BI9" s="679"/>
      <c r="BJ9" s="679"/>
      <c r="BK9" s="679"/>
      <c r="BL9" s="679"/>
      <c r="BM9" s="679"/>
      <c r="BN9" s="680"/>
      <c r="BO9" s="715">
        <v>27</v>
      </c>
      <c r="BP9" s="715"/>
      <c r="BQ9" s="715"/>
      <c r="BR9" s="715"/>
      <c r="BS9" s="684" t="s">
        <v>235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303383</v>
      </c>
      <c r="CS9" s="679"/>
      <c r="CT9" s="679"/>
      <c r="CU9" s="679"/>
      <c r="CV9" s="679"/>
      <c r="CW9" s="679"/>
      <c r="CX9" s="679"/>
      <c r="CY9" s="680"/>
      <c r="CZ9" s="715">
        <v>6.9</v>
      </c>
      <c r="DA9" s="715"/>
      <c r="DB9" s="715"/>
      <c r="DC9" s="715"/>
      <c r="DD9" s="684" t="s">
        <v>235</v>
      </c>
      <c r="DE9" s="679"/>
      <c r="DF9" s="679"/>
      <c r="DG9" s="679"/>
      <c r="DH9" s="679"/>
      <c r="DI9" s="679"/>
      <c r="DJ9" s="679"/>
      <c r="DK9" s="679"/>
      <c r="DL9" s="679"/>
      <c r="DM9" s="679"/>
      <c r="DN9" s="679"/>
      <c r="DO9" s="679"/>
      <c r="DP9" s="680"/>
      <c r="DQ9" s="684">
        <v>289437</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247</v>
      </c>
      <c r="S10" s="679"/>
      <c r="T10" s="679"/>
      <c r="U10" s="679"/>
      <c r="V10" s="679"/>
      <c r="W10" s="679"/>
      <c r="X10" s="679"/>
      <c r="Y10" s="680"/>
      <c r="Z10" s="715" t="s">
        <v>235</v>
      </c>
      <c r="AA10" s="715"/>
      <c r="AB10" s="715"/>
      <c r="AC10" s="715"/>
      <c r="AD10" s="716" t="s">
        <v>174</v>
      </c>
      <c r="AE10" s="716"/>
      <c r="AF10" s="716"/>
      <c r="AG10" s="716"/>
      <c r="AH10" s="716"/>
      <c r="AI10" s="716"/>
      <c r="AJ10" s="716"/>
      <c r="AK10" s="716"/>
      <c r="AL10" s="681" t="s">
        <v>235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11141</v>
      </c>
      <c r="BH10" s="679"/>
      <c r="BI10" s="679"/>
      <c r="BJ10" s="679"/>
      <c r="BK10" s="679"/>
      <c r="BL10" s="679"/>
      <c r="BM10" s="679"/>
      <c r="BN10" s="680"/>
      <c r="BO10" s="715">
        <v>2.5</v>
      </c>
      <c r="BP10" s="715"/>
      <c r="BQ10" s="715"/>
      <c r="BR10" s="715"/>
      <c r="BS10" s="684" t="s">
        <v>174</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235</v>
      </c>
      <c r="DA10" s="715"/>
      <c r="DB10" s="715"/>
      <c r="DC10" s="715"/>
      <c r="DD10" s="684" t="s">
        <v>247</v>
      </c>
      <c r="DE10" s="679"/>
      <c r="DF10" s="679"/>
      <c r="DG10" s="679"/>
      <c r="DH10" s="679"/>
      <c r="DI10" s="679"/>
      <c r="DJ10" s="679"/>
      <c r="DK10" s="679"/>
      <c r="DL10" s="679"/>
      <c r="DM10" s="679"/>
      <c r="DN10" s="679"/>
      <c r="DO10" s="679"/>
      <c r="DP10" s="680"/>
      <c r="DQ10" s="684" t="s">
        <v>235</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76394</v>
      </c>
      <c r="S11" s="679"/>
      <c r="T11" s="679"/>
      <c r="U11" s="679"/>
      <c r="V11" s="679"/>
      <c r="W11" s="679"/>
      <c r="X11" s="679"/>
      <c r="Y11" s="680"/>
      <c r="Z11" s="681">
        <v>1.5</v>
      </c>
      <c r="AA11" s="682"/>
      <c r="AB11" s="682"/>
      <c r="AC11" s="683"/>
      <c r="AD11" s="684">
        <v>76394</v>
      </c>
      <c r="AE11" s="679"/>
      <c r="AF11" s="679"/>
      <c r="AG11" s="679"/>
      <c r="AH11" s="679"/>
      <c r="AI11" s="679"/>
      <c r="AJ11" s="679"/>
      <c r="AK11" s="680"/>
      <c r="AL11" s="681">
        <v>3.4</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8569</v>
      </c>
      <c r="BH11" s="679"/>
      <c r="BI11" s="679"/>
      <c r="BJ11" s="679"/>
      <c r="BK11" s="679"/>
      <c r="BL11" s="679"/>
      <c r="BM11" s="679"/>
      <c r="BN11" s="680"/>
      <c r="BO11" s="715">
        <v>1.9</v>
      </c>
      <c r="BP11" s="715"/>
      <c r="BQ11" s="715"/>
      <c r="BR11" s="715"/>
      <c r="BS11" s="684" t="s">
        <v>235</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473887</v>
      </c>
      <c r="CS11" s="679"/>
      <c r="CT11" s="679"/>
      <c r="CU11" s="679"/>
      <c r="CV11" s="679"/>
      <c r="CW11" s="679"/>
      <c r="CX11" s="679"/>
      <c r="CY11" s="680"/>
      <c r="CZ11" s="715">
        <v>10.9</v>
      </c>
      <c r="DA11" s="715"/>
      <c r="DB11" s="715"/>
      <c r="DC11" s="715"/>
      <c r="DD11" s="684">
        <v>123702</v>
      </c>
      <c r="DE11" s="679"/>
      <c r="DF11" s="679"/>
      <c r="DG11" s="679"/>
      <c r="DH11" s="679"/>
      <c r="DI11" s="679"/>
      <c r="DJ11" s="679"/>
      <c r="DK11" s="679"/>
      <c r="DL11" s="679"/>
      <c r="DM11" s="679"/>
      <c r="DN11" s="679"/>
      <c r="DO11" s="679"/>
      <c r="DP11" s="680"/>
      <c r="DQ11" s="684">
        <v>239939</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247</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128</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199033</v>
      </c>
      <c r="BH12" s="679"/>
      <c r="BI12" s="679"/>
      <c r="BJ12" s="679"/>
      <c r="BK12" s="679"/>
      <c r="BL12" s="679"/>
      <c r="BM12" s="679"/>
      <c r="BN12" s="680"/>
      <c r="BO12" s="715">
        <v>44.4</v>
      </c>
      <c r="BP12" s="715"/>
      <c r="BQ12" s="715"/>
      <c r="BR12" s="715"/>
      <c r="BS12" s="684" t="s">
        <v>235</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85057</v>
      </c>
      <c r="CS12" s="679"/>
      <c r="CT12" s="679"/>
      <c r="CU12" s="679"/>
      <c r="CV12" s="679"/>
      <c r="CW12" s="679"/>
      <c r="CX12" s="679"/>
      <c r="CY12" s="680"/>
      <c r="CZ12" s="715">
        <v>1.9</v>
      </c>
      <c r="DA12" s="715"/>
      <c r="DB12" s="715"/>
      <c r="DC12" s="715"/>
      <c r="DD12" s="684">
        <v>2899</v>
      </c>
      <c r="DE12" s="679"/>
      <c r="DF12" s="679"/>
      <c r="DG12" s="679"/>
      <c r="DH12" s="679"/>
      <c r="DI12" s="679"/>
      <c r="DJ12" s="679"/>
      <c r="DK12" s="679"/>
      <c r="DL12" s="679"/>
      <c r="DM12" s="679"/>
      <c r="DN12" s="679"/>
      <c r="DO12" s="679"/>
      <c r="DP12" s="680"/>
      <c r="DQ12" s="684">
        <v>58653</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247</v>
      </c>
      <c r="AA13" s="715"/>
      <c r="AB13" s="715"/>
      <c r="AC13" s="715"/>
      <c r="AD13" s="716" t="s">
        <v>174</v>
      </c>
      <c r="AE13" s="716"/>
      <c r="AF13" s="716"/>
      <c r="AG13" s="716"/>
      <c r="AH13" s="716"/>
      <c r="AI13" s="716"/>
      <c r="AJ13" s="716"/>
      <c r="AK13" s="716"/>
      <c r="AL13" s="681" t="s">
        <v>235</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198427</v>
      </c>
      <c r="BH13" s="679"/>
      <c r="BI13" s="679"/>
      <c r="BJ13" s="679"/>
      <c r="BK13" s="679"/>
      <c r="BL13" s="679"/>
      <c r="BM13" s="679"/>
      <c r="BN13" s="680"/>
      <c r="BO13" s="715">
        <v>44.2</v>
      </c>
      <c r="BP13" s="715"/>
      <c r="BQ13" s="715"/>
      <c r="BR13" s="715"/>
      <c r="BS13" s="684" t="s">
        <v>235</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312486</v>
      </c>
      <c r="CS13" s="679"/>
      <c r="CT13" s="679"/>
      <c r="CU13" s="679"/>
      <c r="CV13" s="679"/>
      <c r="CW13" s="679"/>
      <c r="CX13" s="679"/>
      <c r="CY13" s="680"/>
      <c r="CZ13" s="715">
        <v>7.2</v>
      </c>
      <c r="DA13" s="715"/>
      <c r="DB13" s="715"/>
      <c r="DC13" s="715"/>
      <c r="DD13" s="684">
        <v>162001</v>
      </c>
      <c r="DE13" s="679"/>
      <c r="DF13" s="679"/>
      <c r="DG13" s="679"/>
      <c r="DH13" s="679"/>
      <c r="DI13" s="679"/>
      <c r="DJ13" s="679"/>
      <c r="DK13" s="679"/>
      <c r="DL13" s="679"/>
      <c r="DM13" s="679"/>
      <c r="DN13" s="679"/>
      <c r="DO13" s="679"/>
      <c r="DP13" s="680"/>
      <c r="DQ13" s="684">
        <v>237565</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7053</v>
      </c>
      <c r="S14" s="679"/>
      <c r="T14" s="679"/>
      <c r="U14" s="679"/>
      <c r="V14" s="679"/>
      <c r="W14" s="679"/>
      <c r="X14" s="679"/>
      <c r="Y14" s="680"/>
      <c r="Z14" s="715">
        <v>0.1</v>
      </c>
      <c r="AA14" s="715"/>
      <c r="AB14" s="715"/>
      <c r="AC14" s="715"/>
      <c r="AD14" s="716">
        <v>7053</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16548</v>
      </c>
      <c r="BH14" s="679"/>
      <c r="BI14" s="679"/>
      <c r="BJ14" s="679"/>
      <c r="BK14" s="679"/>
      <c r="BL14" s="679"/>
      <c r="BM14" s="679"/>
      <c r="BN14" s="680"/>
      <c r="BO14" s="715">
        <v>3.7</v>
      </c>
      <c r="BP14" s="715"/>
      <c r="BQ14" s="715"/>
      <c r="BR14" s="715"/>
      <c r="BS14" s="684" t="s">
        <v>128</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128880</v>
      </c>
      <c r="CS14" s="679"/>
      <c r="CT14" s="679"/>
      <c r="CU14" s="679"/>
      <c r="CV14" s="679"/>
      <c r="CW14" s="679"/>
      <c r="CX14" s="679"/>
      <c r="CY14" s="680"/>
      <c r="CZ14" s="715">
        <v>3</v>
      </c>
      <c r="DA14" s="715"/>
      <c r="DB14" s="715"/>
      <c r="DC14" s="715"/>
      <c r="DD14" s="684">
        <v>20</v>
      </c>
      <c r="DE14" s="679"/>
      <c r="DF14" s="679"/>
      <c r="DG14" s="679"/>
      <c r="DH14" s="679"/>
      <c r="DI14" s="679"/>
      <c r="DJ14" s="679"/>
      <c r="DK14" s="679"/>
      <c r="DL14" s="679"/>
      <c r="DM14" s="679"/>
      <c r="DN14" s="679"/>
      <c r="DO14" s="679"/>
      <c r="DP14" s="680"/>
      <c r="DQ14" s="684">
        <v>125455</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174</v>
      </c>
      <c r="AA15" s="715"/>
      <c r="AB15" s="715"/>
      <c r="AC15" s="715"/>
      <c r="AD15" s="716" t="s">
        <v>128</v>
      </c>
      <c r="AE15" s="716"/>
      <c r="AF15" s="716"/>
      <c r="AG15" s="716"/>
      <c r="AH15" s="716"/>
      <c r="AI15" s="716"/>
      <c r="AJ15" s="716"/>
      <c r="AK15" s="716"/>
      <c r="AL15" s="681" t="s">
        <v>174</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32780</v>
      </c>
      <c r="BH15" s="679"/>
      <c r="BI15" s="679"/>
      <c r="BJ15" s="679"/>
      <c r="BK15" s="679"/>
      <c r="BL15" s="679"/>
      <c r="BM15" s="679"/>
      <c r="BN15" s="680"/>
      <c r="BO15" s="715">
        <v>7.3</v>
      </c>
      <c r="BP15" s="715"/>
      <c r="BQ15" s="715"/>
      <c r="BR15" s="715"/>
      <c r="BS15" s="684" t="s">
        <v>235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286088</v>
      </c>
      <c r="CS15" s="679"/>
      <c r="CT15" s="679"/>
      <c r="CU15" s="679"/>
      <c r="CV15" s="679"/>
      <c r="CW15" s="679"/>
      <c r="CX15" s="679"/>
      <c r="CY15" s="680"/>
      <c r="CZ15" s="715">
        <v>6.6</v>
      </c>
      <c r="DA15" s="715"/>
      <c r="DB15" s="715"/>
      <c r="DC15" s="715"/>
      <c r="DD15" s="684">
        <v>67356</v>
      </c>
      <c r="DE15" s="679"/>
      <c r="DF15" s="679"/>
      <c r="DG15" s="679"/>
      <c r="DH15" s="679"/>
      <c r="DI15" s="679"/>
      <c r="DJ15" s="679"/>
      <c r="DK15" s="679"/>
      <c r="DL15" s="679"/>
      <c r="DM15" s="679"/>
      <c r="DN15" s="679"/>
      <c r="DO15" s="679"/>
      <c r="DP15" s="680"/>
      <c r="DQ15" s="684">
        <v>251828</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1761</v>
      </c>
      <c r="S16" s="679"/>
      <c r="T16" s="679"/>
      <c r="U16" s="679"/>
      <c r="V16" s="679"/>
      <c r="W16" s="679"/>
      <c r="X16" s="679"/>
      <c r="Y16" s="680"/>
      <c r="Z16" s="715">
        <v>0</v>
      </c>
      <c r="AA16" s="715"/>
      <c r="AB16" s="715"/>
      <c r="AC16" s="715"/>
      <c r="AD16" s="716">
        <v>1761</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128</v>
      </c>
      <c r="BP16" s="715"/>
      <c r="BQ16" s="715"/>
      <c r="BR16" s="715"/>
      <c r="BS16" s="684" t="s">
        <v>235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466659</v>
      </c>
      <c r="CS16" s="679"/>
      <c r="CT16" s="679"/>
      <c r="CU16" s="679"/>
      <c r="CV16" s="679"/>
      <c r="CW16" s="679"/>
      <c r="CX16" s="679"/>
      <c r="CY16" s="680"/>
      <c r="CZ16" s="715">
        <v>10.7</v>
      </c>
      <c r="DA16" s="715"/>
      <c r="DB16" s="715"/>
      <c r="DC16" s="715"/>
      <c r="DD16" s="684" t="s">
        <v>174</v>
      </c>
      <c r="DE16" s="679"/>
      <c r="DF16" s="679"/>
      <c r="DG16" s="679"/>
      <c r="DH16" s="679"/>
      <c r="DI16" s="679"/>
      <c r="DJ16" s="679"/>
      <c r="DK16" s="679"/>
      <c r="DL16" s="679"/>
      <c r="DM16" s="679"/>
      <c r="DN16" s="679"/>
      <c r="DO16" s="679"/>
      <c r="DP16" s="680"/>
      <c r="DQ16" s="684">
        <v>91650</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13669</v>
      </c>
      <c r="S17" s="679"/>
      <c r="T17" s="679"/>
      <c r="U17" s="679"/>
      <c r="V17" s="679"/>
      <c r="W17" s="679"/>
      <c r="X17" s="679"/>
      <c r="Y17" s="680"/>
      <c r="Z17" s="715">
        <v>0.3</v>
      </c>
      <c r="AA17" s="715"/>
      <c r="AB17" s="715"/>
      <c r="AC17" s="715"/>
      <c r="AD17" s="716">
        <v>13669</v>
      </c>
      <c r="AE17" s="716"/>
      <c r="AF17" s="716"/>
      <c r="AG17" s="716"/>
      <c r="AH17" s="716"/>
      <c r="AI17" s="716"/>
      <c r="AJ17" s="716"/>
      <c r="AK17" s="716"/>
      <c r="AL17" s="681">
        <v>0.6</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174</v>
      </c>
      <c r="BP17" s="715"/>
      <c r="BQ17" s="715"/>
      <c r="BR17" s="715"/>
      <c r="BS17" s="684" t="s">
        <v>174</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282845</v>
      </c>
      <c r="CS17" s="679"/>
      <c r="CT17" s="679"/>
      <c r="CU17" s="679"/>
      <c r="CV17" s="679"/>
      <c r="CW17" s="679"/>
      <c r="CX17" s="679"/>
      <c r="CY17" s="680"/>
      <c r="CZ17" s="715">
        <v>6.5</v>
      </c>
      <c r="DA17" s="715"/>
      <c r="DB17" s="715"/>
      <c r="DC17" s="715"/>
      <c r="DD17" s="684" t="s">
        <v>174</v>
      </c>
      <c r="DE17" s="679"/>
      <c r="DF17" s="679"/>
      <c r="DG17" s="679"/>
      <c r="DH17" s="679"/>
      <c r="DI17" s="679"/>
      <c r="DJ17" s="679"/>
      <c r="DK17" s="679"/>
      <c r="DL17" s="679"/>
      <c r="DM17" s="679"/>
      <c r="DN17" s="679"/>
      <c r="DO17" s="679"/>
      <c r="DP17" s="680"/>
      <c r="DQ17" s="684">
        <v>245735</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1078</v>
      </c>
      <c r="S18" s="679"/>
      <c r="T18" s="679"/>
      <c r="U18" s="679"/>
      <c r="V18" s="679"/>
      <c r="W18" s="679"/>
      <c r="X18" s="679"/>
      <c r="Y18" s="680"/>
      <c r="Z18" s="715">
        <v>0</v>
      </c>
      <c r="AA18" s="715"/>
      <c r="AB18" s="715"/>
      <c r="AC18" s="715"/>
      <c r="AD18" s="716">
        <v>1078</v>
      </c>
      <c r="AE18" s="716"/>
      <c r="AF18" s="716"/>
      <c r="AG18" s="716"/>
      <c r="AH18" s="716"/>
      <c r="AI18" s="716"/>
      <c r="AJ18" s="716"/>
      <c r="AK18" s="716"/>
      <c r="AL18" s="681">
        <v>0</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235</v>
      </c>
      <c r="BP18" s="715"/>
      <c r="BQ18" s="715"/>
      <c r="BR18" s="715"/>
      <c r="BS18" s="684" t="s">
        <v>174</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235</v>
      </c>
      <c r="DA18" s="715"/>
      <c r="DB18" s="715"/>
      <c r="DC18" s="715"/>
      <c r="DD18" s="684" t="s">
        <v>174</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926</v>
      </c>
      <c r="S19" s="679"/>
      <c r="T19" s="679"/>
      <c r="U19" s="679"/>
      <c r="V19" s="679"/>
      <c r="W19" s="679"/>
      <c r="X19" s="679"/>
      <c r="Y19" s="680"/>
      <c r="Z19" s="715">
        <v>0</v>
      </c>
      <c r="AA19" s="715"/>
      <c r="AB19" s="715"/>
      <c r="AC19" s="715"/>
      <c r="AD19" s="716">
        <v>926</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53467</v>
      </c>
      <c r="BH19" s="679"/>
      <c r="BI19" s="679"/>
      <c r="BJ19" s="679"/>
      <c r="BK19" s="679"/>
      <c r="BL19" s="679"/>
      <c r="BM19" s="679"/>
      <c r="BN19" s="680"/>
      <c r="BO19" s="715">
        <v>11.9</v>
      </c>
      <c r="BP19" s="715"/>
      <c r="BQ19" s="715"/>
      <c r="BR19" s="715"/>
      <c r="BS19" s="684" t="s">
        <v>174</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79</v>
      </c>
      <c r="S20" s="679"/>
      <c r="T20" s="679"/>
      <c r="U20" s="679"/>
      <c r="V20" s="679"/>
      <c r="W20" s="679"/>
      <c r="X20" s="679"/>
      <c r="Y20" s="680"/>
      <c r="Z20" s="715">
        <v>0</v>
      </c>
      <c r="AA20" s="715"/>
      <c r="AB20" s="715"/>
      <c r="AC20" s="715"/>
      <c r="AD20" s="716">
        <v>79</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53467</v>
      </c>
      <c r="BH20" s="679"/>
      <c r="BI20" s="679"/>
      <c r="BJ20" s="679"/>
      <c r="BK20" s="679"/>
      <c r="BL20" s="679"/>
      <c r="BM20" s="679"/>
      <c r="BN20" s="680"/>
      <c r="BO20" s="715">
        <v>11.9</v>
      </c>
      <c r="BP20" s="715"/>
      <c r="BQ20" s="715"/>
      <c r="BR20" s="715"/>
      <c r="BS20" s="684" t="s">
        <v>174</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4366057</v>
      </c>
      <c r="CS20" s="679"/>
      <c r="CT20" s="679"/>
      <c r="CU20" s="679"/>
      <c r="CV20" s="679"/>
      <c r="CW20" s="679"/>
      <c r="CX20" s="679"/>
      <c r="CY20" s="680"/>
      <c r="CZ20" s="715">
        <v>100</v>
      </c>
      <c r="DA20" s="715"/>
      <c r="DB20" s="715"/>
      <c r="DC20" s="715"/>
      <c r="DD20" s="684">
        <v>367750</v>
      </c>
      <c r="DE20" s="679"/>
      <c r="DF20" s="679"/>
      <c r="DG20" s="679"/>
      <c r="DH20" s="679"/>
      <c r="DI20" s="679"/>
      <c r="DJ20" s="679"/>
      <c r="DK20" s="679"/>
      <c r="DL20" s="679"/>
      <c r="DM20" s="679"/>
      <c r="DN20" s="679"/>
      <c r="DO20" s="679"/>
      <c r="DP20" s="680"/>
      <c r="DQ20" s="684">
        <v>3197502</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11586</v>
      </c>
      <c r="S21" s="679"/>
      <c r="T21" s="679"/>
      <c r="U21" s="679"/>
      <c r="V21" s="679"/>
      <c r="W21" s="679"/>
      <c r="X21" s="679"/>
      <c r="Y21" s="680"/>
      <c r="Z21" s="715">
        <v>0.2</v>
      </c>
      <c r="AA21" s="715"/>
      <c r="AB21" s="715"/>
      <c r="AC21" s="715"/>
      <c r="AD21" s="716">
        <v>11586</v>
      </c>
      <c r="AE21" s="716"/>
      <c r="AF21" s="716"/>
      <c r="AG21" s="716"/>
      <c r="AH21" s="716"/>
      <c r="AI21" s="716"/>
      <c r="AJ21" s="716"/>
      <c r="AK21" s="716"/>
      <c r="AL21" s="681">
        <v>0.5</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53467</v>
      </c>
      <c r="BH21" s="679"/>
      <c r="BI21" s="679"/>
      <c r="BJ21" s="679"/>
      <c r="BK21" s="679"/>
      <c r="BL21" s="679"/>
      <c r="BM21" s="679"/>
      <c r="BN21" s="680"/>
      <c r="BO21" s="715">
        <v>11.9</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1794644</v>
      </c>
      <c r="S22" s="679"/>
      <c r="T22" s="679"/>
      <c r="U22" s="679"/>
      <c r="V22" s="679"/>
      <c r="W22" s="679"/>
      <c r="X22" s="679"/>
      <c r="Y22" s="680"/>
      <c r="Z22" s="715">
        <v>35.799999999999997</v>
      </c>
      <c r="AA22" s="715"/>
      <c r="AB22" s="715"/>
      <c r="AC22" s="715"/>
      <c r="AD22" s="716">
        <v>1599252</v>
      </c>
      <c r="AE22" s="716"/>
      <c r="AF22" s="716"/>
      <c r="AG22" s="716"/>
      <c r="AH22" s="716"/>
      <c r="AI22" s="716"/>
      <c r="AJ22" s="716"/>
      <c r="AK22" s="716"/>
      <c r="AL22" s="681">
        <v>72</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235</v>
      </c>
      <c r="BH22" s="679"/>
      <c r="BI22" s="679"/>
      <c r="BJ22" s="679"/>
      <c r="BK22" s="679"/>
      <c r="BL22" s="679"/>
      <c r="BM22" s="679"/>
      <c r="BN22" s="680"/>
      <c r="BO22" s="715" t="s">
        <v>128</v>
      </c>
      <c r="BP22" s="715"/>
      <c r="BQ22" s="715"/>
      <c r="BR22" s="715"/>
      <c r="BS22" s="684" t="s">
        <v>174</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1599252</v>
      </c>
      <c r="S23" s="679"/>
      <c r="T23" s="679"/>
      <c r="U23" s="679"/>
      <c r="V23" s="679"/>
      <c r="W23" s="679"/>
      <c r="X23" s="679"/>
      <c r="Y23" s="680"/>
      <c r="Z23" s="715">
        <v>31.9</v>
      </c>
      <c r="AA23" s="715"/>
      <c r="AB23" s="715"/>
      <c r="AC23" s="715"/>
      <c r="AD23" s="716">
        <v>1599252</v>
      </c>
      <c r="AE23" s="716"/>
      <c r="AF23" s="716"/>
      <c r="AG23" s="716"/>
      <c r="AH23" s="716"/>
      <c r="AI23" s="716"/>
      <c r="AJ23" s="716"/>
      <c r="AK23" s="716"/>
      <c r="AL23" s="681">
        <v>72</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235</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195392</v>
      </c>
      <c r="S24" s="679"/>
      <c r="T24" s="679"/>
      <c r="U24" s="679"/>
      <c r="V24" s="679"/>
      <c r="W24" s="679"/>
      <c r="X24" s="679"/>
      <c r="Y24" s="680"/>
      <c r="Z24" s="715">
        <v>3.9</v>
      </c>
      <c r="AA24" s="715"/>
      <c r="AB24" s="715"/>
      <c r="AC24" s="715"/>
      <c r="AD24" s="716" t="s">
        <v>174</v>
      </c>
      <c r="AE24" s="716"/>
      <c r="AF24" s="716"/>
      <c r="AG24" s="716"/>
      <c r="AH24" s="716"/>
      <c r="AI24" s="716"/>
      <c r="AJ24" s="716"/>
      <c r="AK24" s="716"/>
      <c r="AL24" s="681" t="s">
        <v>235</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174</v>
      </c>
      <c r="BP24" s="715"/>
      <c r="BQ24" s="715"/>
      <c r="BR24" s="715"/>
      <c r="BS24" s="684" t="s">
        <v>235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1286659</v>
      </c>
      <c r="CS24" s="734"/>
      <c r="CT24" s="734"/>
      <c r="CU24" s="734"/>
      <c r="CV24" s="734"/>
      <c r="CW24" s="734"/>
      <c r="CX24" s="734"/>
      <c r="CY24" s="777"/>
      <c r="CZ24" s="778">
        <v>29.5</v>
      </c>
      <c r="DA24" s="751"/>
      <c r="DB24" s="751"/>
      <c r="DC24" s="781"/>
      <c r="DD24" s="776">
        <v>998805</v>
      </c>
      <c r="DE24" s="734"/>
      <c r="DF24" s="734"/>
      <c r="DG24" s="734"/>
      <c r="DH24" s="734"/>
      <c r="DI24" s="734"/>
      <c r="DJ24" s="734"/>
      <c r="DK24" s="777"/>
      <c r="DL24" s="776">
        <v>988940</v>
      </c>
      <c r="DM24" s="734"/>
      <c r="DN24" s="734"/>
      <c r="DO24" s="734"/>
      <c r="DP24" s="734"/>
      <c r="DQ24" s="734"/>
      <c r="DR24" s="734"/>
      <c r="DS24" s="734"/>
      <c r="DT24" s="734"/>
      <c r="DU24" s="734"/>
      <c r="DV24" s="777"/>
      <c r="DW24" s="778">
        <v>43.3</v>
      </c>
      <c r="DX24" s="751"/>
      <c r="DY24" s="751"/>
      <c r="DZ24" s="751"/>
      <c r="EA24" s="751"/>
      <c r="EB24" s="751"/>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174</v>
      </c>
      <c r="AA25" s="715"/>
      <c r="AB25" s="715"/>
      <c r="AC25" s="715"/>
      <c r="AD25" s="716" t="s">
        <v>235</v>
      </c>
      <c r="AE25" s="716"/>
      <c r="AF25" s="716"/>
      <c r="AG25" s="716"/>
      <c r="AH25" s="716"/>
      <c r="AI25" s="716"/>
      <c r="AJ25" s="716"/>
      <c r="AK25" s="716"/>
      <c r="AL25" s="681" t="s">
        <v>174</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235</v>
      </c>
      <c r="BH25" s="679"/>
      <c r="BI25" s="679"/>
      <c r="BJ25" s="679"/>
      <c r="BK25" s="679"/>
      <c r="BL25" s="679"/>
      <c r="BM25" s="679"/>
      <c r="BN25" s="680"/>
      <c r="BO25" s="715" t="s">
        <v>235</v>
      </c>
      <c r="BP25" s="715"/>
      <c r="BQ25" s="715"/>
      <c r="BR25" s="715"/>
      <c r="BS25" s="684" t="s">
        <v>128</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691662</v>
      </c>
      <c r="CS25" s="697"/>
      <c r="CT25" s="697"/>
      <c r="CU25" s="697"/>
      <c r="CV25" s="697"/>
      <c r="CW25" s="697"/>
      <c r="CX25" s="697"/>
      <c r="CY25" s="698"/>
      <c r="CZ25" s="681">
        <v>15.8</v>
      </c>
      <c r="DA25" s="699"/>
      <c r="DB25" s="699"/>
      <c r="DC25" s="700"/>
      <c r="DD25" s="684">
        <v>650706</v>
      </c>
      <c r="DE25" s="697"/>
      <c r="DF25" s="697"/>
      <c r="DG25" s="697"/>
      <c r="DH25" s="697"/>
      <c r="DI25" s="697"/>
      <c r="DJ25" s="697"/>
      <c r="DK25" s="698"/>
      <c r="DL25" s="684">
        <v>640841</v>
      </c>
      <c r="DM25" s="697"/>
      <c r="DN25" s="697"/>
      <c r="DO25" s="697"/>
      <c r="DP25" s="697"/>
      <c r="DQ25" s="697"/>
      <c r="DR25" s="697"/>
      <c r="DS25" s="697"/>
      <c r="DT25" s="697"/>
      <c r="DU25" s="697"/>
      <c r="DV25" s="698"/>
      <c r="DW25" s="681">
        <v>28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2410063</v>
      </c>
      <c r="S26" s="679"/>
      <c r="T26" s="679"/>
      <c r="U26" s="679"/>
      <c r="V26" s="679"/>
      <c r="W26" s="679"/>
      <c r="X26" s="679"/>
      <c r="Y26" s="680"/>
      <c r="Z26" s="715">
        <v>48</v>
      </c>
      <c r="AA26" s="715"/>
      <c r="AB26" s="715"/>
      <c r="AC26" s="715"/>
      <c r="AD26" s="716">
        <v>2214671</v>
      </c>
      <c r="AE26" s="716"/>
      <c r="AF26" s="716"/>
      <c r="AG26" s="716"/>
      <c r="AH26" s="716"/>
      <c r="AI26" s="716"/>
      <c r="AJ26" s="716"/>
      <c r="AK26" s="716"/>
      <c r="AL26" s="681">
        <v>99.8</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128</v>
      </c>
      <c r="BP26" s="715"/>
      <c r="BQ26" s="715"/>
      <c r="BR26" s="715"/>
      <c r="BS26" s="684" t="s">
        <v>235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371261</v>
      </c>
      <c r="CS26" s="679"/>
      <c r="CT26" s="679"/>
      <c r="CU26" s="679"/>
      <c r="CV26" s="679"/>
      <c r="CW26" s="679"/>
      <c r="CX26" s="679"/>
      <c r="CY26" s="680"/>
      <c r="CZ26" s="681">
        <v>8.5</v>
      </c>
      <c r="DA26" s="699"/>
      <c r="DB26" s="699"/>
      <c r="DC26" s="700"/>
      <c r="DD26" s="684">
        <v>340406</v>
      </c>
      <c r="DE26" s="679"/>
      <c r="DF26" s="679"/>
      <c r="DG26" s="679"/>
      <c r="DH26" s="679"/>
      <c r="DI26" s="679"/>
      <c r="DJ26" s="679"/>
      <c r="DK26" s="680"/>
      <c r="DL26" s="684" t="s">
        <v>174</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235</v>
      </c>
      <c r="S27" s="679"/>
      <c r="T27" s="679"/>
      <c r="U27" s="679"/>
      <c r="V27" s="679"/>
      <c r="W27" s="679"/>
      <c r="X27" s="679"/>
      <c r="Y27" s="680"/>
      <c r="Z27" s="715" t="s">
        <v>235</v>
      </c>
      <c r="AA27" s="715"/>
      <c r="AB27" s="715"/>
      <c r="AC27" s="715"/>
      <c r="AD27" s="716" t="s">
        <v>235</v>
      </c>
      <c r="AE27" s="716"/>
      <c r="AF27" s="716"/>
      <c r="AG27" s="716"/>
      <c r="AH27" s="716"/>
      <c r="AI27" s="716"/>
      <c r="AJ27" s="716"/>
      <c r="AK27" s="716"/>
      <c r="AL27" s="681" t="s">
        <v>235</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448726</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312152</v>
      </c>
      <c r="CS27" s="697"/>
      <c r="CT27" s="697"/>
      <c r="CU27" s="697"/>
      <c r="CV27" s="697"/>
      <c r="CW27" s="697"/>
      <c r="CX27" s="697"/>
      <c r="CY27" s="698"/>
      <c r="CZ27" s="681">
        <v>7.1</v>
      </c>
      <c r="DA27" s="699"/>
      <c r="DB27" s="699"/>
      <c r="DC27" s="700"/>
      <c r="DD27" s="684">
        <v>102364</v>
      </c>
      <c r="DE27" s="697"/>
      <c r="DF27" s="697"/>
      <c r="DG27" s="697"/>
      <c r="DH27" s="697"/>
      <c r="DI27" s="697"/>
      <c r="DJ27" s="697"/>
      <c r="DK27" s="698"/>
      <c r="DL27" s="684">
        <v>102364</v>
      </c>
      <c r="DM27" s="697"/>
      <c r="DN27" s="697"/>
      <c r="DO27" s="697"/>
      <c r="DP27" s="697"/>
      <c r="DQ27" s="697"/>
      <c r="DR27" s="697"/>
      <c r="DS27" s="697"/>
      <c r="DT27" s="697"/>
      <c r="DU27" s="697"/>
      <c r="DV27" s="698"/>
      <c r="DW27" s="681">
        <v>4.5</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14199</v>
      </c>
      <c r="S28" s="679"/>
      <c r="T28" s="679"/>
      <c r="U28" s="679"/>
      <c r="V28" s="679"/>
      <c r="W28" s="679"/>
      <c r="X28" s="679"/>
      <c r="Y28" s="680"/>
      <c r="Z28" s="715">
        <v>0.3</v>
      </c>
      <c r="AA28" s="715"/>
      <c r="AB28" s="715"/>
      <c r="AC28" s="715"/>
      <c r="AD28" s="716" t="s">
        <v>128</v>
      </c>
      <c r="AE28" s="716"/>
      <c r="AF28" s="716"/>
      <c r="AG28" s="716"/>
      <c r="AH28" s="716"/>
      <c r="AI28" s="716"/>
      <c r="AJ28" s="716"/>
      <c r="AK28" s="716"/>
      <c r="AL28" s="681" t="s">
        <v>247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282845</v>
      </c>
      <c r="CS28" s="679"/>
      <c r="CT28" s="679"/>
      <c r="CU28" s="679"/>
      <c r="CV28" s="679"/>
      <c r="CW28" s="679"/>
      <c r="CX28" s="679"/>
      <c r="CY28" s="680"/>
      <c r="CZ28" s="681">
        <v>6.5</v>
      </c>
      <c r="DA28" s="699"/>
      <c r="DB28" s="699"/>
      <c r="DC28" s="700"/>
      <c r="DD28" s="684">
        <v>245735</v>
      </c>
      <c r="DE28" s="679"/>
      <c r="DF28" s="679"/>
      <c r="DG28" s="679"/>
      <c r="DH28" s="679"/>
      <c r="DI28" s="679"/>
      <c r="DJ28" s="679"/>
      <c r="DK28" s="680"/>
      <c r="DL28" s="684">
        <v>245735</v>
      </c>
      <c r="DM28" s="679"/>
      <c r="DN28" s="679"/>
      <c r="DO28" s="679"/>
      <c r="DP28" s="679"/>
      <c r="DQ28" s="679"/>
      <c r="DR28" s="679"/>
      <c r="DS28" s="679"/>
      <c r="DT28" s="679"/>
      <c r="DU28" s="679"/>
      <c r="DV28" s="680"/>
      <c r="DW28" s="681">
        <v>10.8</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74053</v>
      </c>
      <c r="S29" s="679"/>
      <c r="T29" s="679"/>
      <c r="U29" s="679"/>
      <c r="V29" s="679"/>
      <c r="W29" s="679"/>
      <c r="X29" s="679"/>
      <c r="Y29" s="680"/>
      <c r="Z29" s="715">
        <v>1.5</v>
      </c>
      <c r="AA29" s="715"/>
      <c r="AB29" s="715"/>
      <c r="AC29" s="715"/>
      <c r="AD29" s="716" t="s">
        <v>235</v>
      </c>
      <c r="AE29" s="716"/>
      <c r="AF29" s="716"/>
      <c r="AG29" s="716"/>
      <c r="AH29" s="716"/>
      <c r="AI29" s="716"/>
      <c r="AJ29" s="716"/>
      <c r="AK29" s="716"/>
      <c r="AL29" s="681" t="s">
        <v>174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282845</v>
      </c>
      <c r="CS29" s="697"/>
      <c r="CT29" s="697"/>
      <c r="CU29" s="697"/>
      <c r="CV29" s="697"/>
      <c r="CW29" s="697"/>
      <c r="CX29" s="697"/>
      <c r="CY29" s="698"/>
      <c r="CZ29" s="681">
        <v>6.5</v>
      </c>
      <c r="DA29" s="699"/>
      <c r="DB29" s="699"/>
      <c r="DC29" s="700"/>
      <c r="DD29" s="684">
        <v>245735</v>
      </c>
      <c r="DE29" s="697"/>
      <c r="DF29" s="697"/>
      <c r="DG29" s="697"/>
      <c r="DH29" s="697"/>
      <c r="DI29" s="697"/>
      <c r="DJ29" s="697"/>
      <c r="DK29" s="698"/>
      <c r="DL29" s="684">
        <v>245735</v>
      </c>
      <c r="DM29" s="697"/>
      <c r="DN29" s="697"/>
      <c r="DO29" s="697"/>
      <c r="DP29" s="697"/>
      <c r="DQ29" s="697"/>
      <c r="DR29" s="697"/>
      <c r="DS29" s="697"/>
      <c r="DT29" s="697"/>
      <c r="DU29" s="697"/>
      <c r="DV29" s="698"/>
      <c r="DW29" s="681">
        <v>10.8</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2619</v>
      </c>
      <c r="S30" s="679"/>
      <c r="T30" s="679"/>
      <c r="U30" s="679"/>
      <c r="V30" s="679"/>
      <c r="W30" s="679"/>
      <c r="X30" s="679"/>
      <c r="Y30" s="680"/>
      <c r="Z30" s="715">
        <v>0.1</v>
      </c>
      <c r="AA30" s="715"/>
      <c r="AB30" s="715"/>
      <c r="AC30" s="715"/>
      <c r="AD30" s="716" t="s">
        <v>128</v>
      </c>
      <c r="AE30" s="716"/>
      <c r="AF30" s="716"/>
      <c r="AG30" s="716"/>
      <c r="AH30" s="716"/>
      <c r="AI30" s="716"/>
      <c r="AJ30" s="716"/>
      <c r="AK30" s="716"/>
      <c r="AL30" s="681" t="s">
        <v>128</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270032</v>
      </c>
      <c r="CS30" s="679"/>
      <c r="CT30" s="679"/>
      <c r="CU30" s="679"/>
      <c r="CV30" s="679"/>
      <c r="CW30" s="679"/>
      <c r="CX30" s="679"/>
      <c r="CY30" s="680"/>
      <c r="CZ30" s="681">
        <v>6.2</v>
      </c>
      <c r="DA30" s="699"/>
      <c r="DB30" s="699"/>
      <c r="DC30" s="700"/>
      <c r="DD30" s="684">
        <v>232922</v>
      </c>
      <c r="DE30" s="679"/>
      <c r="DF30" s="679"/>
      <c r="DG30" s="679"/>
      <c r="DH30" s="679"/>
      <c r="DI30" s="679"/>
      <c r="DJ30" s="679"/>
      <c r="DK30" s="680"/>
      <c r="DL30" s="684">
        <v>232922</v>
      </c>
      <c r="DM30" s="679"/>
      <c r="DN30" s="679"/>
      <c r="DO30" s="679"/>
      <c r="DP30" s="679"/>
      <c r="DQ30" s="679"/>
      <c r="DR30" s="679"/>
      <c r="DS30" s="679"/>
      <c r="DT30" s="679"/>
      <c r="DU30" s="679"/>
      <c r="DV30" s="680"/>
      <c r="DW30" s="681">
        <v>10.199999999999999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458803</v>
      </c>
      <c r="S31" s="679"/>
      <c r="T31" s="679"/>
      <c r="U31" s="679"/>
      <c r="V31" s="679"/>
      <c r="W31" s="679"/>
      <c r="X31" s="679"/>
      <c r="Y31" s="680"/>
      <c r="Z31" s="715">
        <v>9.1</v>
      </c>
      <c r="AA31" s="715"/>
      <c r="AB31" s="715"/>
      <c r="AC31" s="715"/>
      <c r="AD31" s="716" t="s">
        <v>235</v>
      </c>
      <c r="AE31" s="716"/>
      <c r="AF31" s="716"/>
      <c r="AG31" s="716"/>
      <c r="AH31" s="716"/>
      <c r="AI31" s="716"/>
      <c r="AJ31" s="716"/>
      <c r="AK31" s="716"/>
      <c r="AL31" s="681" t="s">
        <v>235</v>
      </c>
      <c r="AM31" s="682"/>
      <c r="AN31" s="682"/>
      <c r="AO31" s="717"/>
      <c r="AP31" s="753" t="s">
        <v>314</v>
      </c>
      <c r="AQ31" s="754"/>
      <c r="AR31" s="754"/>
      <c r="AS31" s="754"/>
      <c r="AT31" s="759" t="s">
        <v>315</v>
      </c>
      <c r="AU31" s="231"/>
      <c r="AV31" s="231"/>
      <c r="AW31" s="231"/>
      <c r="AX31" s="746" t="s">
        <v>188</v>
      </c>
      <c r="AY31" s="747"/>
      <c r="AZ31" s="747"/>
      <c r="BA31" s="747"/>
      <c r="BB31" s="747"/>
      <c r="BC31" s="747"/>
      <c r="BD31" s="747"/>
      <c r="BE31" s="747"/>
      <c r="BF31" s="748"/>
      <c r="BG31" s="749">
        <v>99.3</v>
      </c>
      <c r="BH31" s="750"/>
      <c r="BI31" s="750"/>
      <c r="BJ31" s="750"/>
      <c r="BK31" s="750"/>
      <c r="BL31" s="750"/>
      <c r="BM31" s="751">
        <v>97.3</v>
      </c>
      <c r="BN31" s="750"/>
      <c r="BO31" s="750"/>
      <c r="BP31" s="750"/>
      <c r="BQ31" s="752"/>
      <c r="BR31" s="749">
        <v>99.1</v>
      </c>
      <c r="BS31" s="750"/>
      <c r="BT31" s="750"/>
      <c r="BU31" s="750"/>
      <c r="BV31" s="750"/>
      <c r="BW31" s="750"/>
      <c r="BX31" s="751">
        <v>96.9</v>
      </c>
      <c r="BY31" s="750"/>
      <c r="BZ31" s="750"/>
      <c r="CA31" s="750"/>
      <c r="CB31" s="752"/>
      <c r="CD31" s="769"/>
      <c r="CE31" s="770"/>
      <c r="CF31" s="711" t="s">
        <v>316</v>
      </c>
      <c r="CG31" s="712"/>
      <c r="CH31" s="712"/>
      <c r="CI31" s="712"/>
      <c r="CJ31" s="712"/>
      <c r="CK31" s="712"/>
      <c r="CL31" s="712"/>
      <c r="CM31" s="712"/>
      <c r="CN31" s="712"/>
      <c r="CO31" s="712"/>
      <c r="CP31" s="712"/>
      <c r="CQ31" s="713"/>
      <c r="CR31" s="678">
        <v>12813</v>
      </c>
      <c r="CS31" s="697"/>
      <c r="CT31" s="697"/>
      <c r="CU31" s="697"/>
      <c r="CV31" s="697"/>
      <c r="CW31" s="697"/>
      <c r="CX31" s="697"/>
      <c r="CY31" s="698"/>
      <c r="CZ31" s="681">
        <v>0.3</v>
      </c>
      <c r="DA31" s="699"/>
      <c r="DB31" s="699"/>
      <c r="DC31" s="700"/>
      <c r="DD31" s="684">
        <v>12813</v>
      </c>
      <c r="DE31" s="697"/>
      <c r="DF31" s="697"/>
      <c r="DG31" s="697"/>
      <c r="DH31" s="697"/>
      <c r="DI31" s="697"/>
      <c r="DJ31" s="697"/>
      <c r="DK31" s="698"/>
      <c r="DL31" s="684">
        <v>12813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317</v>
      </c>
      <c r="C32" s="743"/>
      <c r="D32" s="743"/>
      <c r="E32" s="743"/>
      <c r="F32" s="743"/>
      <c r="G32" s="743"/>
      <c r="H32" s="743"/>
      <c r="I32" s="743"/>
      <c r="J32" s="743"/>
      <c r="K32" s="743"/>
      <c r="L32" s="743"/>
      <c r="M32" s="743"/>
      <c r="N32" s="743"/>
      <c r="O32" s="743"/>
      <c r="P32" s="743"/>
      <c r="Q32" s="744"/>
      <c r="R32" s="678" t="s">
        <v>174</v>
      </c>
      <c r="S32" s="679"/>
      <c r="T32" s="679"/>
      <c r="U32" s="679"/>
      <c r="V32" s="679"/>
      <c r="W32" s="679"/>
      <c r="X32" s="679"/>
      <c r="Y32" s="680"/>
      <c r="Z32" s="715" t="s">
        <v>174</v>
      </c>
      <c r="AA32" s="715"/>
      <c r="AB32" s="715"/>
      <c r="AC32" s="715"/>
      <c r="AD32" s="716" t="s">
        <v>128</v>
      </c>
      <c r="AE32" s="716"/>
      <c r="AF32" s="716"/>
      <c r="AG32" s="716"/>
      <c r="AH32" s="716"/>
      <c r="AI32" s="716"/>
      <c r="AJ32" s="716"/>
      <c r="AK32" s="716"/>
      <c r="AL32" s="681" t="s">
        <v>174</v>
      </c>
      <c r="AM32" s="682"/>
      <c r="AN32" s="682"/>
      <c r="AO32" s="717"/>
      <c r="AP32" s="755"/>
      <c r="AQ32" s="756"/>
      <c r="AR32" s="756"/>
      <c r="AS32" s="756"/>
      <c r="AT32" s="760"/>
      <c r="AU32" s="230" t="s">
        <v>318</v>
      </c>
      <c r="AV32" s="230"/>
      <c r="AW32" s="230"/>
      <c r="AX32" s="675" t="s">
        <v>319</v>
      </c>
      <c r="AY32" s="676"/>
      <c r="AZ32" s="676"/>
      <c r="BA32" s="676"/>
      <c r="BB32" s="676"/>
      <c r="BC32" s="676"/>
      <c r="BD32" s="676"/>
      <c r="BE32" s="676"/>
      <c r="BF32" s="677"/>
      <c r="BG32" s="762">
        <v>99.9</v>
      </c>
      <c r="BH32" s="697"/>
      <c r="BI32" s="697"/>
      <c r="BJ32" s="697"/>
      <c r="BK32" s="697"/>
      <c r="BL32" s="697"/>
      <c r="BM32" s="682">
        <v>97</v>
      </c>
      <c r="BN32" s="763"/>
      <c r="BO32" s="763"/>
      <c r="BP32" s="763"/>
      <c r="BQ32" s="721"/>
      <c r="BR32" s="762">
        <v>99.1</v>
      </c>
      <c r="BS32" s="697"/>
      <c r="BT32" s="697"/>
      <c r="BU32" s="697"/>
      <c r="BV32" s="697"/>
      <c r="BW32" s="697"/>
      <c r="BX32" s="682">
        <v>95.9</v>
      </c>
      <c r="BY32" s="763"/>
      <c r="BZ32" s="763"/>
      <c r="CA32" s="763"/>
      <c r="CB32" s="721"/>
      <c r="CD32" s="771"/>
      <c r="CE32" s="772"/>
      <c r="CF32" s="711" t="s">
        <v>320</v>
      </c>
      <c r="CG32" s="712"/>
      <c r="CH32" s="712"/>
      <c r="CI32" s="712"/>
      <c r="CJ32" s="712"/>
      <c r="CK32" s="712"/>
      <c r="CL32" s="712"/>
      <c r="CM32" s="712"/>
      <c r="CN32" s="712"/>
      <c r="CO32" s="712"/>
      <c r="CP32" s="712"/>
      <c r="CQ32" s="713"/>
      <c r="CR32" s="678" t="s">
        <v>235</v>
      </c>
      <c r="CS32" s="679"/>
      <c r="CT32" s="679"/>
      <c r="CU32" s="679"/>
      <c r="CV32" s="679"/>
      <c r="CW32" s="679"/>
      <c r="CX32" s="679"/>
      <c r="CY32" s="680"/>
      <c r="CZ32" s="681" t="s">
        <v>128</v>
      </c>
      <c r="DA32" s="699"/>
      <c r="DB32" s="699"/>
      <c r="DC32" s="700"/>
      <c r="DD32" s="684" t="s">
        <v>235</v>
      </c>
      <c r="DE32" s="679"/>
      <c r="DF32" s="679"/>
      <c r="DG32" s="679"/>
      <c r="DH32" s="679"/>
      <c r="DI32" s="679"/>
      <c r="DJ32" s="679"/>
      <c r="DK32" s="680"/>
      <c r="DL32" s="684" t="s">
        <v>235</v>
      </c>
      <c r="DM32" s="679"/>
      <c r="DN32" s="679"/>
      <c r="DO32" s="679"/>
      <c r="DP32" s="679"/>
      <c r="DQ32" s="679"/>
      <c r="DR32" s="679"/>
      <c r="DS32" s="679"/>
      <c r="DT32" s="679"/>
      <c r="DU32" s="679"/>
      <c r="DV32" s="680"/>
      <c r="DW32" s="681" t="s">
        <v>174</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427874</v>
      </c>
      <c r="S33" s="679"/>
      <c r="T33" s="679"/>
      <c r="U33" s="679"/>
      <c r="V33" s="679"/>
      <c r="W33" s="679"/>
      <c r="X33" s="679"/>
      <c r="Y33" s="680"/>
      <c r="Z33" s="715">
        <v>8.5</v>
      </c>
      <c r="AA33" s="715"/>
      <c r="AB33" s="715"/>
      <c r="AC33" s="715"/>
      <c r="AD33" s="716" t="s">
        <v>235</v>
      </c>
      <c r="AE33" s="716"/>
      <c r="AF33" s="716"/>
      <c r="AG33" s="716"/>
      <c r="AH33" s="716"/>
      <c r="AI33" s="716"/>
      <c r="AJ33" s="716"/>
      <c r="AK33" s="716"/>
      <c r="AL33" s="681" t="s">
        <v>174</v>
      </c>
      <c r="AM33" s="682"/>
      <c r="AN33" s="682"/>
      <c r="AO33" s="717"/>
      <c r="AP33" s="757"/>
      <c r="AQ33" s="758"/>
      <c r="AR33" s="758"/>
      <c r="AS33" s="758"/>
      <c r="AT33" s="761"/>
      <c r="AU33" s="232"/>
      <c r="AV33" s="232"/>
      <c r="AW33" s="232"/>
      <c r="AX33" s="659" t="s">
        <v>322</v>
      </c>
      <c r="AY33" s="660"/>
      <c r="AZ33" s="660"/>
      <c r="BA33" s="660"/>
      <c r="BB33" s="660"/>
      <c r="BC33" s="660"/>
      <c r="BD33" s="660"/>
      <c r="BE33" s="660"/>
      <c r="BF33" s="661"/>
      <c r="BG33" s="745">
        <v>98.7</v>
      </c>
      <c r="BH33" s="663"/>
      <c r="BI33" s="663"/>
      <c r="BJ33" s="663"/>
      <c r="BK33" s="663"/>
      <c r="BL33" s="663"/>
      <c r="BM33" s="706">
        <v>96.7</v>
      </c>
      <c r="BN33" s="663"/>
      <c r="BO33" s="663"/>
      <c r="BP33" s="663"/>
      <c r="BQ33" s="727"/>
      <c r="BR33" s="745">
        <v>99</v>
      </c>
      <c r="BS33" s="663"/>
      <c r="BT33" s="663"/>
      <c r="BU33" s="663"/>
      <c r="BV33" s="663"/>
      <c r="BW33" s="663"/>
      <c r="BX33" s="706">
        <v>96.8</v>
      </c>
      <c r="BY33" s="663"/>
      <c r="BZ33" s="663"/>
      <c r="CA33" s="663"/>
      <c r="CB33" s="727"/>
      <c r="CD33" s="711" t="s">
        <v>323</v>
      </c>
      <c r="CE33" s="712"/>
      <c r="CF33" s="712"/>
      <c r="CG33" s="712"/>
      <c r="CH33" s="712"/>
      <c r="CI33" s="712"/>
      <c r="CJ33" s="712"/>
      <c r="CK33" s="712"/>
      <c r="CL33" s="712"/>
      <c r="CM33" s="712"/>
      <c r="CN33" s="712"/>
      <c r="CO33" s="712"/>
      <c r="CP33" s="712"/>
      <c r="CQ33" s="713"/>
      <c r="CR33" s="678">
        <v>2244989</v>
      </c>
      <c r="CS33" s="697"/>
      <c r="CT33" s="697"/>
      <c r="CU33" s="697"/>
      <c r="CV33" s="697"/>
      <c r="CW33" s="697"/>
      <c r="CX33" s="697"/>
      <c r="CY33" s="698"/>
      <c r="CZ33" s="681">
        <v>51.4</v>
      </c>
      <c r="DA33" s="699"/>
      <c r="DB33" s="699"/>
      <c r="DC33" s="700"/>
      <c r="DD33" s="684">
        <v>1912998</v>
      </c>
      <c r="DE33" s="697"/>
      <c r="DF33" s="697"/>
      <c r="DG33" s="697"/>
      <c r="DH33" s="697"/>
      <c r="DI33" s="697"/>
      <c r="DJ33" s="697"/>
      <c r="DK33" s="698"/>
      <c r="DL33" s="684">
        <v>1049124</v>
      </c>
      <c r="DM33" s="697"/>
      <c r="DN33" s="697"/>
      <c r="DO33" s="697"/>
      <c r="DP33" s="697"/>
      <c r="DQ33" s="697"/>
      <c r="DR33" s="697"/>
      <c r="DS33" s="697"/>
      <c r="DT33" s="697"/>
      <c r="DU33" s="697"/>
      <c r="DV33" s="698"/>
      <c r="DW33" s="681">
        <v>45.9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11510</v>
      </c>
      <c r="S34" s="679"/>
      <c r="T34" s="679"/>
      <c r="U34" s="679"/>
      <c r="V34" s="679"/>
      <c r="W34" s="679"/>
      <c r="X34" s="679"/>
      <c r="Y34" s="680"/>
      <c r="Z34" s="715">
        <v>0.2</v>
      </c>
      <c r="AA34" s="715"/>
      <c r="AB34" s="715"/>
      <c r="AC34" s="715"/>
      <c r="AD34" s="716">
        <v>4960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653996</v>
      </c>
      <c r="CS34" s="679"/>
      <c r="CT34" s="679"/>
      <c r="CU34" s="679"/>
      <c r="CV34" s="679"/>
      <c r="CW34" s="679"/>
      <c r="CX34" s="679"/>
      <c r="CY34" s="680"/>
      <c r="CZ34" s="681">
        <v>15</v>
      </c>
      <c r="DA34" s="699"/>
      <c r="DB34" s="699"/>
      <c r="DC34" s="700"/>
      <c r="DD34" s="684">
        <v>544856</v>
      </c>
      <c r="DE34" s="679"/>
      <c r="DF34" s="679"/>
      <c r="DG34" s="679"/>
      <c r="DH34" s="679"/>
      <c r="DI34" s="679"/>
      <c r="DJ34" s="679"/>
      <c r="DK34" s="680"/>
      <c r="DL34" s="684">
        <v>422572</v>
      </c>
      <c r="DM34" s="679"/>
      <c r="DN34" s="679"/>
      <c r="DO34" s="679"/>
      <c r="DP34" s="679"/>
      <c r="DQ34" s="679"/>
      <c r="DR34" s="679"/>
      <c r="DS34" s="679"/>
      <c r="DT34" s="679"/>
      <c r="DU34" s="679"/>
      <c r="DV34" s="680"/>
      <c r="DW34" s="681">
        <v>18.5</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747753</v>
      </c>
      <c r="S35" s="679"/>
      <c r="T35" s="679"/>
      <c r="U35" s="679"/>
      <c r="V35" s="679"/>
      <c r="W35" s="679"/>
      <c r="X35" s="679"/>
      <c r="Y35" s="680"/>
      <c r="Z35" s="715">
        <v>14.9</v>
      </c>
      <c r="AA35" s="715"/>
      <c r="AB35" s="715"/>
      <c r="AC35" s="715"/>
      <c r="AD35" s="716" t="s">
        <v>128</v>
      </c>
      <c r="AE35" s="716"/>
      <c r="AF35" s="716"/>
      <c r="AG35" s="716"/>
      <c r="AH35" s="716"/>
      <c r="AI35" s="716"/>
      <c r="AJ35" s="716"/>
      <c r="AK35" s="716"/>
      <c r="AL35" s="681" t="s">
        <v>235</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14333</v>
      </c>
      <c r="CS35" s="697"/>
      <c r="CT35" s="697"/>
      <c r="CU35" s="697"/>
      <c r="CV35" s="697"/>
      <c r="CW35" s="697"/>
      <c r="CX35" s="697"/>
      <c r="CY35" s="698"/>
      <c r="CZ35" s="681">
        <v>0.3</v>
      </c>
      <c r="DA35" s="699"/>
      <c r="DB35" s="699"/>
      <c r="DC35" s="700"/>
      <c r="DD35" s="684">
        <v>11701</v>
      </c>
      <c r="DE35" s="697"/>
      <c r="DF35" s="697"/>
      <c r="DG35" s="697"/>
      <c r="DH35" s="697"/>
      <c r="DI35" s="697"/>
      <c r="DJ35" s="697"/>
      <c r="DK35" s="698"/>
      <c r="DL35" s="684">
        <v>10713</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10207</v>
      </c>
      <c r="S36" s="679"/>
      <c r="T36" s="679"/>
      <c r="U36" s="679"/>
      <c r="V36" s="679"/>
      <c r="W36" s="679"/>
      <c r="X36" s="679"/>
      <c r="Y36" s="680"/>
      <c r="Z36" s="715">
        <v>0.2</v>
      </c>
      <c r="AA36" s="715"/>
      <c r="AB36" s="715"/>
      <c r="AC36" s="715"/>
      <c r="AD36" s="716" t="s">
        <v>235</v>
      </c>
      <c r="AE36" s="716"/>
      <c r="AF36" s="716"/>
      <c r="AG36" s="716"/>
      <c r="AH36" s="716"/>
      <c r="AI36" s="716"/>
      <c r="AJ36" s="716"/>
      <c r="AK36" s="716"/>
      <c r="AL36" s="681" t="s">
        <v>235</v>
      </c>
      <c r="AM36" s="682"/>
      <c r="AN36" s="682"/>
      <c r="AO36" s="717"/>
      <c r="AP36" s="235"/>
      <c r="AQ36" s="730" t="s">
        <v>331</v>
      </c>
      <c r="AR36" s="731"/>
      <c r="AS36" s="731"/>
      <c r="AT36" s="731"/>
      <c r="AU36" s="731"/>
      <c r="AV36" s="731"/>
      <c r="AW36" s="731"/>
      <c r="AX36" s="731"/>
      <c r="AY36" s="732"/>
      <c r="AZ36" s="733">
        <v>417832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22898</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1029134</v>
      </c>
      <c r="CS36" s="679"/>
      <c r="CT36" s="679"/>
      <c r="CU36" s="679"/>
      <c r="CV36" s="679"/>
      <c r="CW36" s="679"/>
      <c r="CX36" s="679"/>
      <c r="CY36" s="680"/>
      <c r="CZ36" s="681">
        <v>23.6</v>
      </c>
      <c r="DA36" s="699"/>
      <c r="DB36" s="699"/>
      <c r="DC36" s="700"/>
      <c r="DD36" s="684">
        <v>850810</v>
      </c>
      <c r="DE36" s="679"/>
      <c r="DF36" s="679"/>
      <c r="DG36" s="679"/>
      <c r="DH36" s="679"/>
      <c r="DI36" s="679"/>
      <c r="DJ36" s="679"/>
      <c r="DK36" s="680"/>
      <c r="DL36" s="684">
        <v>432125</v>
      </c>
      <c r="DM36" s="679"/>
      <c r="DN36" s="679"/>
      <c r="DO36" s="679"/>
      <c r="DP36" s="679"/>
      <c r="DQ36" s="679"/>
      <c r="DR36" s="679"/>
      <c r="DS36" s="679"/>
      <c r="DT36" s="679"/>
      <c r="DU36" s="679"/>
      <c r="DV36" s="680"/>
      <c r="DW36" s="681">
        <v>18.899999999999999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615364</v>
      </c>
      <c r="S37" s="679"/>
      <c r="T37" s="679"/>
      <c r="U37" s="679"/>
      <c r="V37" s="679"/>
      <c r="W37" s="679"/>
      <c r="X37" s="679"/>
      <c r="Y37" s="680"/>
      <c r="Z37" s="715">
        <v>12.3</v>
      </c>
      <c r="AA37" s="715"/>
      <c r="AB37" s="715"/>
      <c r="AC37" s="715"/>
      <c r="AD37" s="716" t="s">
        <v>235</v>
      </c>
      <c r="AE37" s="716"/>
      <c r="AF37" s="716"/>
      <c r="AG37" s="716"/>
      <c r="AH37" s="716"/>
      <c r="AI37" s="716"/>
      <c r="AJ37" s="716"/>
      <c r="AK37" s="716"/>
      <c r="AL37" s="681" t="s">
        <v>235</v>
      </c>
      <c r="AM37" s="682"/>
      <c r="AN37" s="682"/>
      <c r="AO37" s="717"/>
      <c r="AQ37" s="718" t="s">
        <v>335</v>
      </c>
      <c r="AR37" s="719"/>
      <c r="AS37" s="719"/>
      <c r="AT37" s="719"/>
      <c r="AU37" s="719"/>
      <c r="AV37" s="719"/>
      <c r="AW37" s="719"/>
      <c r="AX37" s="719"/>
      <c r="AY37" s="720"/>
      <c r="AZ37" s="678">
        <v>77898</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14020</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219126</v>
      </c>
      <c r="CS37" s="697"/>
      <c r="CT37" s="697"/>
      <c r="CU37" s="697"/>
      <c r="CV37" s="697"/>
      <c r="CW37" s="697"/>
      <c r="CX37" s="697"/>
      <c r="CY37" s="698"/>
      <c r="CZ37" s="681">
        <v>5</v>
      </c>
      <c r="DA37" s="699"/>
      <c r="DB37" s="699"/>
      <c r="DC37" s="700"/>
      <c r="DD37" s="684">
        <v>216814</v>
      </c>
      <c r="DE37" s="697"/>
      <c r="DF37" s="697"/>
      <c r="DG37" s="697"/>
      <c r="DH37" s="697"/>
      <c r="DI37" s="697"/>
      <c r="DJ37" s="697"/>
      <c r="DK37" s="698"/>
      <c r="DL37" s="684">
        <v>190089</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73724</v>
      </c>
      <c r="S38" s="679"/>
      <c r="T38" s="679"/>
      <c r="U38" s="679"/>
      <c r="V38" s="679"/>
      <c r="W38" s="679"/>
      <c r="X38" s="679"/>
      <c r="Y38" s="680"/>
      <c r="Z38" s="715">
        <v>1.5</v>
      </c>
      <c r="AA38" s="715"/>
      <c r="AB38" s="715"/>
      <c r="AC38" s="715"/>
      <c r="AD38" s="716">
        <v>36</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75561</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729</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342271</v>
      </c>
      <c r="CS38" s="679"/>
      <c r="CT38" s="679"/>
      <c r="CU38" s="679"/>
      <c r="CV38" s="679"/>
      <c r="CW38" s="679"/>
      <c r="CX38" s="679"/>
      <c r="CY38" s="680"/>
      <c r="CZ38" s="681">
        <v>7.8</v>
      </c>
      <c r="DA38" s="699"/>
      <c r="DB38" s="699"/>
      <c r="DC38" s="700"/>
      <c r="DD38" s="684">
        <v>300614</v>
      </c>
      <c r="DE38" s="679"/>
      <c r="DF38" s="679"/>
      <c r="DG38" s="679"/>
      <c r="DH38" s="679"/>
      <c r="DI38" s="679"/>
      <c r="DJ38" s="679"/>
      <c r="DK38" s="680"/>
      <c r="DL38" s="684">
        <v>183714</v>
      </c>
      <c r="DM38" s="679"/>
      <c r="DN38" s="679"/>
      <c r="DO38" s="679"/>
      <c r="DP38" s="679"/>
      <c r="DQ38" s="679"/>
      <c r="DR38" s="679"/>
      <c r="DS38" s="679"/>
      <c r="DT38" s="679"/>
      <c r="DU38" s="679"/>
      <c r="DV38" s="680"/>
      <c r="DW38" s="681">
        <v>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173285</v>
      </c>
      <c r="S39" s="679"/>
      <c r="T39" s="679"/>
      <c r="U39" s="679"/>
      <c r="V39" s="679"/>
      <c r="W39" s="679"/>
      <c r="X39" s="679"/>
      <c r="Y39" s="680"/>
      <c r="Z39" s="715">
        <v>3.5</v>
      </c>
      <c r="AA39" s="715"/>
      <c r="AB39" s="715"/>
      <c r="AC39" s="715"/>
      <c r="AD39" s="716" t="s">
        <v>235</v>
      </c>
      <c r="AE39" s="716"/>
      <c r="AF39" s="716"/>
      <c r="AG39" s="716"/>
      <c r="AH39" s="716"/>
      <c r="AI39" s="716"/>
      <c r="AJ39" s="716"/>
      <c r="AK39" s="716"/>
      <c r="AL39" s="681" t="s">
        <v>247</v>
      </c>
      <c r="AM39" s="682"/>
      <c r="AN39" s="682"/>
      <c r="AO39" s="717"/>
      <c r="AQ39" s="718" t="s">
        <v>343</v>
      </c>
      <c r="AR39" s="719"/>
      <c r="AS39" s="719"/>
      <c r="AT39" s="719"/>
      <c r="AU39" s="719"/>
      <c r="AV39" s="719"/>
      <c r="AW39" s="719"/>
      <c r="AX39" s="719"/>
      <c r="AY39" s="720"/>
      <c r="AZ39" s="678">
        <v>39142</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1248</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204535</v>
      </c>
      <c r="CS39" s="697"/>
      <c r="CT39" s="697"/>
      <c r="CU39" s="697"/>
      <c r="CV39" s="697"/>
      <c r="CW39" s="697"/>
      <c r="CX39" s="697"/>
      <c r="CY39" s="698"/>
      <c r="CZ39" s="681">
        <v>4.7</v>
      </c>
      <c r="DA39" s="699"/>
      <c r="DB39" s="699"/>
      <c r="DC39" s="700"/>
      <c r="DD39" s="684">
        <v>204297</v>
      </c>
      <c r="DE39" s="697"/>
      <c r="DF39" s="697"/>
      <c r="DG39" s="697"/>
      <c r="DH39" s="697"/>
      <c r="DI39" s="697"/>
      <c r="DJ39" s="697"/>
      <c r="DK39" s="698"/>
      <c r="DL39" s="684" t="s">
        <v>128</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174</v>
      </c>
      <c r="AE40" s="716"/>
      <c r="AF40" s="716"/>
      <c r="AG40" s="716"/>
      <c r="AH40" s="716"/>
      <c r="AI40" s="716"/>
      <c r="AJ40" s="716"/>
      <c r="AK40" s="716"/>
      <c r="AL40" s="681" t="s">
        <v>235</v>
      </c>
      <c r="AM40" s="682"/>
      <c r="AN40" s="682"/>
      <c r="AO40" s="717"/>
      <c r="AQ40" s="718" t="s">
        <v>347</v>
      </c>
      <c r="AR40" s="719"/>
      <c r="AS40" s="719"/>
      <c r="AT40" s="719"/>
      <c r="AU40" s="719"/>
      <c r="AV40" s="719"/>
      <c r="AW40" s="719"/>
      <c r="AX40" s="719"/>
      <c r="AY40" s="720"/>
      <c r="AZ40" s="678" t="s">
        <v>235</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97</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720</v>
      </c>
      <c r="CS40" s="679"/>
      <c r="CT40" s="679"/>
      <c r="CU40" s="679"/>
      <c r="CV40" s="679"/>
      <c r="CW40" s="679"/>
      <c r="CX40" s="679"/>
      <c r="CY40" s="680"/>
      <c r="CZ40" s="681">
        <v>0</v>
      </c>
      <c r="DA40" s="699"/>
      <c r="DB40" s="699"/>
      <c r="DC40" s="700"/>
      <c r="DD40" s="684">
        <v>720</v>
      </c>
      <c r="DE40" s="679"/>
      <c r="DF40" s="679"/>
      <c r="DG40" s="679"/>
      <c r="DH40" s="679"/>
      <c r="DI40" s="679"/>
      <c r="DJ40" s="679"/>
      <c r="DK40" s="680"/>
      <c r="DL40" s="684" t="s">
        <v>174</v>
      </c>
      <c r="DM40" s="679"/>
      <c r="DN40" s="679"/>
      <c r="DO40" s="679"/>
      <c r="DP40" s="679"/>
      <c r="DQ40" s="679"/>
      <c r="DR40" s="679"/>
      <c r="DS40" s="679"/>
      <c r="DT40" s="679"/>
      <c r="DU40" s="679"/>
      <c r="DV40" s="680"/>
      <c r="DW40" s="681" t="s">
        <v>235</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65285</v>
      </c>
      <c r="S41" s="679"/>
      <c r="T41" s="679"/>
      <c r="U41" s="679"/>
      <c r="V41" s="679"/>
      <c r="W41" s="679"/>
      <c r="X41" s="679"/>
      <c r="Y41" s="680"/>
      <c r="Z41" s="715">
        <v>1.3</v>
      </c>
      <c r="AA41" s="715"/>
      <c r="AB41" s="715"/>
      <c r="AC41" s="715"/>
      <c r="AD41" s="716" t="s">
        <v>174</v>
      </c>
      <c r="AE41" s="716"/>
      <c r="AF41" s="716"/>
      <c r="AG41" s="716"/>
      <c r="AH41" s="716"/>
      <c r="AI41" s="716"/>
      <c r="AJ41" s="716"/>
      <c r="AK41" s="716"/>
      <c r="AL41" s="681" t="s">
        <v>235</v>
      </c>
      <c r="AM41" s="682"/>
      <c r="AN41" s="682"/>
      <c r="AO41" s="717"/>
      <c r="AQ41" s="718" t="s">
        <v>352</v>
      </c>
      <c r="AR41" s="719"/>
      <c r="AS41" s="719"/>
      <c r="AT41" s="719"/>
      <c r="AU41" s="719"/>
      <c r="AV41" s="719"/>
      <c r="AW41" s="719"/>
      <c r="AX41" s="719"/>
      <c r="AY41" s="720"/>
      <c r="AZ41" s="678">
        <v>55064</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174</v>
      </c>
      <c r="CS41" s="697"/>
      <c r="CT41" s="697"/>
      <c r="CU41" s="697"/>
      <c r="CV41" s="697"/>
      <c r="CW41" s="697"/>
      <c r="CX41" s="697"/>
      <c r="CY41" s="698"/>
      <c r="CZ41" s="681" t="s">
        <v>128</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5019454</v>
      </c>
      <c r="S42" s="701"/>
      <c r="T42" s="701"/>
      <c r="U42" s="701"/>
      <c r="V42" s="701"/>
      <c r="W42" s="701"/>
      <c r="X42" s="701"/>
      <c r="Y42" s="703"/>
      <c r="Z42" s="704">
        <v>100</v>
      </c>
      <c r="AA42" s="704"/>
      <c r="AB42" s="704"/>
      <c r="AC42" s="704"/>
      <c r="AD42" s="705">
        <v>2219667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170167</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348</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834409</v>
      </c>
      <c r="CS42" s="679"/>
      <c r="CT42" s="679"/>
      <c r="CU42" s="679"/>
      <c r="CV42" s="679"/>
      <c r="CW42" s="679"/>
      <c r="CX42" s="679"/>
      <c r="CY42" s="680"/>
      <c r="CZ42" s="681">
        <v>19.100000000000001</v>
      </c>
      <c r="DA42" s="682"/>
      <c r="DB42" s="682"/>
      <c r="DC42" s="683"/>
      <c r="DD42" s="684">
        <v>285699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1565</v>
      </c>
      <c r="CS43" s="697"/>
      <c r="CT43" s="697"/>
      <c r="CU43" s="697"/>
      <c r="CV43" s="697"/>
      <c r="CW43" s="697"/>
      <c r="CX43" s="697"/>
      <c r="CY43" s="698"/>
      <c r="CZ43" s="681">
        <v>0</v>
      </c>
      <c r="DA43" s="699"/>
      <c r="DB43" s="699"/>
      <c r="DC43" s="700"/>
      <c r="DD43" s="684">
        <v>1565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367750</v>
      </c>
      <c r="CS44" s="679"/>
      <c r="CT44" s="679"/>
      <c r="CU44" s="679"/>
      <c r="CV44" s="679"/>
      <c r="CW44" s="679"/>
      <c r="CX44" s="679"/>
      <c r="CY44" s="680"/>
      <c r="CZ44" s="681">
        <v>8.4</v>
      </c>
      <c r="DA44" s="682"/>
      <c r="DB44" s="682"/>
      <c r="DC44" s="683"/>
      <c r="DD44" s="684">
        <v>194049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206556</v>
      </c>
      <c r="CS45" s="697"/>
      <c r="CT45" s="697"/>
      <c r="CU45" s="697"/>
      <c r="CV45" s="697"/>
      <c r="CW45" s="697"/>
      <c r="CX45" s="697"/>
      <c r="CY45" s="698"/>
      <c r="CZ45" s="681">
        <v>4.7</v>
      </c>
      <c r="DA45" s="699"/>
      <c r="DB45" s="699"/>
      <c r="DC45" s="700"/>
      <c r="DD45" s="684">
        <v>88799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150244</v>
      </c>
      <c r="CS46" s="679"/>
      <c r="CT46" s="679"/>
      <c r="CU46" s="679"/>
      <c r="CV46" s="679"/>
      <c r="CW46" s="679"/>
      <c r="CX46" s="679"/>
      <c r="CY46" s="680"/>
      <c r="CZ46" s="681">
        <v>3.4</v>
      </c>
      <c r="DA46" s="682"/>
      <c r="DB46" s="682"/>
      <c r="DC46" s="683"/>
      <c r="DD46" s="684">
        <v>97600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466659</v>
      </c>
      <c r="CS47" s="697"/>
      <c r="CT47" s="697"/>
      <c r="CU47" s="697"/>
      <c r="CV47" s="697"/>
      <c r="CW47" s="697"/>
      <c r="CX47" s="697"/>
      <c r="CY47" s="698"/>
      <c r="CZ47" s="681">
        <v>10.7</v>
      </c>
      <c r="DA47" s="699"/>
      <c r="DB47" s="699"/>
      <c r="DC47" s="700"/>
      <c r="DD47" s="684">
        <v>91650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235</v>
      </c>
      <c r="CS48" s="679"/>
      <c r="CT48" s="679"/>
      <c r="CU48" s="679"/>
      <c r="CV48" s="679"/>
      <c r="CW48" s="679"/>
      <c r="CX48" s="679"/>
      <c r="CY48" s="680"/>
      <c r="CZ48" s="681" t="s">
        <v>235</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4366057</v>
      </c>
      <c r="CS49" s="663"/>
      <c r="CT49" s="663"/>
      <c r="CU49" s="663"/>
      <c r="CV49" s="663"/>
      <c r="CW49" s="663"/>
      <c r="CX49" s="663"/>
      <c r="CY49" s="664"/>
      <c r="CZ49" s="665">
        <v>100</v>
      </c>
      <c r="DA49" s="666"/>
      <c r="DB49" s="666"/>
      <c r="DC49" s="667"/>
      <c r="DD49" s="668">
        <v>3197502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Mw/WR9JKaOnuJxk9xMliMDWz0gfSPH3q9+/dDtew33DxagcAA6SPN3rMVj0WD093ZrFGea1Mexb0Yuguwmvtw==" saltValue="W9DxPwBKQXqNVpZbiYaZ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370</v>
      </c>
      <c r="DK2" s="1205"/>
      <c r="DL2" s="1205"/>
      <c r="DM2" s="1205"/>
      <c r="DN2" s="1205"/>
      <c r="DO2" s="1206"/>
      <c r="DP2" s="250"/>
      <c r="DQ2" s="1204" t="s">
        <v>371</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374</v>
      </c>
      <c r="B5" s="1090"/>
      <c r="C5" s="1090"/>
      <c r="D5" s="1090"/>
      <c r="E5" s="1090"/>
      <c r="F5" s="1090"/>
      <c r="G5" s="1090"/>
      <c r="H5" s="1090"/>
      <c r="I5" s="1090"/>
      <c r="J5" s="1090"/>
      <c r="K5" s="1090"/>
      <c r="L5" s="1090"/>
      <c r="M5" s="1090"/>
      <c r="N5" s="1090"/>
      <c r="O5" s="1090"/>
      <c r="P5" s="1091"/>
      <c r="Q5" s="1095" t="s">
        <v>375</v>
      </c>
      <c r="R5" s="1096"/>
      <c r="S5" s="1096"/>
      <c r="T5" s="1096"/>
      <c r="U5" s="1097"/>
      <c r="V5" s="1095" t="s">
        <v>376</v>
      </c>
      <c r="W5" s="1096"/>
      <c r="X5" s="1096"/>
      <c r="Y5" s="1096"/>
      <c r="Z5" s="1097"/>
      <c r="AA5" s="1095" t="s">
        <v>377</v>
      </c>
      <c r="AB5" s="1096"/>
      <c r="AC5" s="1096"/>
      <c r="AD5" s="1096"/>
      <c r="AE5" s="1096"/>
      <c r="AF5" s="1207" t="s">
        <v>378</v>
      </c>
      <c r="AG5" s="1096"/>
      <c r="AH5" s="1096"/>
      <c r="AI5" s="1096"/>
      <c r="AJ5" s="1111"/>
      <c r="AK5" s="1096" t="s">
        <v>379</v>
      </c>
      <c r="AL5" s="1096"/>
      <c r="AM5" s="1096"/>
      <c r="AN5" s="1096"/>
      <c r="AO5" s="1097"/>
      <c r="AP5" s="1095" t="s">
        <v>380</v>
      </c>
      <c r="AQ5" s="1096"/>
      <c r="AR5" s="1096"/>
      <c r="AS5" s="1096"/>
      <c r="AT5" s="1097"/>
      <c r="AU5" s="1095" t="s">
        <v>381</v>
      </c>
      <c r="AV5" s="1096"/>
      <c r="AW5" s="1096"/>
      <c r="AX5" s="1096"/>
      <c r="AY5" s="1111"/>
      <c r="AZ5" s="257"/>
      <c r="BA5" s="257"/>
      <c r="BB5" s="257"/>
      <c r="BC5" s="257"/>
      <c r="BD5" s="257"/>
      <c r="BE5" s="258"/>
      <c r="BF5" s="258"/>
      <c r="BG5" s="258"/>
      <c r="BH5" s="258"/>
      <c r="BI5" s="258"/>
      <c r="BJ5" s="258"/>
      <c r="BK5" s="258"/>
      <c r="BL5" s="258"/>
      <c r="BM5" s="258"/>
      <c r="BN5" s="258"/>
      <c r="BO5" s="258"/>
      <c r="BP5" s="258"/>
      <c r="BQ5" s="1089" t="s">
        <v>382</v>
      </c>
      <c r="BR5" s="1090"/>
      <c r="BS5" s="1090"/>
      <c r="BT5" s="1090"/>
      <c r="BU5" s="1090"/>
      <c r="BV5" s="1090"/>
      <c r="BW5" s="1090"/>
      <c r="BX5" s="1090"/>
      <c r="BY5" s="1090"/>
      <c r="BZ5" s="1090"/>
      <c r="CA5" s="1090"/>
      <c r="CB5" s="1090"/>
      <c r="CC5" s="1090"/>
      <c r="CD5" s="1090"/>
      <c r="CE5" s="1090"/>
      <c r="CF5" s="1090"/>
      <c r="CG5" s="1091"/>
      <c r="CH5" s="1095" t="s">
        <v>383</v>
      </c>
      <c r="CI5" s="1096"/>
      <c r="CJ5" s="1096"/>
      <c r="CK5" s="1096"/>
      <c r="CL5" s="1097"/>
      <c r="CM5" s="1095" t="s">
        <v>384</v>
      </c>
      <c r="CN5" s="1096"/>
      <c r="CO5" s="1096"/>
      <c r="CP5" s="1096"/>
      <c r="CQ5" s="1097"/>
      <c r="CR5" s="1095" t="s">
        <v>385</v>
      </c>
      <c r="CS5" s="1096"/>
      <c r="CT5" s="1096"/>
      <c r="CU5" s="1096"/>
      <c r="CV5" s="1097"/>
      <c r="CW5" s="1095" t="s">
        <v>386</v>
      </c>
      <c r="CX5" s="1096"/>
      <c r="CY5" s="1096"/>
      <c r="CZ5" s="1096"/>
      <c r="DA5" s="1097"/>
      <c r="DB5" s="1095" t="s">
        <v>387</v>
      </c>
      <c r="DC5" s="1096"/>
      <c r="DD5" s="1096"/>
      <c r="DE5" s="1096"/>
      <c r="DF5" s="1097"/>
      <c r="DG5" s="1192" t="s">
        <v>388</v>
      </c>
      <c r="DH5" s="1193"/>
      <c r="DI5" s="1193"/>
      <c r="DJ5" s="1193"/>
      <c r="DK5" s="1194"/>
      <c r="DL5" s="1192" t="s">
        <v>389</v>
      </c>
      <c r="DM5" s="1193"/>
      <c r="DN5" s="1193"/>
      <c r="DO5" s="1193"/>
      <c r="DP5" s="1194"/>
      <c r="DQ5" s="1095" t="s">
        <v>390</v>
      </c>
      <c r="DR5" s="1096"/>
      <c r="DS5" s="1096"/>
      <c r="DT5" s="1096"/>
      <c r="DU5" s="1097"/>
      <c r="DV5" s="1095" t="s">
        <v>381</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391</v>
      </c>
      <c r="C7" s="1145"/>
      <c r="D7" s="1145"/>
      <c r="E7" s="1145"/>
      <c r="F7" s="1145"/>
      <c r="G7" s="1145"/>
      <c r="H7" s="1145"/>
      <c r="I7" s="1145"/>
      <c r="J7" s="1145"/>
      <c r="K7" s="1145"/>
      <c r="L7" s="1145"/>
      <c r="M7" s="1145"/>
      <c r="N7" s="1145"/>
      <c r="O7" s="1145"/>
      <c r="P7" s="1146"/>
      <c r="Q7" s="1198">
        <v>5140</v>
      </c>
      <c r="R7" s="1199"/>
      <c r="S7" s="1199"/>
      <c r="T7" s="1199"/>
      <c r="U7" s="1199"/>
      <c r="V7" s="1199">
        <v>4487</v>
      </c>
      <c r="W7" s="1199"/>
      <c r="X7" s="1199"/>
      <c r="Y7" s="1199"/>
      <c r="Z7" s="1199"/>
      <c r="AA7" s="1199">
        <v>653</v>
      </c>
      <c r="AB7" s="1199"/>
      <c r="AC7" s="1199"/>
      <c r="AD7" s="1199"/>
      <c r="AE7" s="1200"/>
      <c r="AF7" s="1201">
        <v>600</v>
      </c>
      <c r="AG7" s="1202"/>
      <c r="AH7" s="1202"/>
      <c r="AI7" s="1202"/>
      <c r="AJ7" s="1203"/>
      <c r="AK7" s="1185">
        <v>10</v>
      </c>
      <c r="AL7" s="1186"/>
      <c r="AM7" s="1186"/>
      <c r="AN7" s="1186"/>
      <c r="AO7" s="1186"/>
      <c r="AP7" s="1186">
        <v>3367</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570</v>
      </c>
      <c r="BT7" s="1190"/>
      <c r="BU7" s="1190"/>
      <c r="BV7" s="1190"/>
      <c r="BW7" s="1190"/>
      <c r="BX7" s="1190"/>
      <c r="BY7" s="1190"/>
      <c r="BZ7" s="1190"/>
      <c r="CA7" s="1190"/>
      <c r="CB7" s="1190"/>
      <c r="CC7" s="1190"/>
      <c r="CD7" s="1190"/>
      <c r="CE7" s="1190"/>
      <c r="CF7" s="1190"/>
      <c r="CG7" s="1191"/>
      <c r="CH7" s="1182">
        <v>50</v>
      </c>
      <c r="CI7" s="1183"/>
      <c r="CJ7" s="1183"/>
      <c r="CK7" s="1183"/>
      <c r="CL7" s="1184"/>
      <c r="CM7" s="1182">
        <v>72</v>
      </c>
      <c r="CN7" s="1183"/>
      <c r="CO7" s="1183"/>
      <c r="CP7" s="1183"/>
      <c r="CQ7" s="1184"/>
      <c r="CR7" s="1182">
        <v>85</v>
      </c>
      <c r="CS7" s="1183"/>
      <c r="CT7" s="1183"/>
      <c r="CU7" s="1183"/>
      <c r="CV7" s="1184"/>
      <c r="CW7" s="1182" t="s">
        <v>579</v>
      </c>
      <c r="CX7" s="1183"/>
      <c r="CY7" s="1183"/>
      <c r="CZ7" s="1183"/>
      <c r="DA7" s="1184"/>
      <c r="DB7" s="1182" t="s">
        <v>579</v>
      </c>
      <c r="DC7" s="1183"/>
      <c r="DD7" s="1183"/>
      <c r="DE7" s="1183"/>
      <c r="DF7" s="1184"/>
      <c r="DG7" s="1182" t="s">
        <v>579</v>
      </c>
      <c r="DH7" s="1183"/>
      <c r="DI7" s="1183"/>
      <c r="DJ7" s="1183"/>
      <c r="DK7" s="1184"/>
      <c r="DL7" s="1182" t="s">
        <v>579</v>
      </c>
      <c r="DM7" s="1183"/>
      <c r="DN7" s="1183"/>
      <c r="DO7" s="1183"/>
      <c r="DP7" s="1184"/>
      <c r="DQ7" s="1182" t="s">
        <v>579</v>
      </c>
      <c r="DR7" s="1183"/>
      <c r="DS7" s="1183"/>
      <c r="DT7" s="1183"/>
      <c r="DU7" s="1184"/>
      <c r="DV7" s="1209"/>
      <c r="DW7" s="1210"/>
      <c r="DX7" s="1210"/>
      <c r="DY7" s="1210"/>
      <c r="DZ7" s="1211"/>
      <c r="EA7" s="255"/>
    </row>
    <row r="8" spans="1:131" s="256" customFormat="1" ht="26.25" customHeight="1" x14ac:dyDescent="0.15">
      <c r="A8" s="262">
        <v>2</v>
      </c>
      <c r="B8" s="1125"/>
      <c r="C8" s="1126"/>
      <c r="D8" s="1126"/>
      <c r="E8" s="1126"/>
      <c r="F8" s="1126"/>
      <c r="G8" s="1126"/>
      <c r="H8" s="1126"/>
      <c r="I8" s="1126"/>
      <c r="J8" s="1126"/>
      <c r="K8" s="1126"/>
      <c r="L8" s="1126"/>
      <c r="M8" s="1126"/>
      <c r="N8" s="1126"/>
      <c r="O8" s="1126"/>
      <c r="P8" s="1127"/>
      <c r="Q8" s="1137"/>
      <c r="R8" s="1138"/>
      <c r="S8" s="1138"/>
      <c r="T8" s="1138"/>
      <c r="U8" s="1138"/>
      <c r="V8" s="1138"/>
      <c r="W8" s="1138"/>
      <c r="X8" s="1138"/>
      <c r="Y8" s="1138"/>
      <c r="Z8" s="1138"/>
      <c r="AA8" s="1138"/>
      <c r="AB8" s="1138"/>
      <c r="AC8" s="1138"/>
      <c r="AD8" s="1138"/>
      <c r="AE8" s="1139"/>
      <c r="AF8" s="1131"/>
      <c r="AG8" s="1132"/>
      <c r="AH8" s="1132"/>
      <c r="AI8" s="1132"/>
      <c r="AJ8" s="1133"/>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25"/>
      <c r="C9" s="1126"/>
      <c r="D9" s="1126"/>
      <c r="E9" s="1126"/>
      <c r="F9" s="1126"/>
      <c r="G9" s="1126"/>
      <c r="H9" s="1126"/>
      <c r="I9" s="1126"/>
      <c r="J9" s="1126"/>
      <c r="K9" s="1126"/>
      <c r="L9" s="1126"/>
      <c r="M9" s="1126"/>
      <c r="N9" s="1126"/>
      <c r="O9" s="1126"/>
      <c r="P9" s="1127"/>
      <c r="Q9" s="1137"/>
      <c r="R9" s="1138"/>
      <c r="S9" s="1138"/>
      <c r="T9" s="1138"/>
      <c r="U9" s="1138"/>
      <c r="V9" s="1138"/>
      <c r="W9" s="1138"/>
      <c r="X9" s="1138"/>
      <c r="Y9" s="1138"/>
      <c r="Z9" s="1138"/>
      <c r="AA9" s="1138"/>
      <c r="AB9" s="1138"/>
      <c r="AC9" s="1138"/>
      <c r="AD9" s="1138"/>
      <c r="AE9" s="1139"/>
      <c r="AF9" s="1131"/>
      <c r="AG9" s="1132"/>
      <c r="AH9" s="1132"/>
      <c r="AI9" s="1132"/>
      <c r="AJ9" s="1133"/>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25"/>
      <c r="C10" s="1126"/>
      <c r="D10" s="1126"/>
      <c r="E10" s="1126"/>
      <c r="F10" s="1126"/>
      <c r="G10" s="1126"/>
      <c r="H10" s="1126"/>
      <c r="I10" s="1126"/>
      <c r="J10" s="1126"/>
      <c r="K10" s="1126"/>
      <c r="L10" s="1126"/>
      <c r="M10" s="1126"/>
      <c r="N10" s="1126"/>
      <c r="O10" s="1126"/>
      <c r="P10" s="1127"/>
      <c r="Q10" s="1137"/>
      <c r="R10" s="1138"/>
      <c r="S10" s="1138"/>
      <c r="T10" s="1138"/>
      <c r="U10" s="1138"/>
      <c r="V10" s="1138"/>
      <c r="W10" s="1138"/>
      <c r="X10" s="1138"/>
      <c r="Y10" s="1138"/>
      <c r="Z10" s="1138"/>
      <c r="AA10" s="1138"/>
      <c r="AB10" s="1138"/>
      <c r="AC10" s="1138"/>
      <c r="AD10" s="1138"/>
      <c r="AE10" s="1139"/>
      <c r="AF10" s="1131"/>
      <c r="AG10" s="1132"/>
      <c r="AH10" s="1132"/>
      <c r="AI10" s="1132"/>
      <c r="AJ10" s="1133"/>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25"/>
      <c r="C11" s="1126"/>
      <c r="D11" s="1126"/>
      <c r="E11" s="1126"/>
      <c r="F11" s="1126"/>
      <c r="G11" s="1126"/>
      <c r="H11" s="1126"/>
      <c r="I11" s="1126"/>
      <c r="J11" s="1126"/>
      <c r="K11" s="1126"/>
      <c r="L11" s="1126"/>
      <c r="M11" s="1126"/>
      <c r="N11" s="1126"/>
      <c r="O11" s="1126"/>
      <c r="P11" s="1127"/>
      <c r="Q11" s="1137"/>
      <c r="R11" s="1138"/>
      <c r="S11" s="1138"/>
      <c r="T11" s="1138"/>
      <c r="U11" s="1138"/>
      <c r="V11" s="1138"/>
      <c r="W11" s="1138"/>
      <c r="X11" s="1138"/>
      <c r="Y11" s="1138"/>
      <c r="Z11" s="1138"/>
      <c r="AA11" s="1138"/>
      <c r="AB11" s="1138"/>
      <c r="AC11" s="1138"/>
      <c r="AD11" s="1138"/>
      <c r="AE11" s="1139"/>
      <c r="AF11" s="1131"/>
      <c r="AG11" s="1132"/>
      <c r="AH11" s="1132"/>
      <c r="AI11" s="1132"/>
      <c r="AJ11" s="1133"/>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25"/>
      <c r="C12" s="1126"/>
      <c r="D12" s="1126"/>
      <c r="E12" s="1126"/>
      <c r="F12" s="1126"/>
      <c r="G12" s="1126"/>
      <c r="H12" s="1126"/>
      <c r="I12" s="1126"/>
      <c r="J12" s="1126"/>
      <c r="K12" s="1126"/>
      <c r="L12" s="1126"/>
      <c r="M12" s="1126"/>
      <c r="N12" s="1126"/>
      <c r="O12" s="1126"/>
      <c r="P12" s="1127"/>
      <c r="Q12" s="1137"/>
      <c r="R12" s="1138"/>
      <c r="S12" s="1138"/>
      <c r="T12" s="1138"/>
      <c r="U12" s="1138"/>
      <c r="V12" s="1138"/>
      <c r="W12" s="1138"/>
      <c r="X12" s="1138"/>
      <c r="Y12" s="1138"/>
      <c r="Z12" s="1138"/>
      <c r="AA12" s="1138"/>
      <c r="AB12" s="1138"/>
      <c r="AC12" s="1138"/>
      <c r="AD12" s="1138"/>
      <c r="AE12" s="1139"/>
      <c r="AF12" s="1131"/>
      <c r="AG12" s="1132"/>
      <c r="AH12" s="1132"/>
      <c r="AI12" s="1132"/>
      <c r="AJ12" s="1133"/>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25"/>
      <c r="C13" s="1126"/>
      <c r="D13" s="1126"/>
      <c r="E13" s="1126"/>
      <c r="F13" s="1126"/>
      <c r="G13" s="1126"/>
      <c r="H13" s="1126"/>
      <c r="I13" s="1126"/>
      <c r="J13" s="1126"/>
      <c r="K13" s="1126"/>
      <c r="L13" s="1126"/>
      <c r="M13" s="1126"/>
      <c r="N13" s="1126"/>
      <c r="O13" s="1126"/>
      <c r="P13" s="1127"/>
      <c r="Q13" s="1137"/>
      <c r="R13" s="1138"/>
      <c r="S13" s="1138"/>
      <c r="T13" s="1138"/>
      <c r="U13" s="1138"/>
      <c r="V13" s="1138"/>
      <c r="W13" s="1138"/>
      <c r="X13" s="1138"/>
      <c r="Y13" s="1138"/>
      <c r="Z13" s="1138"/>
      <c r="AA13" s="1138"/>
      <c r="AB13" s="1138"/>
      <c r="AC13" s="1138"/>
      <c r="AD13" s="1138"/>
      <c r="AE13" s="1139"/>
      <c r="AF13" s="1131"/>
      <c r="AG13" s="1132"/>
      <c r="AH13" s="1132"/>
      <c r="AI13" s="1132"/>
      <c r="AJ13" s="1133"/>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25"/>
      <c r="C14" s="1126"/>
      <c r="D14" s="1126"/>
      <c r="E14" s="1126"/>
      <c r="F14" s="1126"/>
      <c r="G14" s="1126"/>
      <c r="H14" s="1126"/>
      <c r="I14" s="1126"/>
      <c r="J14" s="1126"/>
      <c r="K14" s="1126"/>
      <c r="L14" s="1126"/>
      <c r="M14" s="1126"/>
      <c r="N14" s="1126"/>
      <c r="O14" s="1126"/>
      <c r="P14" s="1127"/>
      <c r="Q14" s="1137"/>
      <c r="R14" s="1138"/>
      <c r="S14" s="1138"/>
      <c r="T14" s="1138"/>
      <c r="U14" s="1138"/>
      <c r="V14" s="1138"/>
      <c r="W14" s="1138"/>
      <c r="X14" s="1138"/>
      <c r="Y14" s="1138"/>
      <c r="Z14" s="1138"/>
      <c r="AA14" s="1138"/>
      <c r="AB14" s="1138"/>
      <c r="AC14" s="1138"/>
      <c r="AD14" s="1138"/>
      <c r="AE14" s="1139"/>
      <c r="AF14" s="1131"/>
      <c r="AG14" s="1132"/>
      <c r="AH14" s="1132"/>
      <c r="AI14" s="1132"/>
      <c r="AJ14" s="1133"/>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25"/>
      <c r="C15" s="1126"/>
      <c r="D15" s="1126"/>
      <c r="E15" s="1126"/>
      <c r="F15" s="1126"/>
      <c r="G15" s="1126"/>
      <c r="H15" s="1126"/>
      <c r="I15" s="1126"/>
      <c r="J15" s="1126"/>
      <c r="K15" s="1126"/>
      <c r="L15" s="1126"/>
      <c r="M15" s="1126"/>
      <c r="N15" s="1126"/>
      <c r="O15" s="1126"/>
      <c r="P15" s="1127"/>
      <c r="Q15" s="1137"/>
      <c r="R15" s="1138"/>
      <c r="S15" s="1138"/>
      <c r="T15" s="1138"/>
      <c r="U15" s="1138"/>
      <c r="V15" s="1138"/>
      <c r="W15" s="1138"/>
      <c r="X15" s="1138"/>
      <c r="Y15" s="1138"/>
      <c r="Z15" s="1138"/>
      <c r="AA15" s="1138"/>
      <c r="AB15" s="1138"/>
      <c r="AC15" s="1138"/>
      <c r="AD15" s="1138"/>
      <c r="AE15" s="1139"/>
      <c r="AF15" s="1131"/>
      <c r="AG15" s="1132"/>
      <c r="AH15" s="1132"/>
      <c r="AI15" s="1132"/>
      <c r="AJ15" s="1133"/>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25"/>
      <c r="C16" s="1126"/>
      <c r="D16" s="1126"/>
      <c r="E16" s="1126"/>
      <c r="F16" s="1126"/>
      <c r="G16" s="1126"/>
      <c r="H16" s="1126"/>
      <c r="I16" s="1126"/>
      <c r="J16" s="1126"/>
      <c r="K16" s="1126"/>
      <c r="L16" s="1126"/>
      <c r="M16" s="1126"/>
      <c r="N16" s="1126"/>
      <c r="O16" s="1126"/>
      <c r="P16" s="1127"/>
      <c r="Q16" s="1137"/>
      <c r="R16" s="1138"/>
      <c r="S16" s="1138"/>
      <c r="T16" s="1138"/>
      <c r="U16" s="1138"/>
      <c r="V16" s="1138"/>
      <c r="W16" s="1138"/>
      <c r="X16" s="1138"/>
      <c r="Y16" s="1138"/>
      <c r="Z16" s="1138"/>
      <c r="AA16" s="1138"/>
      <c r="AB16" s="1138"/>
      <c r="AC16" s="1138"/>
      <c r="AD16" s="1138"/>
      <c r="AE16" s="1139"/>
      <c r="AF16" s="1131"/>
      <c r="AG16" s="1132"/>
      <c r="AH16" s="1132"/>
      <c r="AI16" s="1132"/>
      <c r="AJ16" s="1133"/>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25"/>
      <c r="C17" s="1126"/>
      <c r="D17" s="1126"/>
      <c r="E17" s="1126"/>
      <c r="F17" s="1126"/>
      <c r="G17" s="1126"/>
      <c r="H17" s="1126"/>
      <c r="I17" s="1126"/>
      <c r="J17" s="1126"/>
      <c r="K17" s="1126"/>
      <c r="L17" s="1126"/>
      <c r="M17" s="1126"/>
      <c r="N17" s="1126"/>
      <c r="O17" s="1126"/>
      <c r="P17" s="1127"/>
      <c r="Q17" s="1137"/>
      <c r="R17" s="1138"/>
      <c r="S17" s="1138"/>
      <c r="T17" s="1138"/>
      <c r="U17" s="1138"/>
      <c r="V17" s="1138"/>
      <c r="W17" s="1138"/>
      <c r="X17" s="1138"/>
      <c r="Y17" s="1138"/>
      <c r="Z17" s="1138"/>
      <c r="AA17" s="1138"/>
      <c r="AB17" s="1138"/>
      <c r="AC17" s="1138"/>
      <c r="AD17" s="1138"/>
      <c r="AE17" s="1139"/>
      <c r="AF17" s="1131"/>
      <c r="AG17" s="1132"/>
      <c r="AH17" s="1132"/>
      <c r="AI17" s="1132"/>
      <c r="AJ17" s="1133"/>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25"/>
      <c r="C18" s="1126"/>
      <c r="D18" s="1126"/>
      <c r="E18" s="1126"/>
      <c r="F18" s="1126"/>
      <c r="G18" s="1126"/>
      <c r="H18" s="1126"/>
      <c r="I18" s="1126"/>
      <c r="J18" s="1126"/>
      <c r="K18" s="1126"/>
      <c r="L18" s="1126"/>
      <c r="M18" s="1126"/>
      <c r="N18" s="1126"/>
      <c r="O18" s="1126"/>
      <c r="P18" s="1127"/>
      <c r="Q18" s="1137"/>
      <c r="R18" s="1138"/>
      <c r="S18" s="1138"/>
      <c r="T18" s="1138"/>
      <c r="U18" s="1138"/>
      <c r="V18" s="1138"/>
      <c r="W18" s="1138"/>
      <c r="X18" s="1138"/>
      <c r="Y18" s="1138"/>
      <c r="Z18" s="1138"/>
      <c r="AA18" s="1138"/>
      <c r="AB18" s="1138"/>
      <c r="AC18" s="1138"/>
      <c r="AD18" s="1138"/>
      <c r="AE18" s="1139"/>
      <c r="AF18" s="1131"/>
      <c r="AG18" s="1132"/>
      <c r="AH18" s="1132"/>
      <c r="AI18" s="1132"/>
      <c r="AJ18" s="1133"/>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25"/>
      <c r="C19" s="1126"/>
      <c r="D19" s="1126"/>
      <c r="E19" s="1126"/>
      <c r="F19" s="1126"/>
      <c r="G19" s="1126"/>
      <c r="H19" s="1126"/>
      <c r="I19" s="1126"/>
      <c r="J19" s="1126"/>
      <c r="K19" s="1126"/>
      <c r="L19" s="1126"/>
      <c r="M19" s="1126"/>
      <c r="N19" s="1126"/>
      <c r="O19" s="1126"/>
      <c r="P19" s="1127"/>
      <c r="Q19" s="1137"/>
      <c r="R19" s="1138"/>
      <c r="S19" s="1138"/>
      <c r="T19" s="1138"/>
      <c r="U19" s="1138"/>
      <c r="V19" s="1138"/>
      <c r="W19" s="1138"/>
      <c r="X19" s="1138"/>
      <c r="Y19" s="1138"/>
      <c r="Z19" s="1138"/>
      <c r="AA19" s="1138"/>
      <c r="AB19" s="1138"/>
      <c r="AC19" s="1138"/>
      <c r="AD19" s="1138"/>
      <c r="AE19" s="1139"/>
      <c r="AF19" s="1131"/>
      <c r="AG19" s="1132"/>
      <c r="AH19" s="1132"/>
      <c r="AI19" s="1132"/>
      <c r="AJ19" s="1133"/>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25"/>
      <c r="C20" s="1126"/>
      <c r="D20" s="1126"/>
      <c r="E20" s="1126"/>
      <c r="F20" s="1126"/>
      <c r="G20" s="1126"/>
      <c r="H20" s="1126"/>
      <c r="I20" s="1126"/>
      <c r="J20" s="1126"/>
      <c r="K20" s="1126"/>
      <c r="L20" s="1126"/>
      <c r="M20" s="1126"/>
      <c r="N20" s="1126"/>
      <c r="O20" s="1126"/>
      <c r="P20" s="1127"/>
      <c r="Q20" s="1137"/>
      <c r="R20" s="1138"/>
      <c r="S20" s="1138"/>
      <c r="T20" s="1138"/>
      <c r="U20" s="1138"/>
      <c r="V20" s="1138"/>
      <c r="W20" s="1138"/>
      <c r="X20" s="1138"/>
      <c r="Y20" s="1138"/>
      <c r="Z20" s="1138"/>
      <c r="AA20" s="1138"/>
      <c r="AB20" s="1138"/>
      <c r="AC20" s="1138"/>
      <c r="AD20" s="1138"/>
      <c r="AE20" s="1139"/>
      <c r="AF20" s="1131"/>
      <c r="AG20" s="1132"/>
      <c r="AH20" s="1132"/>
      <c r="AI20" s="1132"/>
      <c r="AJ20" s="1133"/>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25"/>
      <c r="C21" s="1126"/>
      <c r="D21" s="1126"/>
      <c r="E21" s="1126"/>
      <c r="F21" s="1126"/>
      <c r="G21" s="1126"/>
      <c r="H21" s="1126"/>
      <c r="I21" s="1126"/>
      <c r="J21" s="1126"/>
      <c r="K21" s="1126"/>
      <c r="L21" s="1126"/>
      <c r="M21" s="1126"/>
      <c r="N21" s="1126"/>
      <c r="O21" s="1126"/>
      <c r="P21" s="1127"/>
      <c r="Q21" s="1137"/>
      <c r="R21" s="1138"/>
      <c r="S21" s="1138"/>
      <c r="T21" s="1138"/>
      <c r="U21" s="1138"/>
      <c r="V21" s="1138"/>
      <c r="W21" s="1138"/>
      <c r="X21" s="1138"/>
      <c r="Y21" s="1138"/>
      <c r="Z21" s="1138"/>
      <c r="AA21" s="1138"/>
      <c r="AB21" s="1138"/>
      <c r="AC21" s="1138"/>
      <c r="AD21" s="1138"/>
      <c r="AE21" s="1139"/>
      <c r="AF21" s="1131"/>
      <c r="AG21" s="1132"/>
      <c r="AH21" s="1132"/>
      <c r="AI21" s="1132"/>
      <c r="AJ21" s="1133"/>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25"/>
      <c r="C22" s="1126"/>
      <c r="D22" s="1126"/>
      <c r="E22" s="1126"/>
      <c r="F22" s="1126"/>
      <c r="G22" s="1126"/>
      <c r="H22" s="1126"/>
      <c r="I22" s="1126"/>
      <c r="J22" s="1126"/>
      <c r="K22" s="1126"/>
      <c r="L22" s="1126"/>
      <c r="M22" s="1126"/>
      <c r="N22" s="1126"/>
      <c r="O22" s="1126"/>
      <c r="P22" s="1127"/>
      <c r="Q22" s="1175"/>
      <c r="R22" s="1176"/>
      <c r="S22" s="1176"/>
      <c r="T22" s="1176"/>
      <c r="U22" s="1176"/>
      <c r="V22" s="1176"/>
      <c r="W22" s="1176"/>
      <c r="X22" s="1176"/>
      <c r="Y22" s="1176"/>
      <c r="Z22" s="1176"/>
      <c r="AA22" s="1176"/>
      <c r="AB22" s="1176"/>
      <c r="AC22" s="1176"/>
      <c r="AD22" s="1176"/>
      <c r="AE22" s="1177"/>
      <c r="AF22" s="1131"/>
      <c r="AG22" s="1132"/>
      <c r="AH22" s="1132"/>
      <c r="AI22" s="1132"/>
      <c r="AJ22" s="1133"/>
      <c r="AK22" s="1171"/>
      <c r="AL22" s="1172"/>
      <c r="AM22" s="1172"/>
      <c r="AN22" s="1172"/>
      <c r="AO22" s="1172"/>
      <c r="AP22" s="1172"/>
      <c r="AQ22" s="1172"/>
      <c r="AR22" s="1172"/>
      <c r="AS22" s="1172"/>
      <c r="AT22" s="1172"/>
      <c r="AU22" s="1173"/>
      <c r="AV22" s="1173"/>
      <c r="AW22" s="1173"/>
      <c r="AX22" s="1173"/>
      <c r="AY22" s="1174"/>
      <c r="AZ22" s="1123" t="s">
        <v>392</v>
      </c>
      <c r="BA22" s="1123"/>
      <c r="BB22" s="1123"/>
      <c r="BC22" s="1123"/>
      <c r="BD22" s="1124"/>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2">
        <v>5140</v>
      </c>
      <c r="R23" s="1163"/>
      <c r="S23" s="1163"/>
      <c r="T23" s="1163"/>
      <c r="U23" s="1163"/>
      <c r="V23" s="1163">
        <v>4487</v>
      </c>
      <c r="W23" s="1163"/>
      <c r="X23" s="1163"/>
      <c r="Y23" s="1163"/>
      <c r="Z23" s="1163"/>
      <c r="AA23" s="1163">
        <v>653</v>
      </c>
      <c r="AB23" s="1163"/>
      <c r="AC23" s="1163"/>
      <c r="AD23" s="1163"/>
      <c r="AE23" s="1164"/>
      <c r="AF23" s="1165">
        <v>600</v>
      </c>
      <c r="AG23" s="1163"/>
      <c r="AH23" s="1163"/>
      <c r="AI23" s="1163"/>
      <c r="AJ23" s="1166"/>
      <c r="AK23" s="1167"/>
      <c r="AL23" s="1168"/>
      <c r="AM23" s="1168"/>
      <c r="AN23" s="1168"/>
      <c r="AO23" s="1168"/>
      <c r="AP23" s="1163">
        <v>3367</v>
      </c>
      <c r="AQ23" s="1163"/>
      <c r="AR23" s="1163"/>
      <c r="AS23" s="1163"/>
      <c r="AT23" s="1163"/>
      <c r="AU23" s="1169"/>
      <c r="AV23" s="1169"/>
      <c r="AW23" s="1169"/>
      <c r="AX23" s="1169"/>
      <c r="AY23" s="1170"/>
      <c r="AZ23" s="1159" t="s">
        <v>128</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374</v>
      </c>
      <c r="B26" s="1090"/>
      <c r="C26" s="1090"/>
      <c r="D26" s="1090"/>
      <c r="E26" s="1090"/>
      <c r="F26" s="1090"/>
      <c r="G26" s="1090"/>
      <c r="H26" s="1090"/>
      <c r="I26" s="1090"/>
      <c r="J26" s="1090"/>
      <c r="K26" s="1090"/>
      <c r="L26" s="1090"/>
      <c r="M26" s="1090"/>
      <c r="N26" s="1090"/>
      <c r="O26" s="1090"/>
      <c r="P26" s="1091"/>
      <c r="Q26" s="1095" t="s">
        <v>397</v>
      </c>
      <c r="R26" s="1096"/>
      <c r="S26" s="1096"/>
      <c r="T26" s="1096"/>
      <c r="U26" s="1097"/>
      <c r="V26" s="1095" t="s">
        <v>398</v>
      </c>
      <c r="W26" s="1096"/>
      <c r="X26" s="1096"/>
      <c r="Y26" s="1096"/>
      <c r="Z26" s="1097"/>
      <c r="AA26" s="1095" t="s">
        <v>399</v>
      </c>
      <c r="AB26" s="1096"/>
      <c r="AC26" s="1096"/>
      <c r="AD26" s="1096"/>
      <c r="AE26" s="1096"/>
      <c r="AF26" s="1153" t="s">
        <v>400</v>
      </c>
      <c r="AG26" s="1102"/>
      <c r="AH26" s="1102"/>
      <c r="AI26" s="1102"/>
      <c r="AJ26" s="1154"/>
      <c r="AK26" s="1096" t="s">
        <v>401</v>
      </c>
      <c r="AL26" s="1096"/>
      <c r="AM26" s="1096"/>
      <c r="AN26" s="1096"/>
      <c r="AO26" s="1097"/>
      <c r="AP26" s="1095" t="s">
        <v>402</v>
      </c>
      <c r="AQ26" s="1096"/>
      <c r="AR26" s="1096"/>
      <c r="AS26" s="1096"/>
      <c r="AT26" s="1097"/>
      <c r="AU26" s="1095" t="s">
        <v>403</v>
      </c>
      <c r="AV26" s="1096"/>
      <c r="AW26" s="1096"/>
      <c r="AX26" s="1096"/>
      <c r="AY26" s="1097"/>
      <c r="AZ26" s="1095" t="s">
        <v>404</v>
      </c>
      <c r="BA26" s="1096"/>
      <c r="BB26" s="1096"/>
      <c r="BC26" s="1096"/>
      <c r="BD26" s="1097"/>
      <c r="BE26" s="1095" t="s">
        <v>381</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405</v>
      </c>
      <c r="C28" s="1145"/>
      <c r="D28" s="1145"/>
      <c r="E28" s="1145"/>
      <c r="F28" s="1145"/>
      <c r="G28" s="1145"/>
      <c r="H28" s="1145"/>
      <c r="I28" s="1145"/>
      <c r="J28" s="1145"/>
      <c r="K28" s="1145"/>
      <c r="L28" s="1145"/>
      <c r="M28" s="1145"/>
      <c r="N28" s="1145"/>
      <c r="O28" s="1145"/>
      <c r="P28" s="1146"/>
      <c r="Q28" s="1147">
        <v>653</v>
      </c>
      <c r="R28" s="1148"/>
      <c r="S28" s="1148"/>
      <c r="T28" s="1148"/>
      <c r="U28" s="1148"/>
      <c r="V28" s="1148">
        <v>630</v>
      </c>
      <c r="W28" s="1148"/>
      <c r="X28" s="1148"/>
      <c r="Y28" s="1148"/>
      <c r="Z28" s="1148"/>
      <c r="AA28" s="1148">
        <v>23</v>
      </c>
      <c r="AB28" s="1148"/>
      <c r="AC28" s="1148"/>
      <c r="AD28" s="1148"/>
      <c r="AE28" s="1149"/>
      <c r="AF28" s="1150">
        <v>23</v>
      </c>
      <c r="AG28" s="1148"/>
      <c r="AH28" s="1148"/>
      <c r="AI28" s="1148"/>
      <c r="AJ28" s="1151"/>
      <c r="AK28" s="1152">
        <v>48</v>
      </c>
      <c r="AL28" s="1140"/>
      <c r="AM28" s="1140"/>
      <c r="AN28" s="1140"/>
      <c r="AO28" s="1140"/>
      <c r="AP28" s="1140" t="s">
        <v>582</v>
      </c>
      <c r="AQ28" s="1140"/>
      <c r="AR28" s="1140"/>
      <c r="AS28" s="1140"/>
      <c r="AT28" s="1140"/>
      <c r="AU28" s="1140" t="s">
        <v>582</v>
      </c>
      <c r="AV28" s="1140"/>
      <c r="AW28" s="1140"/>
      <c r="AX28" s="1140"/>
      <c r="AY28" s="1140"/>
      <c r="AZ28" s="1141" t="s">
        <v>582</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25" t="s">
        <v>406</v>
      </c>
      <c r="C29" s="1126"/>
      <c r="D29" s="1126"/>
      <c r="E29" s="1126"/>
      <c r="F29" s="1126"/>
      <c r="G29" s="1126"/>
      <c r="H29" s="1126"/>
      <c r="I29" s="1126"/>
      <c r="J29" s="1126"/>
      <c r="K29" s="1126"/>
      <c r="L29" s="1126"/>
      <c r="M29" s="1126"/>
      <c r="N29" s="1126"/>
      <c r="O29" s="1126"/>
      <c r="P29" s="1127"/>
      <c r="Q29" s="1137">
        <v>625</v>
      </c>
      <c r="R29" s="1138"/>
      <c r="S29" s="1138"/>
      <c r="T29" s="1138"/>
      <c r="U29" s="1138"/>
      <c r="V29" s="1138">
        <v>605</v>
      </c>
      <c r="W29" s="1138"/>
      <c r="X29" s="1138"/>
      <c r="Y29" s="1138"/>
      <c r="Z29" s="1138"/>
      <c r="AA29" s="1138">
        <v>20</v>
      </c>
      <c r="AB29" s="1138"/>
      <c r="AC29" s="1138"/>
      <c r="AD29" s="1138"/>
      <c r="AE29" s="1139"/>
      <c r="AF29" s="1131">
        <v>20</v>
      </c>
      <c r="AG29" s="1132"/>
      <c r="AH29" s="1132"/>
      <c r="AI29" s="1132"/>
      <c r="AJ29" s="1133"/>
      <c r="AK29" s="1073">
        <v>89</v>
      </c>
      <c r="AL29" s="1064"/>
      <c r="AM29" s="1064"/>
      <c r="AN29" s="1064"/>
      <c r="AO29" s="1064"/>
      <c r="AP29" s="1064" t="s">
        <v>582</v>
      </c>
      <c r="AQ29" s="1064"/>
      <c r="AR29" s="1064"/>
      <c r="AS29" s="1064"/>
      <c r="AT29" s="1064"/>
      <c r="AU29" s="1064" t="s">
        <v>582</v>
      </c>
      <c r="AV29" s="1064"/>
      <c r="AW29" s="1064"/>
      <c r="AX29" s="1064"/>
      <c r="AY29" s="1064"/>
      <c r="AZ29" s="1136" t="s">
        <v>582</v>
      </c>
      <c r="BA29" s="1136"/>
      <c r="BB29" s="1136"/>
      <c r="BC29" s="1136"/>
      <c r="BD29" s="1136"/>
      <c r="BE29" s="1120"/>
      <c r="BF29" s="1120"/>
      <c r="BG29" s="1120"/>
      <c r="BH29" s="1120"/>
      <c r="BI29" s="1121"/>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25" t="s">
        <v>407</v>
      </c>
      <c r="C30" s="1126"/>
      <c r="D30" s="1126"/>
      <c r="E30" s="1126"/>
      <c r="F30" s="1126"/>
      <c r="G30" s="1126"/>
      <c r="H30" s="1126"/>
      <c r="I30" s="1126"/>
      <c r="J30" s="1126"/>
      <c r="K30" s="1126"/>
      <c r="L30" s="1126"/>
      <c r="M30" s="1126"/>
      <c r="N30" s="1126"/>
      <c r="O30" s="1126"/>
      <c r="P30" s="1127"/>
      <c r="Q30" s="1137">
        <v>58</v>
      </c>
      <c r="R30" s="1138"/>
      <c r="S30" s="1138"/>
      <c r="T30" s="1138"/>
      <c r="U30" s="1138"/>
      <c r="V30" s="1138">
        <v>57</v>
      </c>
      <c r="W30" s="1138"/>
      <c r="X30" s="1138"/>
      <c r="Y30" s="1138"/>
      <c r="Z30" s="1138"/>
      <c r="AA30" s="1138">
        <v>1</v>
      </c>
      <c r="AB30" s="1138"/>
      <c r="AC30" s="1138"/>
      <c r="AD30" s="1138"/>
      <c r="AE30" s="1139"/>
      <c r="AF30" s="1131">
        <v>1</v>
      </c>
      <c r="AG30" s="1132"/>
      <c r="AH30" s="1132"/>
      <c r="AI30" s="1132"/>
      <c r="AJ30" s="1133"/>
      <c r="AK30" s="1073">
        <v>20</v>
      </c>
      <c r="AL30" s="1064"/>
      <c r="AM30" s="1064"/>
      <c r="AN30" s="1064"/>
      <c r="AO30" s="1064"/>
      <c r="AP30" s="1064" t="s">
        <v>582</v>
      </c>
      <c r="AQ30" s="1064"/>
      <c r="AR30" s="1064"/>
      <c r="AS30" s="1064"/>
      <c r="AT30" s="1064"/>
      <c r="AU30" s="1064" t="s">
        <v>582</v>
      </c>
      <c r="AV30" s="1064"/>
      <c r="AW30" s="1064"/>
      <c r="AX30" s="1064"/>
      <c r="AY30" s="1064"/>
      <c r="AZ30" s="1136" t="s">
        <v>582</v>
      </c>
      <c r="BA30" s="1136"/>
      <c r="BB30" s="1136"/>
      <c r="BC30" s="1136"/>
      <c r="BD30" s="1136"/>
      <c r="BE30" s="1120"/>
      <c r="BF30" s="1120"/>
      <c r="BG30" s="1120"/>
      <c r="BH30" s="1120"/>
      <c r="BI30" s="1121"/>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25" t="s">
        <v>408</v>
      </c>
      <c r="C31" s="1126"/>
      <c r="D31" s="1126"/>
      <c r="E31" s="1126"/>
      <c r="F31" s="1126"/>
      <c r="G31" s="1126"/>
      <c r="H31" s="1126"/>
      <c r="I31" s="1126"/>
      <c r="J31" s="1126"/>
      <c r="K31" s="1126"/>
      <c r="L31" s="1126"/>
      <c r="M31" s="1126"/>
      <c r="N31" s="1126"/>
      <c r="O31" s="1126"/>
      <c r="P31" s="1127"/>
      <c r="Q31" s="1137">
        <v>205</v>
      </c>
      <c r="R31" s="1138"/>
      <c r="S31" s="1138"/>
      <c r="T31" s="1138"/>
      <c r="U31" s="1138"/>
      <c r="V31" s="1138">
        <v>190</v>
      </c>
      <c r="W31" s="1138"/>
      <c r="X31" s="1138"/>
      <c r="Y31" s="1138"/>
      <c r="Z31" s="1138"/>
      <c r="AA31" s="1138">
        <v>15</v>
      </c>
      <c r="AB31" s="1138"/>
      <c r="AC31" s="1138"/>
      <c r="AD31" s="1138"/>
      <c r="AE31" s="1139"/>
      <c r="AF31" s="1131">
        <v>15</v>
      </c>
      <c r="AG31" s="1132"/>
      <c r="AH31" s="1132"/>
      <c r="AI31" s="1132"/>
      <c r="AJ31" s="1133"/>
      <c r="AK31" s="1073">
        <v>39</v>
      </c>
      <c r="AL31" s="1064"/>
      <c r="AM31" s="1064"/>
      <c r="AN31" s="1064"/>
      <c r="AO31" s="1064"/>
      <c r="AP31" s="1064">
        <v>500</v>
      </c>
      <c r="AQ31" s="1064"/>
      <c r="AR31" s="1064"/>
      <c r="AS31" s="1064"/>
      <c r="AT31" s="1064"/>
      <c r="AU31" s="1064">
        <v>247</v>
      </c>
      <c r="AV31" s="1064"/>
      <c r="AW31" s="1064"/>
      <c r="AX31" s="1064"/>
      <c r="AY31" s="1064"/>
      <c r="AZ31" s="1136" t="s">
        <v>579</v>
      </c>
      <c r="BA31" s="1136"/>
      <c r="BB31" s="1136"/>
      <c r="BC31" s="1136"/>
      <c r="BD31" s="1136"/>
      <c r="BE31" s="1120" t="s">
        <v>409</v>
      </c>
      <c r="BF31" s="1120"/>
      <c r="BG31" s="1120"/>
      <c r="BH31" s="1120"/>
      <c r="BI31" s="1121"/>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25" t="s">
        <v>410</v>
      </c>
      <c r="C32" s="1126"/>
      <c r="D32" s="1126"/>
      <c r="E32" s="1126"/>
      <c r="F32" s="1126"/>
      <c r="G32" s="1126"/>
      <c r="H32" s="1126"/>
      <c r="I32" s="1126"/>
      <c r="J32" s="1126"/>
      <c r="K32" s="1126"/>
      <c r="L32" s="1126"/>
      <c r="M32" s="1126"/>
      <c r="N32" s="1126"/>
      <c r="O32" s="1126"/>
      <c r="P32" s="1127"/>
      <c r="Q32" s="1137">
        <v>33</v>
      </c>
      <c r="R32" s="1138"/>
      <c r="S32" s="1138"/>
      <c r="T32" s="1138"/>
      <c r="U32" s="1138"/>
      <c r="V32" s="1138">
        <v>31</v>
      </c>
      <c r="W32" s="1138"/>
      <c r="X32" s="1138"/>
      <c r="Y32" s="1138"/>
      <c r="Z32" s="1138"/>
      <c r="AA32" s="1138">
        <v>2</v>
      </c>
      <c r="AB32" s="1138"/>
      <c r="AC32" s="1138"/>
      <c r="AD32" s="1138"/>
      <c r="AE32" s="1139"/>
      <c r="AF32" s="1131">
        <v>2</v>
      </c>
      <c r="AG32" s="1132"/>
      <c r="AH32" s="1132"/>
      <c r="AI32" s="1132"/>
      <c r="AJ32" s="1133"/>
      <c r="AK32" s="1073">
        <v>19</v>
      </c>
      <c r="AL32" s="1064"/>
      <c r="AM32" s="1064"/>
      <c r="AN32" s="1064"/>
      <c r="AO32" s="1064"/>
      <c r="AP32" s="1064">
        <v>161</v>
      </c>
      <c r="AQ32" s="1064"/>
      <c r="AR32" s="1064"/>
      <c r="AS32" s="1064"/>
      <c r="AT32" s="1064"/>
      <c r="AU32" s="1064">
        <v>159</v>
      </c>
      <c r="AV32" s="1064"/>
      <c r="AW32" s="1064"/>
      <c r="AX32" s="1064"/>
      <c r="AY32" s="1064"/>
      <c r="AZ32" s="1136" t="s">
        <v>579</v>
      </c>
      <c r="BA32" s="1136"/>
      <c r="BB32" s="1136"/>
      <c r="BC32" s="1136"/>
      <c r="BD32" s="1136"/>
      <c r="BE32" s="1120" t="s">
        <v>409</v>
      </c>
      <c r="BF32" s="1120"/>
      <c r="BG32" s="1120"/>
      <c r="BH32" s="1120"/>
      <c r="BI32" s="1121"/>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25" t="s">
        <v>411</v>
      </c>
      <c r="C33" s="1126"/>
      <c r="D33" s="1126"/>
      <c r="E33" s="1126"/>
      <c r="F33" s="1126"/>
      <c r="G33" s="1126"/>
      <c r="H33" s="1126"/>
      <c r="I33" s="1126"/>
      <c r="J33" s="1126"/>
      <c r="K33" s="1126"/>
      <c r="L33" s="1126"/>
      <c r="M33" s="1126"/>
      <c r="N33" s="1126"/>
      <c r="O33" s="1126"/>
      <c r="P33" s="1127"/>
      <c r="Q33" s="1137">
        <v>15</v>
      </c>
      <c r="R33" s="1138"/>
      <c r="S33" s="1138"/>
      <c r="T33" s="1138"/>
      <c r="U33" s="1138"/>
      <c r="V33" s="1138">
        <v>14</v>
      </c>
      <c r="W33" s="1138"/>
      <c r="X33" s="1138"/>
      <c r="Y33" s="1138"/>
      <c r="Z33" s="1138"/>
      <c r="AA33" s="1138">
        <v>1</v>
      </c>
      <c r="AB33" s="1138"/>
      <c r="AC33" s="1138"/>
      <c r="AD33" s="1138"/>
      <c r="AE33" s="1139"/>
      <c r="AF33" s="1131">
        <v>1</v>
      </c>
      <c r="AG33" s="1132"/>
      <c r="AH33" s="1132"/>
      <c r="AI33" s="1132"/>
      <c r="AJ33" s="1133"/>
      <c r="AK33" s="1073">
        <v>4</v>
      </c>
      <c r="AL33" s="1064"/>
      <c r="AM33" s="1064"/>
      <c r="AN33" s="1064"/>
      <c r="AO33" s="1064"/>
      <c r="AP33" s="1064">
        <v>45</v>
      </c>
      <c r="AQ33" s="1064"/>
      <c r="AR33" s="1064"/>
      <c r="AS33" s="1064"/>
      <c r="AT33" s="1064"/>
      <c r="AU33" s="1064">
        <v>26</v>
      </c>
      <c r="AV33" s="1064"/>
      <c r="AW33" s="1064"/>
      <c r="AX33" s="1064"/>
      <c r="AY33" s="1064"/>
      <c r="AZ33" s="1136" t="s">
        <v>579</v>
      </c>
      <c r="BA33" s="1136"/>
      <c r="BB33" s="1136"/>
      <c r="BC33" s="1136"/>
      <c r="BD33" s="1136"/>
      <c r="BE33" s="1120" t="s">
        <v>409</v>
      </c>
      <c r="BF33" s="1120"/>
      <c r="BG33" s="1120"/>
      <c r="BH33" s="1120"/>
      <c r="BI33" s="1121"/>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25" t="s">
        <v>412</v>
      </c>
      <c r="C34" s="1126"/>
      <c r="D34" s="1126"/>
      <c r="E34" s="1126"/>
      <c r="F34" s="1126"/>
      <c r="G34" s="1126"/>
      <c r="H34" s="1126"/>
      <c r="I34" s="1126"/>
      <c r="J34" s="1126"/>
      <c r="K34" s="1126"/>
      <c r="L34" s="1126"/>
      <c r="M34" s="1126"/>
      <c r="N34" s="1126"/>
      <c r="O34" s="1126"/>
      <c r="P34" s="1127"/>
      <c r="Q34" s="1137">
        <v>177</v>
      </c>
      <c r="R34" s="1138"/>
      <c r="S34" s="1138"/>
      <c r="T34" s="1138"/>
      <c r="U34" s="1138"/>
      <c r="V34" s="1138">
        <v>167</v>
      </c>
      <c r="W34" s="1138"/>
      <c r="X34" s="1138"/>
      <c r="Y34" s="1138"/>
      <c r="Z34" s="1138"/>
      <c r="AA34" s="1138">
        <v>10</v>
      </c>
      <c r="AB34" s="1138"/>
      <c r="AC34" s="1138"/>
      <c r="AD34" s="1138"/>
      <c r="AE34" s="1139"/>
      <c r="AF34" s="1131">
        <v>10</v>
      </c>
      <c r="AG34" s="1132"/>
      <c r="AH34" s="1132"/>
      <c r="AI34" s="1132"/>
      <c r="AJ34" s="1133"/>
      <c r="AK34" s="1073">
        <v>56</v>
      </c>
      <c r="AL34" s="1064"/>
      <c r="AM34" s="1064"/>
      <c r="AN34" s="1064"/>
      <c r="AO34" s="1064"/>
      <c r="AP34" s="1064">
        <v>1220</v>
      </c>
      <c r="AQ34" s="1064"/>
      <c r="AR34" s="1064"/>
      <c r="AS34" s="1064"/>
      <c r="AT34" s="1064"/>
      <c r="AU34" s="1064">
        <v>1132</v>
      </c>
      <c r="AV34" s="1064"/>
      <c r="AW34" s="1064"/>
      <c r="AX34" s="1064"/>
      <c r="AY34" s="1064"/>
      <c r="AZ34" s="1136" t="s">
        <v>579</v>
      </c>
      <c r="BA34" s="1136"/>
      <c r="BB34" s="1136"/>
      <c r="BC34" s="1136"/>
      <c r="BD34" s="1136"/>
      <c r="BE34" s="1120" t="s">
        <v>409</v>
      </c>
      <c r="BF34" s="1120"/>
      <c r="BG34" s="1120"/>
      <c r="BH34" s="1120"/>
      <c r="BI34" s="1121"/>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25"/>
      <c r="C35" s="1126"/>
      <c r="D35" s="1126"/>
      <c r="E35" s="1126"/>
      <c r="F35" s="1126"/>
      <c r="G35" s="1126"/>
      <c r="H35" s="1126"/>
      <c r="I35" s="1126"/>
      <c r="J35" s="1126"/>
      <c r="K35" s="1126"/>
      <c r="L35" s="1126"/>
      <c r="M35" s="1126"/>
      <c r="N35" s="1126"/>
      <c r="O35" s="1126"/>
      <c r="P35" s="1127"/>
      <c r="Q35" s="1137"/>
      <c r="R35" s="1138"/>
      <c r="S35" s="1138"/>
      <c r="T35" s="1138"/>
      <c r="U35" s="1138"/>
      <c r="V35" s="1138"/>
      <c r="W35" s="1138"/>
      <c r="X35" s="1138"/>
      <c r="Y35" s="1138"/>
      <c r="Z35" s="1138"/>
      <c r="AA35" s="1138"/>
      <c r="AB35" s="1138"/>
      <c r="AC35" s="1138"/>
      <c r="AD35" s="1138"/>
      <c r="AE35" s="1139"/>
      <c r="AF35" s="1131"/>
      <c r="AG35" s="1132"/>
      <c r="AH35" s="1132"/>
      <c r="AI35" s="1132"/>
      <c r="AJ35" s="1133"/>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0"/>
      <c r="BF35" s="1120"/>
      <c r="BG35" s="1120"/>
      <c r="BH35" s="1120"/>
      <c r="BI35" s="1121"/>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25"/>
      <c r="C36" s="1126"/>
      <c r="D36" s="1126"/>
      <c r="E36" s="1126"/>
      <c r="F36" s="1126"/>
      <c r="G36" s="1126"/>
      <c r="H36" s="1126"/>
      <c r="I36" s="1126"/>
      <c r="J36" s="1126"/>
      <c r="K36" s="1126"/>
      <c r="L36" s="1126"/>
      <c r="M36" s="1126"/>
      <c r="N36" s="1126"/>
      <c r="O36" s="1126"/>
      <c r="P36" s="1127"/>
      <c r="Q36" s="1137"/>
      <c r="R36" s="1138"/>
      <c r="S36" s="1138"/>
      <c r="T36" s="1138"/>
      <c r="U36" s="1138"/>
      <c r="V36" s="1138"/>
      <c r="W36" s="1138"/>
      <c r="X36" s="1138"/>
      <c r="Y36" s="1138"/>
      <c r="Z36" s="1138"/>
      <c r="AA36" s="1138"/>
      <c r="AB36" s="1138"/>
      <c r="AC36" s="1138"/>
      <c r="AD36" s="1138"/>
      <c r="AE36" s="1139"/>
      <c r="AF36" s="1131"/>
      <c r="AG36" s="1132"/>
      <c r="AH36" s="1132"/>
      <c r="AI36" s="1132"/>
      <c r="AJ36" s="1133"/>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0"/>
      <c r="BF36" s="1120"/>
      <c r="BG36" s="1120"/>
      <c r="BH36" s="1120"/>
      <c r="BI36" s="1121"/>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25"/>
      <c r="C37" s="1126"/>
      <c r="D37" s="1126"/>
      <c r="E37" s="1126"/>
      <c r="F37" s="1126"/>
      <c r="G37" s="1126"/>
      <c r="H37" s="1126"/>
      <c r="I37" s="1126"/>
      <c r="J37" s="1126"/>
      <c r="K37" s="1126"/>
      <c r="L37" s="1126"/>
      <c r="M37" s="1126"/>
      <c r="N37" s="1126"/>
      <c r="O37" s="1126"/>
      <c r="P37" s="1127"/>
      <c r="Q37" s="1137"/>
      <c r="R37" s="1138"/>
      <c r="S37" s="1138"/>
      <c r="T37" s="1138"/>
      <c r="U37" s="1138"/>
      <c r="V37" s="1138"/>
      <c r="W37" s="1138"/>
      <c r="X37" s="1138"/>
      <c r="Y37" s="1138"/>
      <c r="Z37" s="1138"/>
      <c r="AA37" s="1138"/>
      <c r="AB37" s="1138"/>
      <c r="AC37" s="1138"/>
      <c r="AD37" s="1138"/>
      <c r="AE37" s="1139"/>
      <c r="AF37" s="1131"/>
      <c r="AG37" s="1132"/>
      <c r="AH37" s="1132"/>
      <c r="AI37" s="1132"/>
      <c r="AJ37" s="1133"/>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0"/>
      <c r="BF37" s="1120"/>
      <c r="BG37" s="1120"/>
      <c r="BH37" s="1120"/>
      <c r="BI37" s="1121"/>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25"/>
      <c r="C38" s="1126"/>
      <c r="D38" s="1126"/>
      <c r="E38" s="1126"/>
      <c r="F38" s="1126"/>
      <c r="G38" s="1126"/>
      <c r="H38" s="1126"/>
      <c r="I38" s="1126"/>
      <c r="J38" s="1126"/>
      <c r="K38" s="1126"/>
      <c r="L38" s="1126"/>
      <c r="M38" s="1126"/>
      <c r="N38" s="1126"/>
      <c r="O38" s="1126"/>
      <c r="P38" s="1127"/>
      <c r="Q38" s="1137"/>
      <c r="R38" s="1138"/>
      <c r="S38" s="1138"/>
      <c r="T38" s="1138"/>
      <c r="U38" s="1138"/>
      <c r="V38" s="1138"/>
      <c r="W38" s="1138"/>
      <c r="X38" s="1138"/>
      <c r="Y38" s="1138"/>
      <c r="Z38" s="1138"/>
      <c r="AA38" s="1138"/>
      <c r="AB38" s="1138"/>
      <c r="AC38" s="1138"/>
      <c r="AD38" s="1138"/>
      <c r="AE38" s="1139"/>
      <c r="AF38" s="1131"/>
      <c r="AG38" s="1132"/>
      <c r="AH38" s="1132"/>
      <c r="AI38" s="1132"/>
      <c r="AJ38" s="1133"/>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0"/>
      <c r="BF38" s="1120"/>
      <c r="BG38" s="1120"/>
      <c r="BH38" s="1120"/>
      <c r="BI38" s="1121"/>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25"/>
      <c r="C39" s="1126"/>
      <c r="D39" s="1126"/>
      <c r="E39" s="1126"/>
      <c r="F39" s="1126"/>
      <c r="G39" s="1126"/>
      <c r="H39" s="1126"/>
      <c r="I39" s="1126"/>
      <c r="J39" s="1126"/>
      <c r="K39" s="1126"/>
      <c r="L39" s="1126"/>
      <c r="M39" s="1126"/>
      <c r="N39" s="1126"/>
      <c r="O39" s="1126"/>
      <c r="P39" s="1127"/>
      <c r="Q39" s="1137"/>
      <c r="R39" s="1138"/>
      <c r="S39" s="1138"/>
      <c r="T39" s="1138"/>
      <c r="U39" s="1138"/>
      <c r="V39" s="1138"/>
      <c r="W39" s="1138"/>
      <c r="X39" s="1138"/>
      <c r="Y39" s="1138"/>
      <c r="Z39" s="1138"/>
      <c r="AA39" s="1138"/>
      <c r="AB39" s="1138"/>
      <c r="AC39" s="1138"/>
      <c r="AD39" s="1138"/>
      <c r="AE39" s="1139"/>
      <c r="AF39" s="1131"/>
      <c r="AG39" s="1132"/>
      <c r="AH39" s="1132"/>
      <c r="AI39" s="1132"/>
      <c r="AJ39" s="1133"/>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0"/>
      <c r="BF39" s="1120"/>
      <c r="BG39" s="1120"/>
      <c r="BH39" s="1120"/>
      <c r="BI39" s="1121"/>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25"/>
      <c r="C40" s="1126"/>
      <c r="D40" s="1126"/>
      <c r="E40" s="1126"/>
      <c r="F40" s="1126"/>
      <c r="G40" s="1126"/>
      <c r="H40" s="1126"/>
      <c r="I40" s="1126"/>
      <c r="J40" s="1126"/>
      <c r="K40" s="1126"/>
      <c r="L40" s="1126"/>
      <c r="M40" s="1126"/>
      <c r="N40" s="1126"/>
      <c r="O40" s="1126"/>
      <c r="P40" s="1127"/>
      <c r="Q40" s="1137"/>
      <c r="R40" s="1138"/>
      <c r="S40" s="1138"/>
      <c r="T40" s="1138"/>
      <c r="U40" s="1138"/>
      <c r="V40" s="1138"/>
      <c r="W40" s="1138"/>
      <c r="X40" s="1138"/>
      <c r="Y40" s="1138"/>
      <c r="Z40" s="1138"/>
      <c r="AA40" s="1138"/>
      <c r="AB40" s="1138"/>
      <c r="AC40" s="1138"/>
      <c r="AD40" s="1138"/>
      <c r="AE40" s="1139"/>
      <c r="AF40" s="1131"/>
      <c r="AG40" s="1132"/>
      <c r="AH40" s="1132"/>
      <c r="AI40" s="1132"/>
      <c r="AJ40" s="1133"/>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0"/>
      <c r="BF40" s="1120"/>
      <c r="BG40" s="1120"/>
      <c r="BH40" s="1120"/>
      <c r="BI40" s="1121"/>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25"/>
      <c r="C41" s="1126"/>
      <c r="D41" s="1126"/>
      <c r="E41" s="1126"/>
      <c r="F41" s="1126"/>
      <c r="G41" s="1126"/>
      <c r="H41" s="1126"/>
      <c r="I41" s="1126"/>
      <c r="J41" s="1126"/>
      <c r="K41" s="1126"/>
      <c r="L41" s="1126"/>
      <c r="M41" s="1126"/>
      <c r="N41" s="1126"/>
      <c r="O41" s="1126"/>
      <c r="P41" s="1127"/>
      <c r="Q41" s="1137"/>
      <c r="R41" s="1138"/>
      <c r="S41" s="1138"/>
      <c r="T41" s="1138"/>
      <c r="U41" s="1138"/>
      <c r="V41" s="1138"/>
      <c r="W41" s="1138"/>
      <c r="X41" s="1138"/>
      <c r="Y41" s="1138"/>
      <c r="Z41" s="1138"/>
      <c r="AA41" s="1138"/>
      <c r="AB41" s="1138"/>
      <c r="AC41" s="1138"/>
      <c r="AD41" s="1138"/>
      <c r="AE41" s="1139"/>
      <c r="AF41" s="1131"/>
      <c r="AG41" s="1132"/>
      <c r="AH41" s="1132"/>
      <c r="AI41" s="1132"/>
      <c r="AJ41" s="1133"/>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0"/>
      <c r="BF41" s="1120"/>
      <c r="BG41" s="1120"/>
      <c r="BH41" s="1120"/>
      <c r="BI41" s="1121"/>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25"/>
      <c r="C42" s="1126"/>
      <c r="D42" s="1126"/>
      <c r="E42" s="1126"/>
      <c r="F42" s="1126"/>
      <c r="G42" s="1126"/>
      <c r="H42" s="1126"/>
      <c r="I42" s="1126"/>
      <c r="J42" s="1126"/>
      <c r="K42" s="1126"/>
      <c r="L42" s="1126"/>
      <c r="M42" s="1126"/>
      <c r="N42" s="1126"/>
      <c r="O42" s="1126"/>
      <c r="P42" s="1127"/>
      <c r="Q42" s="1137"/>
      <c r="R42" s="1138"/>
      <c r="S42" s="1138"/>
      <c r="T42" s="1138"/>
      <c r="U42" s="1138"/>
      <c r="V42" s="1138"/>
      <c r="W42" s="1138"/>
      <c r="X42" s="1138"/>
      <c r="Y42" s="1138"/>
      <c r="Z42" s="1138"/>
      <c r="AA42" s="1138"/>
      <c r="AB42" s="1138"/>
      <c r="AC42" s="1138"/>
      <c r="AD42" s="1138"/>
      <c r="AE42" s="1139"/>
      <c r="AF42" s="1131"/>
      <c r="AG42" s="1132"/>
      <c r="AH42" s="1132"/>
      <c r="AI42" s="1132"/>
      <c r="AJ42" s="1133"/>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0"/>
      <c r="BF42" s="1120"/>
      <c r="BG42" s="1120"/>
      <c r="BH42" s="1120"/>
      <c r="BI42" s="1121"/>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25"/>
      <c r="C43" s="1126"/>
      <c r="D43" s="1126"/>
      <c r="E43" s="1126"/>
      <c r="F43" s="1126"/>
      <c r="G43" s="1126"/>
      <c r="H43" s="1126"/>
      <c r="I43" s="1126"/>
      <c r="J43" s="1126"/>
      <c r="K43" s="1126"/>
      <c r="L43" s="1126"/>
      <c r="M43" s="1126"/>
      <c r="N43" s="1126"/>
      <c r="O43" s="1126"/>
      <c r="P43" s="1127"/>
      <c r="Q43" s="1137"/>
      <c r="R43" s="1138"/>
      <c r="S43" s="1138"/>
      <c r="T43" s="1138"/>
      <c r="U43" s="1138"/>
      <c r="V43" s="1138"/>
      <c r="W43" s="1138"/>
      <c r="X43" s="1138"/>
      <c r="Y43" s="1138"/>
      <c r="Z43" s="1138"/>
      <c r="AA43" s="1138"/>
      <c r="AB43" s="1138"/>
      <c r="AC43" s="1138"/>
      <c r="AD43" s="1138"/>
      <c r="AE43" s="1139"/>
      <c r="AF43" s="1131"/>
      <c r="AG43" s="1132"/>
      <c r="AH43" s="1132"/>
      <c r="AI43" s="1132"/>
      <c r="AJ43" s="1133"/>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0"/>
      <c r="BF43" s="1120"/>
      <c r="BG43" s="1120"/>
      <c r="BH43" s="1120"/>
      <c r="BI43" s="1121"/>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25"/>
      <c r="C44" s="1126"/>
      <c r="D44" s="1126"/>
      <c r="E44" s="1126"/>
      <c r="F44" s="1126"/>
      <c r="G44" s="1126"/>
      <c r="H44" s="1126"/>
      <c r="I44" s="1126"/>
      <c r="J44" s="1126"/>
      <c r="K44" s="1126"/>
      <c r="L44" s="1126"/>
      <c r="M44" s="1126"/>
      <c r="N44" s="1126"/>
      <c r="O44" s="1126"/>
      <c r="P44" s="1127"/>
      <c r="Q44" s="1137"/>
      <c r="R44" s="1138"/>
      <c r="S44" s="1138"/>
      <c r="T44" s="1138"/>
      <c r="U44" s="1138"/>
      <c r="V44" s="1138"/>
      <c r="W44" s="1138"/>
      <c r="X44" s="1138"/>
      <c r="Y44" s="1138"/>
      <c r="Z44" s="1138"/>
      <c r="AA44" s="1138"/>
      <c r="AB44" s="1138"/>
      <c r="AC44" s="1138"/>
      <c r="AD44" s="1138"/>
      <c r="AE44" s="1139"/>
      <c r="AF44" s="1131"/>
      <c r="AG44" s="1132"/>
      <c r="AH44" s="1132"/>
      <c r="AI44" s="1132"/>
      <c r="AJ44" s="1133"/>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0"/>
      <c r="BF44" s="1120"/>
      <c r="BG44" s="1120"/>
      <c r="BH44" s="1120"/>
      <c r="BI44" s="1121"/>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25"/>
      <c r="C45" s="1126"/>
      <c r="D45" s="1126"/>
      <c r="E45" s="1126"/>
      <c r="F45" s="1126"/>
      <c r="G45" s="1126"/>
      <c r="H45" s="1126"/>
      <c r="I45" s="1126"/>
      <c r="J45" s="1126"/>
      <c r="K45" s="1126"/>
      <c r="L45" s="1126"/>
      <c r="M45" s="1126"/>
      <c r="N45" s="1126"/>
      <c r="O45" s="1126"/>
      <c r="P45" s="1127"/>
      <c r="Q45" s="1137"/>
      <c r="R45" s="1138"/>
      <c r="S45" s="1138"/>
      <c r="T45" s="1138"/>
      <c r="U45" s="1138"/>
      <c r="V45" s="1138"/>
      <c r="W45" s="1138"/>
      <c r="X45" s="1138"/>
      <c r="Y45" s="1138"/>
      <c r="Z45" s="1138"/>
      <c r="AA45" s="1138"/>
      <c r="AB45" s="1138"/>
      <c r="AC45" s="1138"/>
      <c r="AD45" s="1138"/>
      <c r="AE45" s="1139"/>
      <c r="AF45" s="1131"/>
      <c r="AG45" s="1132"/>
      <c r="AH45" s="1132"/>
      <c r="AI45" s="1132"/>
      <c r="AJ45" s="1133"/>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0"/>
      <c r="BF45" s="1120"/>
      <c r="BG45" s="1120"/>
      <c r="BH45" s="1120"/>
      <c r="BI45" s="1121"/>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25"/>
      <c r="C46" s="1126"/>
      <c r="D46" s="1126"/>
      <c r="E46" s="1126"/>
      <c r="F46" s="1126"/>
      <c r="G46" s="1126"/>
      <c r="H46" s="1126"/>
      <c r="I46" s="1126"/>
      <c r="J46" s="1126"/>
      <c r="K46" s="1126"/>
      <c r="L46" s="1126"/>
      <c r="M46" s="1126"/>
      <c r="N46" s="1126"/>
      <c r="O46" s="1126"/>
      <c r="P46" s="1127"/>
      <c r="Q46" s="1137"/>
      <c r="R46" s="1138"/>
      <c r="S46" s="1138"/>
      <c r="T46" s="1138"/>
      <c r="U46" s="1138"/>
      <c r="V46" s="1138"/>
      <c r="W46" s="1138"/>
      <c r="X46" s="1138"/>
      <c r="Y46" s="1138"/>
      <c r="Z46" s="1138"/>
      <c r="AA46" s="1138"/>
      <c r="AB46" s="1138"/>
      <c r="AC46" s="1138"/>
      <c r="AD46" s="1138"/>
      <c r="AE46" s="1139"/>
      <c r="AF46" s="1131"/>
      <c r="AG46" s="1132"/>
      <c r="AH46" s="1132"/>
      <c r="AI46" s="1132"/>
      <c r="AJ46" s="1133"/>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0"/>
      <c r="BF46" s="1120"/>
      <c r="BG46" s="1120"/>
      <c r="BH46" s="1120"/>
      <c r="BI46" s="1121"/>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25"/>
      <c r="C47" s="1126"/>
      <c r="D47" s="1126"/>
      <c r="E47" s="1126"/>
      <c r="F47" s="1126"/>
      <c r="G47" s="1126"/>
      <c r="H47" s="1126"/>
      <c r="I47" s="1126"/>
      <c r="J47" s="1126"/>
      <c r="K47" s="1126"/>
      <c r="L47" s="1126"/>
      <c r="M47" s="1126"/>
      <c r="N47" s="1126"/>
      <c r="O47" s="1126"/>
      <c r="P47" s="1127"/>
      <c r="Q47" s="1137"/>
      <c r="R47" s="1138"/>
      <c r="S47" s="1138"/>
      <c r="T47" s="1138"/>
      <c r="U47" s="1138"/>
      <c r="V47" s="1138"/>
      <c r="W47" s="1138"/>
      <c r="X47" s="1138"/>
      <c r="Y47" s="1138"/>
      <c r="Z47" s="1138"/>
      <c r="AA47" s="1138"/>
      <c r="AB47" s="1138"/>
      <c r="AC47" s="1138"/>
      <c r="AD47" s="1138"/>
      <c r="AE47" s="1139"/>
      <c r="AF47" s="1131"/>
      <c r="AG47" s="1132"/>
      <c r="AH47" s="1132"/>
      <c r="AI47" s="1132"/>
      <c r="AJ47" s="1133"/>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0"/>
      <c r="BF47" s="1120"/>
      <c r="BG47" s="1120"/>
      <c r="BH47" s="1120"/>
      <c r="BI47" s="1121"/>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25"/>
      <c r="C48" s="1126"/>
      <c r="D48" s="1126"/>
      <c r="E48" s="1126"/>
      <c r="F48" s="1126"/>
      <c r="G48" s="1126"/>
      <c r="H48" s="1126"/>
      <c r="I48" s="1126"/>
      <c r="J48" s="1126"/>
      <c r="K48" s="1126"/>
      <c r="L48" s="1126"/>
      <c r="M48" s="1126"/>
      <c r="N48" s="1126"/>
      <c r="O48" s="1126"/>
      <c r="P48" s="1127"/>
      <c r="Q48" s="1137"/>
      <c r="R48" s="1138"/>
      <c r="S48" s="1138"/>
      <c r="T48" s="1138"/>
      <c r="U48" s="1138"/>
      <c r="V48" s="1138"/>
      <c r="W48" s="1138"/>
      <c r="X48" s="1138"/>
      <c r="Y48" s="1138"/>
      <c r="Z48" s="1138"/>
      <c r="AA48" s="1138"/>
      <c r="AB48" s="1138"/>
      <c r="AC48" s="1138"/>
      <c r="AD48" s="1138"/>
      <c r="AE48" s="1139"/>
      <c r="AF48" s="1131"/>
      <c r="AG48" s="1132"/>
      <c r="AH48" s="1132"/>
      <c r="AI48" s="1132"/>
      <c r="AJ48" s="1133"/>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0"/>
      <c r="BF48" s="1120"/>
      <c r="BG48" s="1120"/>
      <c r="BH48" s="1120"/>
      <c r="BI48" s="1121"/>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25"/>
      <c r="C49" s="1126"/>
      <c r="D49" s="1126"/>
      <c r="E49" s="1126"/>
      <c r="F49" s="1126"/>
      <c r="G49" s="1126"/>
      <c r="H49" s="1126"/>
      <c r="I49" s="1126"/>
      <c r="J49" s="1126"/>
      <c r="K49" s="1126"/>
      <c r="L49" s="1126"/>
      <c r="M49" s="1126"/>
      <c r="N49" s="1126"/>
      <c r="O49" s="1126"/>
      <c r="P49" s="1127"/>
      <c r="Q49" s="1137"/>
      <c r="R49" s="1138"/>
      <c r="S49" s="1138"/>
      <c r="T49" s="1138"/>
      <c r="U49" s="1138"/>
      <c r="V49" s="1138"/>
      <c r="W49" s="1138"/>
      <c r="X49" s="1138"/>
      <c r="Y49" s="1138"/>
      <c r="Z49" s="1138"/>
      <c r="AA49" s="1138"/>
      <c r="AB49" s="1138"/>
      <c r="AC49" s="1138"/>
      <c r="AD49" s="1138"/>
      <c r="AE49" s="1139"/>
      <c r="AF49" s="1131"/>
      <c r="AG49" s="1132"/>
      <c r="AH49" s="1132"/>
      <c r="AI49" s="1132"/>
      <c r="AJ49" s="1133"/>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0"/>
      <c r="BF49" s="1120"/>
      <c r="BG49" s="1120"/>
      <c r="BH49" s="1120"/>
      <c r="BI49" s="1121"/>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25"/>
      <c r="C50" s="1126"/>
      <c r="D50" s="1126"/>
      <c r="E50" s="1126"/>
      <c r="F50" s="1126"/>
      <c r="G50" s="1126"/>
      <c r="H50" s="1126"/>
      <c r="I50" s="1126"/>
      <c r="J50" s="1126"/>
      <c r="K50" s="1126"/>
      <c r="L50" s="1126"/>
      <c r="M50" s="1126"/>
      <c r="N50" s="1126"/>
      <c r="O50" s="1126"/>
      <c r="P50" s="1127"/>
      <c r="Q50" s="1128"/>
      <c r="R50" s="1129"/>
      <c r="S50" s="1129"/>
      <c r="T50" s="1129"/>
      <c r="U50" s="1129"/>
      <c r="V50" s="1129"/>
      <c r="W50" s="1129"/>
      <c r="X50" s="1129"/>
      <c r="Y50" s="1129"/>
      <c r="Z50" s="1129"/>
      <c r="AA50" s="1129"/>
      <c r="AB50" s="1129"/>
      <c r="AC50" s="1129"/>
      <c r="AD50" s="1129"/>
      <c r="AE50" s="1130"/>
      <c r="AF50" s="1131"/>
      <c r="AG50" s="1132"/>
      <c r="AH50" s="1132"/>
      <c r="AI50" s="1132"/>
      <c r="AJ50" s="1133"/>
      <c r="AK50" s="1134"/>
      <c r="AL50" s="1129"/>
      <c r="AM50" s="1129"/>
      <c r="AN50" s="1129"/>
      <c r="AO50" s="1129"/>
      <c r="AP50" s="1129"/>
      <c r="AQ50" s="1129"/>
      <c r="AR50" s="1129"/>
      <c r="AS50" s="1129"/>
      <c r="AT50" s="1129"/>
      <c r="AU50" s="1129"/>
      <c r="AV50" s="1129"/>
      <c r="AW50" s="1129"/>
      <c r="AX50" s="1129"/>
      <c r="AY50" s="1129"/>
      <c r="AZ50" s="1135"/>
      <c r="BA50" s="1135"/>
      <c r="BB50" s="1135"/>
      <c r="BC50" s="1135"/>
      <c r="BD50" s="1135"/>
      <c r="BE50" s="1120"/>
      <c r="BF50" s="1120"/>
      <c r="BG50" s="1120"/>
      <c r="BH50" s="1120"/>
      <c r="BI50" s="1121"/>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25"/>
      <c r="C51" s="1126"/>
      <c r="D51" s="1126"/>
      <c r="E51" s="1126"/>
      <c r="F51" s="1126"/>
      <c r="G51" s="1126"/>
      <c r="H51" s="1126"/>
      <c r="I51" s="1126"/>
      <c r="J51" s="1126"/>
      <c r="K51" s="1126"/>
      <c r="L51" s="1126"/>
      <c r="M51" s="1126"/>
      <c r="N51" s="1126"/>
      <c r="O51" s="1126"/>
      <c r="P51" s="1127"/>
      <c r="Q51" s="1128"/>
      <c r="R51" s="1129"/>
      <c r="S51" s="1129"/>
      <c r="T51" s="1129"/>
      <c r="U51" s="1129"/>
      <c r="V51" s="1129"/>
      <c r="W51" s="1129"/>
      <c r="X51" s="1129"/>
      <c r="Y51" s="1129"/>
      <c r="Z51" s="1129"/>
      <c r="AA51" s="1129"/>
      <c r="AB51" s="1129"/>
      <c r="AC51" s="1129"/>
      <c r="AD51" s="1129"/>
      <c r="AE51" s="1130"/>
      <c r="AF51" s="1131"/>
      <c r="AG51" s="1132"/>
      <c r="AH51" s="1132"/>
      <c r="AI51" s="1132"/>
      <c r="AJ51" s="1133"/>
      <c r="AK51" s="1134"/>
      <c r="AL51" s="1129"/>
      <c r="AM51" s="1129"/>
      <c r="AN51" s="1129"/>
      <c r="AO51" s="1129"/>
      <c r="AP51" s="1129"/>
      <c r="AQ51" s="1129"/>
      <c r="AR51" s="1129"/>
      <c r="AS51" s="1129"/>
      <c r="AT51" s="1129"/>
      <c r="AU51" s="1129"/>
      <c r="AV51" s="1129"/>
      <c r="AW51" s="1129"/>
      <c r="AX51" s="1129"/>
      <c r="AY51" s="1129"/>
      <c r="AZ51" s="1135"/>
      <c r="BA51" s="1135"/>
      <c r="BB51" s="1135"/>
      <c r="BC51" s="1135"/>
      <c r="BD51" s="1135"/>
      <c r="BE51" s="1120"/>
      <c r="BF51" s="1120"/>
      <c r="BG51" s="1120"/>
      <c r="BH51" s="1120"/>
      <c r="BI51" s="1121"/>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25"/>
      <c r="C52" s="1126"/>
      <c r="D52" s="1126"/>
      <c r="E52" s="1126"/>
      <c r="F52" s="1126"/>
      <c r="G52" s="1126"/>
      <c r="H52" s="1126"/>
      <c r="I52" s="1126"/>
      <c r="J52" s="1126"/>
      <c r="K52" s="1126"/>
      <c r="L52" s="1126"/>
      <c r="M52" s="1126"/>
      <c r="N52" s="1126"/>
      <c r="O52" s="1126"/>
      <c r="P52" s="1127"/>
      <c r="Q52" s="1128"/>
      <c r="R52" s="1129"/>
      <c r="S52" s="1129"/>
      <c r="T52" s="1129"/>
      <c r="U52" s="1129"/>
      <c r="V52" s="1129"/>
      <c r="W52" s="1129"/>
      <c r="X52" s="1129"/>
      <c r="Y52" s="1129"/>
      <c r="Z52" s="1129"/>
      <c r="AA52" s="1129"/>
      <c r="AB52" s="1129"/>
      <c r="AC52" s="1129"/>
      <c r="AD52" s="1129"/>
      <c r="AE52" s="1130"/>
      <c r="AF52" s="1131"/>
      <c r="AG52" s="1132"/>
      <c r="AH52" s="1132"/>
      <c r="AI52" s="1132"/>
      <c r="AJ52" s="1133"/>
      <c r="AK52" s="1134"/>
      <c r="AL52" s="1129"/>
      <c r="AM52" s="1129"/>
      <c r="AN52" s="1129"/>
      <c r="AO52" s="1129"/>
      <c r="AP52" s="1129"/>
      <c r="AQ52" s="1129"/>
      <c r="AR52" s="1129"/>
      <c r="AS52" s="1129"/>
      <c r="AT52" s="1129"/>
      <c r="AU52" s="1129"/>
      <c r="AV52" s="1129"/>
      <c r="AW52" s="1129"/>
      <c r="AX52" s="1129"/>
      <c r="AY52" s="1129"/>
      <c r="AZ52" s="1135"/>
      <c r="BA52" s="1135"/>
      <c r="BB52" s="1135"/>
      <c r="BC52" s="1135"/>
      <c r="BD52" s="1135"/>
      <c r="BE52" s="1120"/>
      <c r="BF52" s="1120"/>
      <c r="BG52" s="1120"/>
      <c r="BH52" s="1120"/>
      <c r="BI52" s="1121"/>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25"/>
      <c r="C53" s="1126"/>
      <c r="D53" s="1126"/>
      <c r="E53" s="1126"/>
      <c r="F53" s="1126"/>
      <c r="G53" s="1126"/>
      <c r="H53" s="1126"/>
      <c r="I53" s="1126"/>
      <c r="J53" s="1126"/>
      <c r="K53" s="1126"/>
      <c r="L53" s="1126"/>
      <c r="M53" s="1126"/>
      <c r="N53" s="1126"/>
      <c r="O53" s="1126"/>
      <c r="P53" s="1127"/>
      <c r="Q53" s="1128"/>
      <c r="R53" s="1129"/>
      <c r="S53" s="1129"/>
      <c r="T53" s="1129"/>
      <c r="U53" s="1129"/>
      <c r="V53" s="1129"/>
      <c r="W53" s="1129"/>
      <c r="X53" s="1129"/>
      <c r="Y53" s="1129"/>
      <c r="Z53" s="1129"/>
      <c r="AA53" s="1129"/>
      <c r="AB53" s="1129"/>
      <c r="AC53" s="1129"/>
      <c r="AD53" s="1129"/>
      <c r="AE53" s="1130"/>
      <c r="AF53" s="1131"/>
      <c r="AG53" s="1132"/>
      <c r="AH53" s="1132"/>
      <c r="AI53" s="1132"/>
      <c r="AJ53" s="1133"/>
      <c r="AK53" s="1134"/>
      <c r="AL53" s="1129"/>
      <c r="AM53" s="1129"/>
      <c r="AN53" s="1129"/>
      <c r="AO53" s="1129"/>
      <c r="AP53" s="1129"/>
      <c r="AQ53" s="1129"/>
      <c r="AR53" s="1129"/>
      <c r="AS53" s="1129"/>
      <c r="AT53" s="1129"/>
      <c r="AU53" s="1129"/>
      <c r="AV53" s="1129"/>
      <c r="AW53" s="1129"/>
      <c r="AX53" s="1129"/>
      <c r="AY53" s="1129"/>
      <c r="AZ53" s="1135"/>
      <c r="BA53" s="1135"/>
      <c r="BB53" s="1135"/>
      <c r="BC53" s="1135"/>
      <c r="BD53" s="1135"/>
      <c r="BE53" s="1120"/>
      <c r="BF53" s="1120"/>
      <c r="BG53" s="1120"/>
      <c r="BH53" s="1120"/>
      <c r="BI53" s="1121"/>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25"/>
      <c r="C54" s="1126"/>
      <c r="D54" s="1126"/>
      <c r="E54" s="1126"/>
      <c r="F54" s="1126"/>
      <c r="G54" s="1126"/>
      <c r="H54" s="1126"/>
      <c r="I54" s="1126"/>
      <c r="J54" s="1126"/>
      <c r="K54" s="1126"/>
      <c r="L54" s="1126"/>
      <c r="M54" s="1126"/>
      <c r="N54" s="1126"/>
      <c r="O54" s="1126"/>
      <c r="P54" s="1127"/>
      <c r="Q54" s="1128"/>
      <c r="R54" s="1129"/>
      <c r="S54" s="1129"/>
      <c r="T54" s="1129"/>
      <c r="U54" s="1129"/>
      <c r="V54" s="1129"/>
      <c r="W54" s="1129"/>
      <c r="X54" s="1129"/>
      <c r="Y54" s="1129"/>
      <c r="Z54" s="1129"/>
      <c r="AA54" s="1129"/>
      <c r="AB54" s="1129"/>
      <c r="AC54" s="1129"/>
      <c r="AD54" s="1129"/>
      <c r="AE54" s="1130"/>
      <c r="AF54" s="1131"/>
      <c r="AG54" s="1132"/>
      <c r="AH54" s="1132"/>
      <c r="AI54" s="1132"/>
      <c r="AJ54" s="1133"/>
      <c r="AK54" s="1134"/>
      <c r="AL54" s="1129"/>
      <c r="AM54" s="1129"/>
      <c r="AN54" s="1129"/>
      <c r="AO54" s="1129"/>
      <c r="AP54" s="1129"/>
      <c r="AQ54" s="1129"/>
      <c r="AR54" s="1129"/>
      <c r="AS54" s="1129"/>
      <c r="AT54" s="1129"/>
      <c r="AU54" s="1129"/>
      <c r="AV54" s="1129"/>
      <c r="AW54" s="1129"/>
      <c r="AX54" s="1129"/>
      <c r="AY54" s="1129"/>
      <c r="AZ54" s="1135"/>
      <c r="BA54" s="1135"/>
      <c r="BB54" s="1135"/>
      <c r="BC54" s="1135"/>
      <c r="BD54" s="1135"/>
      <c r="BE54" s="1120"/>
      <c r="BF54" s="1120"/>
      <c r="BG54" s="1120"/>
      <c r="BH54" s="1120"/>
      <c r="BI54" s="1121"/>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25"/>
      <c r="C55" s="1126"/>
      <c r="D55" s="1126"/>
      <c r="E55" s="1126"/>
      <c r="F55" s="1126"/>
      <c r="G55" s="1126"/>
      <c r="H55" s="1126"/>
      <c r="I55" s="1126"/>
      <c r="J55" s="1126"/>
      <c r="K55" s="1126"/>
      <c r="L55" s="1126"/>
      <c r="M55" s="1126"/>
      <c r="N55" s="1126"/>
      <c r="O55" s="1126"/>
      <c r="P55" s="1127"/>
      <c r="Q55" s="1128"/>
      <c r="R55" s="1129"/>
      <c r="S55" s="1129"/>
      <c r="T55" s="1129"/>
      <c r="U55" s="1129"/>
      <c r="V55" s="1129"/>
      <c r="W55" s="1129"/>
      <c r="X55" s="1129"/>
      <c r="Y55" s="1129"/>
      <c r="Z55" s="1129"/>
      <c r="AA55" s="1129"/>
      <c r="AB55" s="1129"/>
      <c r="AC55" s="1129"/>
      <c r="AD55" s="1129"/>
      <c r="AE55" s="1130"/>
      <c r="AF55" s="1131"/>
      <c r="AG55" s="1132"/>
      <c r="AH55" s="1132"/>
      <c r="AI55" s="1132"/>
      <c r="AJ55" s="1133"/>
      <c r="AK55" s="1134"/>
      <c r="AL55" s="1129"/>
      <c r="AM55" s="1129"/>
      <c r="AN55" s="1129"/>
      <c r="AO55" s="1129"/>
      <c r="AP55" s="1129"/>
      <c r="AQ55" s="1129"/>
      <c r="AR55" s="1129"/>
      <c r="AS55" s="1129"/>
      <c r="AT55" s="1129"/>
      <c r="AU55" s="1129"/>
      <c r="AV55" s="1129"/>
      <c r="AW55" s="1129"/>
      <c r="AX55" s="1129"/>
      <c r="AY55" s="1129"/>
      <c r="AZ55" s="1135"/>
      <c r="BA55" s="1135"/>
      <c r="BB55" s="1135"/>
      <c r="BC55" s="1135"/>
      <c r="BD55" s="1135"/>
      <c r="BE55" s="1120"/>
      <c r="BF55" s="1120"/>
      <c r="BG55" s="1120"/>
      <c r="BH55" s="1120"/>
      <c r="BI55" s="1121"/>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25"/>
      <c r="C56" s="1126"/>
      <c r="D56" s="1126"/>
      <c r="E56" s="1126"/>
      <c r="F56" s="1126"/>
      <c r="G56" s="1126"/>
      <c r="H56" s="1126"/>
      <c r="I56" s="1126"/>
      <c r="J56" s="1126"/>
      <c r="K56" s="1126"/>
      <c r="L56" s="1126"/>
      <c r="M56" s="1126"/>
      <c r="N56" s="1126"/>
      <c r="O56" s="1126"/>
      <c r="P56" s="1127"/>
      <c r="Q56" s="1128"/>
      <c r="R56" s="1129"/>
      <c r="S56" s="1129"/>
      <c r="T56" s="1129"/>
      <c r="U56" s="1129"/>
      <c r="V56" s="1129"/>
      <c r="W56" s="1129"/>
      <c r="X56" s="1129"/>
      <c r="Y56" s="1129"/>
      <c r="Z56" s="1129"/>
      <c r="AA56" s="1129"/>
      <c r="AB56" s="1129"/>
      <c r="AC56" s="1129"/>
      <c r="AD56" s="1129"/>
      <c r="AE56" s="1130"/>
      <c r="AF56" s="1131"/>
      <c r="AG56" s="1132"/>
      <c r="AH56" s="1132"/>
      <c r="AI56" s="1132"/>
      <c r="AJ56" s="1133"/>
      <c r="AK56" s="1134"/>
      <c r="AL56" s="1129"/>
      <c r="AM56" s="1129"/>
      <c r="AN56" s="1129"/>
      <c r="AO56" s="1129"/>
      <c r="AP56" s="1129"/>
      <c r="AQ56" s="1129"/>
      <c r="AR56" s="1129"/>
      <c r="AS56" s="1129"/>
      <c r="AT56" s="1129"/>
      <c r="AU56" s="1129"/>
      <c r="AV56" s="1129"/>
      <c r="AW56" s="1129"/>
      <c r="AX56" s="1129"/>
      <c r="AY56" s="1129"/>
      <c r="AZ56" s="1135"/>
      <c r="BA56" s="1135"/>
      <c r="BB56" s="1135"/>
      <c r="BC56" s="1135"/>
      <c r="BD56" s="1135"/>
      <c r="BE56" s="1120"/>
      <c r="BF56" s="1120"/>
      <c r="BG56" s="1120"/>
      <c r="BH56" s="1120"/>
      <c r="BI56" s="1121"/>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25"/>
      <c r="C57" s="1126"/>
      <c r="D57" s="1126"/>
      <c r="E57" s="1126"/>
      <c r="F57" s="1126"/>
      <c r="G57" s="1126"/>
      <c r="H57" s="1126"/>
      <c r="I57" s="1126"/>
      <c r="J57" s="1126"/>
      <c r="K57" s="1126"/>
      <c r="L57" s="1126"/>
      <c r="M57" s="1126"/>
      <c r="N57" s="1126"/>
      <c r="O57" s="1126"/>
      <c r="P57" s="1127"/>
      <c r="Q57" s="1128"/>
      <c r="R57" s="1129"/>
      <c r="S57" s="1129"/>
      <c r="T57" s="1129"/>
      <c r="U57" s="1129"/>
      <c r="V57" s="1129"/>
      <c r="W57" s="1129"/>
      <c r="X57" s="1129"/>
      <c r="Y57" s="1129"/>
      <c r="Z57" s="1129"/>
      <c r="AA57" s="1129"/>
      <c r="AB57" s="1129"/>
      <c r="AC57" s="1129"/>
      <c r="AD57" s="1129"/>
      <c r="AE57" s="1130"/>
      <c r="AF57" s="1131"/>
      <c r="AG57" s="1132"/>
      <c r="AH57" s="1132"/>
      <c r="AI57" s="1132"/>
      <c r="AJ57" s="1133"/>
      <c r="AK57" s="1134"/>
      <c r="AL57" s="1129"/>
      <c r="AM57" s="1129"/>
      <c r="AN57" s="1129"/>
      <c r="AO57" s="1129"/>
      <c r="AP57" s="1129"/>
      <c r="AQ57" s="1129"/>
      <c r="AR57" s="1129"/>
      <c r="AS57" s="1129"/>
      <c r="AT57" s="1129"/>
      <c r="AU57" s="1129"/>
      <c r="AV57" s="1129"/>
      <c r="AW57" s="1129"/>
      <c r="AX57" s="1129"/>
      <c r="AY57" s="1129"/>
      <c r="AZ57" s="1135"/>
      <c r="BA57" s="1135"/>
      <c r="BB57" s="1135"/>
      <c r="BC57" s="1135"/>
      <c r="BD57" s="1135"/>
      <c r="BE57" s="1120"/>
      <c r="BF57" s="1120"/>
      <c r="BG57" s="1120"/>
      <c r="BH57" s="1120"/>
      <c r="BI57" s="1121"/>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25"/>
      <c r="C58" s="1126"/>
      <c r="D58" s="1126"/>
      <c r="E58" s="1126"/>
      <c r="F58" s="1126"/>
      <c r="G58" s="1126"/>
      <c r="H58" s="1126"/>
      <c r="I58" s="1126"/>
      <c r="J58" s="1126"/>
      <c r="K58" s="1126"/>
      <c r="L58" s="1126"/>
      <c r="M58" s="1126"/>
      <c r="N58" s="1126"/>
      <c r="O58" s="1126"/>
      <c r="P58" s="1127"/>
      <c r="Q58" s="1128"/>
      <c r="R58" s="1129"/>
      <c r="S58" s="1129"/>
      <c r="T58" s="1129"/>
      <c r="U58" s="1129"/>
      <c r="V58" s="1129"/>
      <c r="W58" s="1129"/>
      <c r="X58" s="1129"/>
      <c r="Y58" s="1129"/>
      <c r="Z58" s="1129"/>
      <c r="AA58" s="1129"/>
      <c r="AB58" s="1129"/>
      <c r="AC58" s="1129"/>
      <c r="AD58" s="1129"/>
      <c r="AE58" s="1130"/>
      <c r="AF58" s="1131"/>
      <c r="AG58" s="1132"/>
      <c r="AH58" s="1132"/>
      <c r="AI58" s="1132"/>
      <c r="AJ58" s="1133"/>
      <c r="AK58" s="1134"/>
      <c r="AL58" s="1129"/>
      <c r="AM58" s="1129"/>
      <c r="AN58" s="1129"/>
      <c r="AO58" s="1129"/>
      <c r="AP58" s="1129"/>
      <c r="AQ58" s="1129"/>
      <c r="AR58" s="1129"/>
      <c r="AS58" s="1129"/>
      <c r="AT58" s="1129"/>
      <c r="AU58" s="1129"/>
      <c r="AV58" s="1129"/>
      <c r="AW58" s="1129"/>
      <c r="AX58" s="1129"/>
      <c r="AY58" s="1129"/>
      <c r="AZ58" s="1135"/>
      <c r="BA58" s="1135"/>
      <c r="BB58" s="1135"/>
      <c r="BC58" s="1135"/>
      <c r="BD58" s="1135"/>
      <c r="BE58" s="1120"/>
      <c r="BF58" s="1120"/>
      <c r="BG58" s="1120"/>
      <c r="BH58" s="1120"/>
      <c r="BI58" s="1121"/>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25"/>
      <c r="C59" s="1126"/>
      <c r="D59" s="1126"/>
      <c r="E59" s="1126"/>
      <c r="F59" s="1126"/>
      <c r="G59" s="1126"/>
      <c r="H59" s="1126"/>
      <c r="I59" s="1126"/>
      <c r="J59" s="1126"/>
      <c r="K59" s="1126"/>
      <c r="L59" s="1126"/>
      <c r="M59" s="1126"/>
      <c r="N59" s="1126"/>
      <c r="O59" s="1126"/>
      <c r="P59" s="1127"/>
      <c r="Q59" s="1128"/>
      <c r="R59" s="1129"/>
      <c r="S59" s="1129"/>
      <c r="T59" s="1129"/>
      <c r="U59" s="1129"/>
      <c r="V59" s="1129"/>
      <c r="W59" s="1129"/>
      <c r="X59" s="1129"/>
      <c r="Y59" s="1129"/>
      <c r="Z59" s="1129"/>
      <c r="AA59" s="1129"/>
      <c r="AB59" s="1129"/>
      <c r="AC59" s="1129"/>
      <c r="AD59" s="1129"/>
      <c r="AE59" s="1130"/>
      <c r="AF59" s="1131"/>
      <c r="AG59" s="1132"/>
      <c r="AH59" s="1132"/>
      <c r="AI59" s="1132"/>
      <c r="AJ59" s="1133"/>
      <c r="AK59" s="1134"/>
      <c r="AL59" s="1129"/>
      <c r="AM59" s="1129"/>
      <c r="AN59" s="1129"/>
      <c r="AO59" s="1129"/>
      <c r="AP59" s="1129"/>
      <c r="AQ59" s="1129"/>
      <c r="AR59" s="1129"/>
      <c r="AS59" s="1129"/>
      <c r="AT59" s="1129"/>
      <c r="AU59" s="1129"/>
      <c r="AV59" s="1129"/>
      <c r="AW59" s="1129"/>
      <c r="AX59" s="1129"/>
      <c r="AY59" s="1129"/>
      <c r="AZ59" s="1135"/>
      <c r="BA59" s="1135"/>
      <c r="BB59" s="1135"/>
      <c r="BC59" s="1135"/>
      <c r="BD59" s="1135"/>
      <c r="BE59" s="1120"/>
      <c r="BF59" s="1120"/>
      <c r="BG59" s="1120"/>
      <c r="BH59" s="1120"/>
      <c r="BI59" s="1121"/>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25"/>
      <c r="C60" s="1126"/>
      <c r="D60" s="1126"/>
      <c r="E60" s="1126"/>
      <c r="F60" s="1126"/>
      <c r="G60" s="1126"/>
      <c r="H60" s="1126"/>
      <c r="I60" s="1126"/>
      <c r="J60" s="1126"/>
      <c r="K60" s="1126"/>
      <c r="L60" s="1126"/>
      <c r="M60" s="1126"/>
      <c r="N60" s="1126"/>
      <c r="O60" s="1126"/>
      <c r="P60" s="1127"/>
      <c r="Q60" s="1128"/>
      <c r="R60" s="1129"/>
      <c r="S60" s="1129"/>
      <c r="T60" s="1129"/>
      <c r="U60" s="1129"/>
      <c r="V60" s="1129"/>
      <c r="W60" s="1129"/>
      <c r="X60" s="1129"/>
      <c r="Y60" s="1129"/>
      <c r="Z60" s="1129"/>
      <c r="AA60" s="1129"/>
      <c r="AB60" s="1129"/>
      <c r="AC60" s="1129"/>
      <c r="AD60" s="1129"/>
      <c r="AE60" s="1130"/>
      <c r="AF60" s="1131"/>
      <c r="AG60" s="1132"/>
      <c r="AH60" s="1132"/>
      <c r="AI60" s="1132"/>
      <c r="AJ60" s="1133"/>
      <c r="AK60" s="1134"/>
      <c r="AL60" s="1129"/>
      <c r="AM60" s="1129"/>
      <c r="AN60" s="1129"/>
      <c r="AO60" s="1129"/>
      <c r="AP60" s="1129"/>
      <c r="AQ60" s="1129"/>
      <c r="AR60" s="1129"/>
      <c r="AS60" s="1129"/>
      <c r="AT60" s="1129"/>
      <c r="AU60" s="1129"/>
      <c r="AV60" s="1129"/>
      <c r="AW60" s="1129"/>
      <c r="AX60" s="1129"/>
      <c r="AY60" s="1129"/>
      <c r="AZ60" s="1135"/>
      <c r="BA60" s="1135"/>
      <c r="BB60" s="1135"/>
      <c r="BC60" s="1135"/>
      <c r="BD60" s="1135"/>
      <c r="BE60" s="1120"/>
      <c r="BF60" s="1120"/>
      <c r="BG60" s="1120"/>
      <c r="BH60" s="1120"/>
      <c r="BI60" s="1121"/>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25"/>
      <c r="C61" s="1126"/>
      <c r="D61" s="1126"/>
      <c r="E61" s="1126"/>
      <c r="F61" s="1126"/>
      <c r="G61" s="1126"/>
      <c r="H61" s="1126"/>
      <c r="I61" s="1126"/>
      <c r="J61" s="1126"/>
      <c r="K61" s="1126"/>
      <c r="L61" s="1126"/>
      <c r="M61" s="1126"/>
      <c r="N61" s="1126"/>
      <c r="O61" s="1126"/>
      <c r="P61" s="1127"/>
      <c r="Q61" s="1128"/>
      <c r="R61" s="1129"/>
      <c r="S61" s="1129"/>
      <c r="T61" s="1129"/>
      <c r="U61" s="1129"/>
      <c r="V61" s="1129"/>
      <c r="W61" s="1129"/>
      <c r="X61" s="1129"/>
      <c r="Y61" s="1129"/>
      <c r="Z61" s="1129"/>
      <c r="AA61" s="1129"/>
      <c r="AB61" s="1129"/>
      <c r="AC61" s="1129"/>
      <c r="AD61" s="1129"/>
      <c r="AE61" s="1130"/>
      <c r="AF61" s="1131"/>
      <c r="AG61" s="1132"/>
      <c r="AH61" s="1132"/>
      <c r="AI61" s="1132"/>
      <c r="AJ61" s="1133"/>
      <c r="AK61" s="1134"/>
      <c r="AL61" s="1129"/>
      <c r="AM61" s="1129"/>
      <c r="AN61" s="1129"/>
      <c r="AO61" s="1129"/>
      <c r="AP61" s="1129"/>
      <c r="AQ61" s="1129"/>
      <c r="AR61" s="1129"/>
      <c r="AS61" s="1129"/>
      <c r="AT61" s="1129"/>
      <c r="AU61" s="1129"/>
      <c r="AV61" s="1129"/>
      <c r="AW61" s="1129"/>
      <c r="AX61" s="1129"/>
      <c r="AY61" s="1129"/>
      <c r="AZ61" s="1135"/>
      <c r="BA61" s="1135"/>
      <c r="BB61" s="1135"/>
      <c r="BC61" s="1135"/>
      <c r="BD61" s="1135"/>
      <c r="BE61" s="1120"/>
      <c r="BF61" s="1120"/>
      <c r="BG61" s="1120"/>
      <c r="BH61" s="1120"/>
      <c r="BI61" s="1121"/>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25"/>
      <c r="C62" s="1126"/>
      <c r="D62" s="1126"/>
      <c r="E62" s="1126"/>
      <c r="F62" s="1126"/>
      <c r="G62" s="1126"/>
      <c r="H62" s="1126"/>
      <c r="I62" s="1126"/>
      <c r="J62" s="1126"/>
      <c r="K62" s="1126"/>
      <c r="L62" s="1126"/>
      <c r="M62" s="1126"/>
      <c r="N62" s="1126"/>
      <c r="O62" s="1126"/>
      <c r="P62" s="1127"/>
      <c r="Q62" s="1128"/>
      <c r="R62" s="1129"/>
      <c r="S62" s="1129"/>
      <c r="T62" s="1129"/>
      <c r="U62" s="1129"/>
      <c r="V62" s="1129"/>
      <c r="W62" s="1129"/>
      <c r="X62" s="1129"/>
      <c r="Y62" s="1129"/>
      <c r="Z62" s="1129"/>
      <c r="AA62" s="1129"/>
      <c r="AB62" s="1129"/>
      <c r="AC62" s="1129"/>
      <c r="AD62" s="1129"/>
      <c r="AE62" s="1130"/>
      <c r="AF62" s="1131"/>
      <c r="AG62" s="1132"/>
      <c r="AH62" s="1132"/>
      <c r="AI62" s="1132"/>
      <c r="AJ62" s="1133"/>
      <c r="AK62" s="1134"/>
      <c r="AL62" s="1129"/>
      <c r="AM62" s="1129"/>
      <c r="AN62" s="1129"/>
      <c r="AO62" s="1129"/>
      <c r="AP62" s="1129"/>
      <c r="AQ62" s="1129"/>
      <c r="AR62" s="1129"/>
      <c r="AS62" s="1129"/>
      <c r="AT62" s="1129"/>
      <c r="AU62" s="1129"/>
      <c r="AV62" s="1129"/>
      <c r="AW62" s="1129"/>
      <c r="AX62" s="1129"/>
      <c r="AY62" s="1129"/>
      <c r="AZ62" s="1135"/>
      <c r="BA62" s="1135"/>
      <c r="BB62" s="1135"/>
      <c r="BC62" s="1135"/>
      <c r="BD62" s="1135"/>
      <c r="BE62" s="1120"/>
      <c r="BF62" s="1120"/>
      <c r="BG62" s="1120"/>
      <c r="BH62" s="1120"/>
      <c r="BI62" s="1121"/>
      <c r="BJ62" s="1122" t="s">
        <v>413</v>
      </c>
      <c r="BK62" s="1123"/>
      <c r="BL62" s="1123"/>
      <c r="BM62" s="1123"/>
      <c r="BN62" s="1124"/>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6"/>
      <c r="AF63" s="1117">
        <v>72</v>
      </c>
      <c r="AG63" s="1052"/>
      <c r="AH63" s="1052"/>
      <c r="AI63" s="1052"/>
      <c r="AJ63" s="1118"/>
      <c r="AK63" s="1119"/>
      <c r="AL63" s="1056"/>
      <c r="AM63" s="1056"/>
      <c r="AN63" s="1056"/>
      <c r="AO63" s="1056"/>
      <c r="AP63" s="1052">
        <v>1926</v>
      </c>
      <c r="AQ63" s="1052"/>
      <c r="AR63" s="1052"/>
      <c r="AS63" s="1052"/>
      <c r="AT63" s="1052"/>
      <c r="AU63" s="1052">
        <v>1564</v>
      </c>
      <c r="AV63" s="1052"/>
      <c r="AW63" s="1052"/>
      <c r="AX63" s="1052"/>
      <c r="AY63" s="1052"/>
      <c r="AZ63" s="1113"/>
      <c r="BA63" s="1113"/>
      <c r="BB63" s="1113"/>
      <c r="BC63" s="1113"/>
      <c r="BD63" s="1113"/>
      <c r="BE63" s="1053"/>
      <c r="BF63" s="1053"/>
      <c r="BG63" s="1053"/>
      <c r="BH63" s="1053"/>
      <c r="BI63" s="1054"/>
      <c r="BJ63" s="1114" t="s">
        <v>415</v>
      </c>
      <c r="BK63" s="1044"/>
      <c r="BL63" s="1044"/>
      <c r="BM63" s="1044"/>
      <c r="BN63" s="1115"/>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417</v>
      </c>
      <c r="B66" s="1090"/>
      <c r="C66" s="1090"/>
      <c r="D66" s="1090"/>
      <c r="E66" s="1090"/>
      <c r="F66" s="1090"/>
      <c r="G66" s="1090"/>
      <c r="H66" s="1090"/>
      <c r="I66" s="1090"/>
      <c r="J66" s="1090"/>
      <c r="K66" s="1090"/>
      <c r="L66" s="1090"/>
      <c r="M66" s="1090"/>
      <c r="N66" s="1090"/>
      <c r="O66" s="1090"/>
      <c r="P66" s="1091"/>
      <c r="Q66" s="1095" t="s">
        <v>397</v>
      </c>
      <c r="R66" s="1096"/>
      <c r="S66" s="1096"/>
      <c r="T66" s="1096"/>
      <c r="U66" s="1097"/>
      <c r="V66" s="1095" t="s">
        <v>398</v>
      </c>
      <c r="W66" s="1096"/>
      <c r="X66" s="1096"/>
      <c r="Y66" s="1096"/>
      <c r="Z66" s="1097"/>
      <c r="AA66" s="1095" t="s">
        <v>399</v>
      </c>
      <c r="AB66" s="1096"/>
      <c r="AC66" s="1096"/>
      <c r="AD66" s="1096"/>
      <c r="AE66" s="1097"/>
      <c r="AF66" s="1101" t="s">
        <v>400</v>
      </c>
      <c r="AG66" s="1102"/>
      <c r="AH66" s="1102"/>
      <c r="AI66" s="1102"/>
      <c r="AJ66" s="1103"/>
      <c r="AK66" s="1095" t="s">
        <v>401</v>
      </c>
      <c r="AL66" s="1090"/>
      <c r="AM66" s="1090"/>
      <c r="AN66" s="1090"/>
      <c r="AO66" s="1091"/>
      <c r="AP66" s="1095" t="s">
        <v>402</v>
      </c>
      <c r="AQ66" s="1096"/>
      <c r="AR66" s="1096"/>
      <c r="AS66" s="1096"/>
      <c r="AT66" s="1097"/>
      <c r="AU66" s="1095" t="s">
        <v>418</v>
      </c>
      <c r="AV66" s="1096"/>
      <c r="AW66" s="1096"/>
      <c r="AX66" s="1096"/>
      <c r="AY66" s="1097"/>
      <c r="AZ66" s="1095" t="s">
        <v>381</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18" thickTop="1" x14ac:dyDescent="0.15">
      <c r="A68" s="259">
        <v>1</v>
      </c>
      <c r="B68" s="1079" t="s">
        <v>571</v>
      </c>
      <c r="C68" s="1080"/>
      <c r="D68" s="1080"/>
      <c r="E68" s="1080"/>
      <c r="F68" s="1080"/>
      <c r="G68" s="1080"/>
      <c r="H68" s="1080"/>
      <c r="I68" s="1080"/>
      <c r="J68" s="1080"/>
      <c r="K68" s="1080"/>
      <c r="L68" s="1080"/>
      <c r="M68" s="1080"/>
      <c r="N68" s="1080"/>
      <c r="O68" s="1080"/>
      <c r="P68" s="1081"/>
      <c r="Q68" s="1082">
        <v>9132</v>
      </c>
      <c r="R68" s="1076"/>
      <c r="S68" s="1076"/>
      <c r="T68" s="1076"/>
      <c r="U68" s="1076"/>
      <c r="V68" s="1076">
        <v>7684</v>
      </c>
      <c r="W68" s="1076"/>
      <c r="X68" s="1076"/>
      <c r="Y68" s="1076"/>
      <c r="Z68" s="1076"/>
      <c r="AA68" s="1076">
        <v>1448</v>
      </c>
      <c r="AB68" s="1076"/>
      <c r="AC68" s="1076"/>
      <c r="AD68" s="1076"/>
      <c r="AE68" s="1076"/>
      <c r="AF68" s="1076">
        <v>1448</v>
      </c>
      <c r="AG68" s="1076"/>
      <c r="AH68" s="1076"/>
      <c r="AI68" s="1076"/>
      <c r="AJ68" s="1076"/>
      <c r="AK68" s="1076">
        <v>725</v>
      </c>
      <c r="AL68" s="1076"/>
      <c r="AM68" s="1076"/>
      <c r="AN68" s="1076"/>
      <c r="AO68" s="1076"/>
      <c r="AP68" s="1076" t="s">
        <v>579</v>
      </c>
      <c r="AQ68" s="1076"/>
      <c r="AR68" s="1076"/>
      <c r="AS68" s="1076"/>
      <c r="AT68" s="1076"/>
      <c r="AU68" s="1076" t="s">
        <v>579</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17.25" x14ac:dyDescent="0.15">
      <c r="A69" s="262">
        <v>2</v>
      </c>
      <c r="B69" s="1067" t="s">
        <v>572</v>
      </c>
      <c r="C69" s="1068"/>
      <c r="D69" s="1068"/>
      <c r="E69" s="1068"/>
      <c r="F69" s="1068"/>
      <c r="G69" s="1068"/>
      <c r="H69" s="1068"/>
      <c r="I69" s="1068"/>
      <c r="J69" s="1068"/>
      <c r="K69" s="1068"/>
      <c r="L69" s="1068"/>
      <c r="M69" s="1068"/>
      <c r="N69" s="1068"/>
      <c r="O69" s="1068"/>
      <c r="P69" s="1069"/>
      <c r="Q69" s="1070">
        <v>1489</v>
      </c>
      <c r="R69" s="1064"/>
      <c r="S69" s="1064"/>
      <c r="T69" s="1064"/>
      <c r="U69" s="1064"/>
      <c r="V69" s="1064">
        <v>1539</v>
      </c>
      <c r="W69" s="1064"/>
      <c r="X69" s="1064"/>
      <c r="Y69" s="1064"/>
      <c r="Z69" s="1064"/>
      <c r="AA69" s="1064">
        <v>-50</v>
      </c>
      <c r="AB69" s="1064"/>
      <c r="AC69" s="1064"/>
      <c r="AD69" s="1064"/>
      <c r="AE69" s="1064"/>
      <c r="AF69" s="1064">
        <v>148</v>
      </c>
      <c r="AG69" s="1064"/>
      <c r="AH69" s="1064"/>
      <c r="AI69" s="1064"/>
      <c r="AJ69" s="1064"/>
      <c r="AK69" s="1064">
        <v>6</v>
      </c>
      <c r="AL69" s="1064"/>
      <c r="AM69" s="1064"/>
      <c r="AN69" s="1064"/>
      <c r="AO69" s="1064"/>
      <c r="AP69" s="1064">
        <v>143</v>
      </c>
      <c r="AQ69" s="1064"/>
      <c r="AR69" s="1064"/>
      <c r="AS69" s="1064"/>
      <c r="AT69" s="1064"/>
      <c r="AU69" s="1064">
        <v>57</v>
      </c>
      <c r="AV69" s="1064"/>
      <c r="AW69" s="1064"/>
      <c r="AX69" s="1064"/>
      <c r="AY69" s="1064"/>
      <c r="AZ69" s="1065" t="s">
        <v>580</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17.25" x14ac:dyDescent="0.15">
      <c r="A70" s="262">
        <v>3</v>
      </c>
      <c r="B70" s="1067" t="s">
        <v>573</v>
      </c>
      <c r="C70" s="1068"/>
      <c r="D70" s="1068"/>
      <c r="E70" s="1068"/>
      <c r="F70" s="1068"/>
      <c r="G70" s="1068"/>
      <c r="H70" s="1068"/>
      <c r="I70" s="1068"/>
      <c r="J70" s="1068"/>
      <c r="K70" s="1068"/>
      <c r="L70" s="1068"/>
      <c r="M70" s="1068"/>
      <c r="N70" s="1068"/>
      <c r="O70" s="1068"/>
      <c r="P70" s="1069"/>
      <c r="Q70" s="1070">
        <v>3084</v>
      </c>
      <c r="R70" s="1064"/>
      <c r="S70" s="1064"/>
      <c r="T70" s="1064"/>
      <c r="U70" s="1064"/>
      <c r="V70" s="1064">
        <v>3033</v>
      </c>
      <c r="W70" s="1064"/>
      <c r="X70" s="1064"/>
      <c r="Y70" s="1064"/>
      <c r="Z70" s="1064"/>
      <c r="AA70" s="1064">
        <v>51</v>
      </c>
      <c r="AB70" s="1064"/>
      <c r="AC70" s="1064"/>
      <c r="AD70" s="1064"/>
      <c r="AE70" s="1064"/>
      <c r="AF70" s="1064">
        <v>51</v>
      </c>
      <c r="AG70" s="1064"/>
      <c r="AH70" s="1064"/>
      <c r="AI70" s="1064"/>
      <c r="AJ70" s="1064"/>
      <c r="AK70" s="1064">
        <v>36</v>
      </c>
      <c r="AL70" s="1064"/>
      <c r="AM70" s="1064"/>
      <c r="AN70" s="1064"/>
      <c r="AO70" s="1064"/>
      <c r="AP70" s="1064">
        <v>2203</v>
      </c>
      <c r="AQ70" s="1064"/>
      <c r="AR70" s="1064"/>
      <c r="AS70" s="1064"/>
      <c r="AT70" s="1064"/>
      <c r="AU70" s="1064">
        <v>65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36.75" customHeight="1" x14ac:dyDescent="0.15">
      <c r="A71" s="262">
        <v>4</v>
      </c>
      <c r="B71" s="1075" t="s">
        <v>574</v>
      </c>
      <c r="C71" s="1068"/>
      <c r="D71" s="1068"/>
      <c r="E71" s="1068"/>
      <c r="F71" s="1068"/>
      <c r="G71" s="1068"/>
      <c r="H71" s="1068"/>
      <c r="I71" s="1068"/>
      <c r="J71" s="1068"/>
      <c r="K71" s="1068"/>
      <c r="L71" s="1068"/>
      <c r="M71" s="1068"/>
      <c r="N71" s="1068"/>
      <c r="O71" s="1068"/>
      <c r="P71" s="1069"/>
      <c r="Q71" s="1070">
        <v>153</v>
      </c>
      <c r="R71" s="1064"/>
      <c r="S71" s="1064"/>
      <c r="T71" s="1064"/>
      <c r="U71" s="1064"/>
      <c r="V71" s="1064">
        <v>140</v>
      </c>
      <c r="W71" s="1064"/>
      <c r="X71" s="1064"/>
      <c r="Y71" s="1064"/>
      <c r="Z71" s="1064"/>
      <c r="AA71" s="1064">
        <v>13</v>
      </c>
      <c r="AB71" s="1064"/>
      <c r="AC71" s="1064"/>
      <c r="AD71" s="1064"/>
      <c r="AE71" s="1064"/>
      <c r="AF71" s="1064">
        <v>13</v>
      </c>
      <c r="AG71" s="1064"/>
      <c r="AH71" s="1064"/>
      <c r="AI71" s="1064"/>
      <c r="AJ71" s="1064"/>
      <c r="AK71" s="1064">
        <v>0</v>
      </c>
      <c r="AL71" s="1064"/>
      <c r="AM71" s="1064"/>
      <c r="AN71" s="1064"/>
      <c r="AO71" s="1064"/>
      <c r="AP71" s="1064">
        <v>281</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37.5" customHeight="1" x14ac:dyDescent="0.15">
      <c r="A72" s="262">
        <v>5</v>
      </c>
      <c r="B72" s="1075" t="s">
        <v>575</v>
      </c>
      <c r="C72" s="1068"/>
      <c r="D72" s="1068"/>
      <c r="E72" s="1068"/>
      <c r="F72" s="1068"/>
      <c r="G72" s="1068"/>
      <c r="H72" s="1068"/>
      <c r="I72" s="1068"/>
      <c r="J72" s="1068"/>
      <c r="K72" s="1068"/>
      <c r="L72" s="1068"/>
      <c r="M72" s="1068"/>
      <c r="N72" s="1068"/>
      <c r="O72" s="1068"/>
      <c r="P72" s="1069"/>
      <c r="Q72" s="1070" t="s">
        <v>579</v>
      </c>
      <c r="R72" s="1064"/>
      <c r="S72" s="1064"/>
      <c r="T72" s="1064"/>
      <c r="U72" s="1064"/>
      <c r="V72" s="1064" t="s">
        <v>579</v>
      </c>
      <c r="W72" s="1064"/>
      <c r="X72" s="1064"/>
      <c r="Y72" s="1064"/>
      <c r="Z72" s="1064"/>
      <c r="AA72" s="1064" t="s">
        <v>579</v>
      </c>
      <c r="AB72" s="1064"/>
      <c r="AC72" s="1064"/>
      <c r="AD72" s="1064"/>
      <c r="AE72" s="1064"/>
      <c r="AF72" s="1064" t="s">
        <v>579</v>
      </c>
      <c r="AG72" s="1064"/>
      <c r="AH72" s="1064"/>
      <c r="AI72" s="1064"/>
      <c r="AJ72" s="1064"/>
      <c r="AK72" s="1064" t="s">
        <v>579</v>
      </c>
      <c r="AL72" s="1064"/>
      <c r="AM72" s="1064"/>
      <c r="AN72" s="1064"/>
      <c r="AO72" s="1064"/>
      <c r="AP72" s="1064" t="s">
        <v>579</v>
      </c>
      <c r="AQ72" s="1064"/>
      <c r="AR72" s="1064"/>
      <c r="AS72" s="1064"/>
      <c r="AT72" s="1064"/>
      <c r="AU72" s="1064" t="s">
        <v>579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64.5" customHeight="1" x14ac:dyDescent="0.15">
      <c r="A73" s="262">
        <v>6</v>
      </c>
      <c r="B73" s="1075" t="s">
        <v>576</v>
      </c>
      <c r="C73" s="1068"/>
      <c r="D73" s="1068"/>
      <c r="E73" s="1068"/>
      <c r="F73" s="1068"/>
      <c r="G73" s="1068"/>
      <c r="H73" s="1068"/>
      <c r="I73" s="1068"/>
      <c r="J73" s="1068"/>
      <c r="K73" s="1068"/>
      <c r="L73" s="1068"/>
      <c r="M73" s="1068"/>
      <c r="N73" s="1068"/>
      <c r="O73" s="1068"/>
      <c r="P73" s="1069"/>
      <c r="Q73" s="1070">
        <v>298</v>
      </c>
      <c r="R73" s="1064"/>
      <c r="S73" s="1064"/>
      <c r="T73" s="1064"/>
      <c r="U73" s="1064"/>
      <c r="V73" s="1064">
        <v>299</v>
      </c>
      <c r="W73" s="1064"/>
      <c r="X73" s="1064"/>
      <c r="Y73" s="1064"/>
      <c r="Z73" s="1064"/>
      <c r="AA73" s="1064">
        <v>-1</v>
      </c>
      <c r="AB73" s="1064"/>
      <c r="AC73" s="1064"/>
      <c r="AD73" s="1064"/>
      <c r="AE73" s="1064"/>
      <c r="AF73" s="1064">
        <v>5</v>
      </c>
      <c r="AG73" s="1064"/>
      <c r="AH73" s="1064"/>
      <c r="AI73" s="1064"/>
      <c r="AJ73" s="1064"/>
      <c r="AK73" s="1064">
        <v>12</v>
      </c>
      <c r="AL73" s="1064"/>
      <c r="AM73" s="1064"/>
      <c r="AN73" s="1064"/>
      <c r="AO73" s="1064"/>
      <c r="AP73" s="1064" t="s">
        <v>579</v>
      </c>
      <c r="AQ73" s="1064"/>
      <c r="AR73" s="1064"/>
      <c r="AS73" s="1064"/>
      <c r="AT73" s="1064"/>
      <c r="AU73" s="1064" t="s">
        <v>579</v>
      </c>
      <c r="AV73" s="1064"/>
      <c r="AW73" s="1064"/>
      <c r="AX73" s="1064"/>
      <c r="AY73" s="1064"/>
      <c r="AZ73" s="1065" t="s">
        <v>581</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34.5" customHeight="1" x14ac:dyDescent="0.15">
      <c r="A74" s="262">
        <v>7</v>
      </c>
      <c r="B74" s="1075" t="s">
        <v>577</v>
      </c>
      <c r="C74" s="1068"/>
      <c r="D74" s="1068"/>
      <c r="E74" s="1068"/>
      <c r="F74" s="1068"/>
      <c r="G74" s="1068"/>
      <c r="H74" s="1068"/>
      <c r="I74" s="1068"/>
      <c r="J74" s="1068"/>
      <c r="K74" s="1068"/>
      <c r="L74" s="1068"/>
      <c r="M74" s="1068"/>
      <c r="N74" s="1068"/>
      <c r="O74" s="1068"/>
      <c r="P74" s="1069"/>
      <c r="Q74" s="1070">
        <v>308</v>
      </c>
      <c r="R74" s="1064"/>
      <c r="S74" s="1064"/>
      <c r="T74" s="1064"/>
      <c r="U74" s="1064"/>
      <c r="V74" s="1064">
        <v>254</v>
      </c>
      <c r="W74" s="1064"/>
      <c r="X74" s="1064"/>
      <c r="Y74" s="1064"/>
      <c r="Z74" s="1064"/>
      <c r="AA74" s="1064">
        <v>54</v>
      </c>
      <c r="AB74" s="1064"/>
      <c r="AC74" s="1064"/>
      <c r="AD74" s="1064"/>
      <c r="AE74" s="1064"/>
      <c r="AF74" s="1064">
        <v>54</v>
      </c>
      <c r="AG74" s="1064"/>
      <c r="AH74" s="1064"/>
      <c r="AI74" s="1064"/>
      <c r="AJ74" s="1064"/>
      <c r="AK74" s="1064" t="s">
        <v>579</v>
      </c>
      <c r="AL74" s="1064"/>
      <c r="AM74" s="1064"/>
      <c r="AN74" s="1064"/>
      <c r="AO74" s="1064"/>
      <c r="AP74" s="1064" t="s">
        <v>579</v>
      </c>
      <c r="AQ74" s="1064"/>
      <c r="AR74" s="1064"/>
      <c r="AS74" s="1064"/>
      <c r="AT74" s="1064"/>
      <c r="AU74" s="1064" t="s">
        <v>579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39" customHeight="1" x14ac:dyDescent="0.15">
      <c r="A75" s="262">
        <v>8</v>
      </c>
      <c r="B75" s="1075" t="s">
        <v>578</v>
      </c>
      <c r="C75" s="1068"/>
      <c r="D75" s="1068"/>
      <c r="E75" s="1068"/>
      <c r="F75" s="1068"/>
      <c r="G75" s="1068"/>
      <c r="H75" s="1068"/>
      <c r="I75" s="1068"/>
      <c r="J75" s="1068"/>
      <c r="K75" s="1068"/>
      <c r="L75" s="1068"/>
      <c r="M75" s="1068"/>
      <c r="N75" s="1068"/>
      <c r="O75" s="1068"/>
      <c r="P75" s="1069"/>
      <c r="Q75" s="1071">
        <v>296028</v>
      </c>
      <c r="R75" s="1072"/>
      <c r="S75" s="1072"/>
      <c r="T75" s="1072"/>
      <c r="U75" s="1073"/>
      <c r="V75" s="1074">
        <v>287668</v>
      </c>
      <c r="W75" s="1072"/>
      <c r="X75" s="1072"/>
      <c r="Y75" s="1072"/>
      <c r="Z75" s="1073"/>
      <c r="AA75" s="1074">
        <v>8361</v>
      </c>
      <c r="AB75" s="1072"/>
      <c r="AC75" s="1072"/>
      <c r="AD75" s="1072"/>
      <c r="AE75" s="1073"/>
      <c r="AF75" s="1074">
        <v>8361</v>
      </c>
      <c r="AG75" s="1072"/>
      <c r="AH75" s="1072"/>
      <c r="AI75" s="1072"/>
      <c r="AJ75" s="1073"/>
      <c r="AK75" s="1074" t="s">
        <v>579</v>
      </c>
      <c r="AL75" s="1072"/>
      <c r="AM75" s="1072"/>
      <c r="AN75" s="1072"/>
      <c r="AO75" s="1073"/>
      <c r="AP75" s="1074" t="s">
        <v>579</v>
      </c>
      <c r="AQ75" s="1072"/>
      <c r="AR75" s="1072"/>
      <c r="AS75" s="1072"/>
      <c r="AT75" s="1073"/>
      <c r="AU75" s="1074" t="s">
        <v>579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10080</v>
      </c>
      <c r="AG88" s="1052"/>
      <c r="AH88" s="1052"/>
      <c r="AI88" s="1052"/>
      <c r="AJ88" s="1052"/>
      <c r="AK88" s="1056"/>
      <c r="AL88" s="1056"/>
      <c r="AM88" s="1056"/>
      <c r="AN88" s="1056"/>
      <c r="AO88" s="1056"/>
      <c r="AP88" s="1052">
        <v>2627</v>
      </c>
      <c r="AQ88" s="1052"/>
      <c r="AR88" s="1052"/>
      <c r="AS88" s="1052"/>
      <c r="AT88" s="1052"/>
      <c r="AU88" s="1052">
        <v>122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311</v>
      </c>
      <c r="AG109" s="987"/>
      <c r="AH109" s="987"/>
      <c r="AI109" s="987"/>
      <c r="AJ109" s="988"/>
      <c r="AK109" s="989" t="s">
        <v>310</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311</v>
      </c>
      <c r="BW109" s="987"/>
      <c r="BX109" s="987"/>
      <c r="BY109" s="987"/>
      <c r="BZ109" s="988"/>
      <c r="CA109" s="989" t="s">
        <v>310</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311</v>
      </c>
      <c r="DM109" s="987"/>
      <c r="DN109" s="987"/>
      <c r="DO109" s="987"/>
      <c r="DP109" s="988"/>
      <c r="DQ109" s="989" t="s">
        <v>310</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284582</v>
      </c>
      <c r="AB110" s="980"/>
      <c r="AC110" s="980"/>
      <c r="AD110" s="980"/>
      <c r="AE110" s="981"/>
      <c r="AF110" s="982">
        <v>283283</v>
      </c>
      <c r="AG110" s="980"/>
      <c r="AH110" s="980"/>
      <c r="AI110" s="980"/>
      <c r="AJ110" s="981"/>
      <c r="AK110" s="982">
        <v>282845</v>
      </c>
      <c r="AL110" s="980"/>
      <c r="AM110" s="980"/>
      <c r="AN110" s="980"/>
      <c r="AO110" s="981"/>
      <c r="AP110" s="983">
        <v>14.6</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3225683</v>
      </c>
      <c r="BR110" s="927"/>
      <c r="BS110" s="927"/>
      <c r="BT110" s="927"/>
      <c r="BU110" s="927"/>
      <c r="BV110" s="927">
        <v>3464086</v>
      </c>
      <c r="BW110" s="927"/>
      <c r="BX110" s="927"/>
      <c r="BY110" s="927"/>
      <c r="BZ110" s="927"/>
      <c r="CA110" s="927">
        <v>3367339</v>
      </c>
      <c r="CB110" s="927"/>
      <c r="CC110" s="927"/>
      <c r="CD110" s="927"/>
      <c r="CE110" s="927"/>
      <c r="CF110" s="951">
        <v>173.6</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415</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415</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24416</v>
      </c>
      <c r="BR111" s="899"/>
      <c r="BS111" s="899"/>
      <c r="BT111" s="899"/>
      <c r="BU111" s="899"/>
      <c r="BV111" s="899">
        <v>8961</v>
      </c>
      <c r="BW111" s="899"/>
      <c r="BX111" s="899"/>
      <c r="BY111" s="899"/>
      <c r="BZ111" s="899"/>
      <c r="CA111" s="899">
        <v>7169</v>
      </c>
      <c r="CB111" s="899"/>
      <c r="CC111" s="899"/>
      <c r="CD111" s="899"/>
      <c r="CE111" s="899"/>
      <c r="CF111" s="960">
        <v>0.4</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415</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415</v>
      </c>
      <c r="AL112" s="862"/>
      <c r="AM112" s="862"/>
      <c r="AN112" s="862"/>
      <c r="AO112" s="863"/>
      <c r="AP112" s="909" t="s">
        <v>128</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1602333</v>
      </c>
      <c r="BR112" s="899"/>
      <c r="BS112" s="899"/>
      <c r="BT112" s="899"/>
      <c r="BU112" s="899"/>
      <c r="BV112" s="899">
        <v>1603968</v>
      </c>
      <c r="BW112" s="899"/>
      <c r="BX112" s="899"/>
      <c r="BY112" s="899"/>
      <c r="BZ112" s="899"/>
      <c r="CA112" s="899">
        <v>1563881</v>
      </c>
      <c r="CB112" s="899"/>
      <c r="CC112" s="899"/>
      <c r="CD112" s="899"/>
      <c r="CE112" s="899"/>
      <c r="CF112" s="960">
        <v>80.599999999999994</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415</v>
      </c>
      <c r="DH112" s="899"/>
      <c r="DI112" s="899"/>
      <c r="DJ112" s="899"/>
      <c r="DK112" s="899"/>
      <c r="DL112" s="899" t="s">
        <v>415</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71849</v>
      </c>
      <c r="AB113" s="1008"/>
      <c r="AC113" s="1008"/>
      <c r="AD113" s="1008"/>
      <c r="AE113" s="1009"/>
      <c r="AF113" s="1010">
        <v>101484</v>
      </c>
      <c r="AG113" s="1008"/>
      <c r="AH113" s="1008"/>
      <c r="AI113" s="1008"/>
      <c r="AJ113" s="1009"/>
      <c r="AK113" s="1010">
        <v>100237</v>
      </c>
      <c r="AL113" s="1008"/>
      <c r="AM113" s="1008"/>
      <c r="AN113" s="1008"/>
      <c r="AO113" s="1009"/>
      <c r="AP113" s="1011">
        <v>5.2</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194289</v>
      </c>
      <c r="BR113" s="899"/>
      <c r="BS113" s="899"/>
      <c r="BT113" s="899"/>
      <c r="BU113" s="899"/>
      <c r="BV113" s="899">
        <v>152780</v>
      </c>
      <c r="BW113" s="899"/>
      <c r="BX113" s="899"/>
      <c r="BY113" s="899"/>
      <c r="BZ113" s="899"/>
      <c r="CA113" s="899">
        <v>121813</v>
      </c>
      <c r="CB113" s="899"/>
      <c r="CC113" s="899"/>
      <c r="CD113" s="899"/>
      <c r="CE113" s="899"/>
      <c r="CF113" s="960">
        <v>6.3</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24416</v>
      </c>
      <c r="DH113" s="862"/>
      <c r="DI113" s="862"/>
      <c r="DJ113" s="862"/>
      <c r="DK113" s="863"/>
      <c r="DL113" s="864">
        <v>8961</v>
      </c>
      <c r="DM113" s="862"/>
      <c r="DN113" s="862"/>
      <c r="DO113" s="862"/>
      <c r="DP113" s="863"/>
      <c r="DQ113" s="864">
        <v>7169</v>
      </c>
      <c r="DR113" s="862"/>
      <c r="DS113" s="862"/>
      <c r="DT113" s="862"/>
      <c r="DU113" s="863"/>
      <c r="DV113" s="909">
        <v>0.4</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46158</v>
      </c>
      <c r="AB114" s="862"/>
      <c r="AC114" s="862"/>
      <c r="AD114" s="862"/>
      <c r="AE114" s="863"/>
      <c r="AF114" s="864">
        <v>37041</v>
      </c>
      <c r="AG114" s="862"/>
      <c r="AH114" s="862"/>
      <c r="AI114" s="862"/>
      <c r="AJ114" s="863"/>
      <c r="AK114" s="864">
        <v>31880</v>
      </c>
      <c r="AL114" s="862"/>
      <c r="AM114" s="862"/>
      <c r="AN114" s="862"/>
      <c r="AO114" s="863"/>
      <c r="AP114" s="909">
        <v>1.6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529085</v>
      </c>
      <c r="BR114" s="899"/>
      <c r="BS114" s="899"/>
      <c r="BT114" s="899"/>
      <c r="BU114" s="899"/>
      <c r="BV114" s="899">
        <v>512021</v>
      </c>
      <c r="BW114" s="899"/>
      <c r="BX114" s="899"/>
      <c r="BY114" s="899"/>
      <c r="BZ114" s="899"/>
      <c r="CA114" s="899">
        <v>506507</v>
      </c>
      <c r="CB114" s="899"/>
      <c r="CC114" s="899"/>
      <c r="CD114" s="899"/>
      <c r="CE114" s="899"/>
      <c r="CF114" s="960">
        <v>26.1</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15926</v>
      </c>
      <c r="AB115" s="1008"/>
      <c r="AC115" s="1008"/>
      <c r="AD115" s="1008"/>
      <c r="AE115" s="1009"/>
      <c r="AF115" s="1010">
        <v>15926</v>
      </c>
      <c r="AG115" s="1008"/>
      <c r="AH115" s="1008"/>
      <c r="AI115" s="1008"/>
      <c r="AJ115" s="1009"/>
      <c r="AK115" s="1010">
        <v>2263</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415</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36</v>
      </c>
      <c r="AB116" s="862"/>
      <c r="AC116" s="862"/>
      <c r="AD116" s="862"/>
      <c r="AE116" s="863"/>
      <c r="AF116" s="864">
        <v>51</v>
      </c>
      <c r="AG116" s="862"/>
      <c r="AH116" s="862"/>
      <c r="AI116" s="862"/>
      <c r="AJ116" s="863"/>
      <c r="AK116" s="864" t="s">
        <v>128</v>
      </c>
      <c r="AL116" s="862"/>
      <c r="AM116" s="862"/>
      <c r="AN116" s="862"/>
      <c r="AO116" s="863"/>
      <c r="AP116" s="909" t="s">
        <v>415</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415</v>
      </c>
      <c r="BR116" s="899"/>
      <c r="BS116" s="899"/>
      <c r="BT116" s="899"/>
      <c r="BU116" s="899"/>
      <c r="BV116" s="899" t="s">
        <v>128</v>
      </c>
      <c r="BW116" s="899"/>
      <c r="BX116" s="899"/>
      <c r="BY116" s="899"/>
      <c r="BZ116" s="899"/>
      <c r="CA116" s="899" t="s">
        <v>128</v>
      </c>
      <c r="CB116" s="899"/>
      <c r="CC116" s="899"/>
      <c r="CD116" s="899"/>
      <c r="CE116" s="899"/>
      <c r="CF116" s="960" t="s">
        <v>415</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418551</v>
      </c>
      <c r="AB117" s="994"/>
      <c r="AC117" s="994"/>
      <c r="AD117" s="994"/>
      <c r="AE117" s="995"/>
      <c r="AF117" s="996">
        <v>437785</v>
      </c>
      <c r="AG117" s="994"/>
      <c r="AH117" s="994"/>
      <c r="AI117" s="994"/>
      <c r="AJ117" s="995"/>
      <c r="AK117" s="996">
        <v>417225</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311</v>
      </c>
      <c r="AG118" s="987"/>
      <c r="AH118" s="987"/>
      <c r="AI118" s="987"/>
      <c r="AJ118" s="988"/>
      <c r="AK118" s="989" t="s">
        <v>310</v>
      </c>
      <c r="AL118" s="987"/>
      <c r="AM118" s="987"/>
      <c r="AN118" s="987"/>
      <c r="AO118" s="988"/>
      <c r="AP118" s="990" t="s">
        <v>429</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459</v>
      </c>
      <c r="BP119" s="963"/>
      <c r="BQ119" s="967">
        <v>5575806</v>
      </c>
      <c r="BR119" s="930"/>
      <c r="BS119" s="930"/>
      <c r="BT119" s="930"/>
      <c r="BU119" s="930"/>
      <c r="BV119" s="930">
        <v>5741816</v>
      </c>
      <c r="BW119" s="930"/>
      <c r="BX119" s="930"/>
      <c r="BY119" s="930"/>
      <c r="BZ119" s="930"/>
      <c r="CA119" s="930">
        <v>5566709</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1401461</v>
      </c>
      <c r="BR120" s="927"/>
      <c r="BS120" s="927"/>
      <c r="BT120" s="927"/>
      <c r="BU120" s="927"/>
      <c r="BV120" s="927">
        <v>1349099</v>
      </c>
      <c r="BW120" s="927"/>
      <c r="BX120" s="927"/>
      <c r="BY120" s="927"/>
      <c r="BZ120" s="927"/>
      <c r="CA120" s="927">
        <v>1583789</v>
      </c>
      <c r="CB120" s="927"/>
      <c r="CC120" s="927"/>
      <c r="CD120" s="927"/>
      <c r="CE120" s="927"/>
      <c r="CF120" s="951">
        <v>81.7</v>
      </c>
      <c r="CG120" s="952"/>
      <c r="CH120" s="952"/>
      <c r="CI120" s="952"/>
      <c r="CJ120" s="952"/>
      <c r="CK120" s="953" t="s">
        <v>463</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1099080</v>
      </c>
      <c r="DH120" s="927"/>
      <c r="DI120" s="927"/>
      <c r="DJ120" s="927"/>
      <c r="DK120" s="927"/>
      <c r="DL120" s="927">
        <v>1122979</v>
      </c>
      <c r="DM120" s="927"/>
      <c r="DN120" s="927"/>
      <c r="DO120" s="927"/>
      <c r="DP120" s="927"/>
      <c r="DQ120" s="927">
        <v>1132426</v>
      </c>
      <c r="DR120" s="927"/>
      <c r="DS120" s="927"/>
      <c r="DT120" s="927"/>
      <c r="DU120" s="927"/>
      <c r="DV120" s="928">
        <v>58.4</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151793</v>
      </c>
      <c r="BR121" s="899"/>
      <c r="BS121" s="899"/>
      <c r="BT121" s="899"/>
      <c r="BU121" s="899"/>
      <c r="BV121" s="899">
        <v>128515</v>
      </c>
      <c r="BW121" s="899"/>
      <c r="BX121" s="899"/>
      <c r="BY121" s="899"/>
      <c r="BZ121" s="899"/>
      <c r="CA121" s="899">
        <v>117870</v>
      </c>
      <c r="CB121" s="899"/>
      <c r="CC121" s="899"/>
      <c r="CD121" s="899"/>
      <c r="CE121" s="899"/>
      <c r="CF121" s="960">
        <v>6.1</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289074</v>
      </c>
      <c r="DH121" s="899"/>
      <c r="DI121" s="899"/>
      <c r="DJ121" s="899"/>
      <c r="DK121" s="899"/>
      <c r="DL121" s="899">
        <v>279300</v>
      </c>
      <c r="DM121" s="899"/>
      <c r="DN121" s="899"/>
      <c r="DO121" s="899"/>
      <c r="DP121" s="899"/>
      <c r="DQ121" s="899">
        <v>246674</v>
      </c>
      <c r="DR121" s="899"/>
      <c r="DS121" s="899"/>
      <c r="DT121" s="899"/>
      <c r="DU121" s="899"/>
      <c r="DV121" s="876">
        <v>12.7</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3392779</v>
      </c>
      <c r="BR122" s="930"/>
      <c r="BS122" s="930"/>
      <c r="BT122" s="930"/>
      <c r="BU122" s="930"/>
      <c r="BV122" s="930">
        <v>3537261</v>
      </c>
      <c r="BW122" s="930"/>
      <c r="BX122" s="930"/>
      <c r="BY122" s="930"/>
      <c r="BZ122" s="930"/>
      <c r="CA122" s="930">
        <v>3632020</v>
      </c>
      <c r="CB122" s="930"/>
      <c r="CC122" s="930"/>
      <c r="CD122" s="930"/>
      <c r="CE122" s="930"/>
      <c r="CF122" s="931">
        <v>187.3</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177498</v>
      </c>
      <c r="DH122" s="899"/>
      <c r="DI122" s="899"/>
      <c r="DJ122" s="899"/>
      <c r="DK122" s="899"/>
      <c r="DL122" s="899">
        <v>168459</v>
      </c>
      <c r="DM122" s="899"/>
      <c r="DN122" s="899"/>
      <c r="DO122" s="899"/>
      <c r="DP122" s="899"/>
      <c r="DQ122" s="899">
        <v>159159</v>
      </c>
      <c r="DR122" s="899"/>
      <c r="DS122" s="899"/>
      <c r="DT122" s="899"/>
      <c r="DU122" s="899"/>
      <c r="DV122" s="876">
        <v>8.1999999999999993</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467</v>
      </c>
      <c r="BP123" s="963"/>
      <c r="BQ123" s="917">
        <v>4946033</v>
      </c>
      <c r="BR123" s="918"/>
      <c r="BS123" s="918"/>
      <c r="BT123" s="918"/>
      <c r="BU123" s="918"/>
      <c r="BV123" s="918">
        <v>5014875</v>
      </c>
      <c r="BW123" s="918"/>
      <c r="BX123" s="918"/>
      <c r="BY123" s="918"/>
      <c r="BZ123" s="918"/>
      <c r="CA123" s="918">
        <v>5333679</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v>36681</v>
      </c>
      <c r="DH123" s="862"/>
      <c r="DI123" s="862"/>
      <c r="DJ123" s="862"/>
      <c r="DK123" s="863"/>
      <c r="DL123" s="864">
        <v>33230</v>
      </c>
      <c r="DM123" s="862"/>
      <c r="DN123" s="862"/>
      <c r="DO123" s="862"/>
      <c r="DP123" s="863"/>
      <c r="DQ123" s="864">
        <v>25622</v>
      </c>
      <c r="DR123" s="862"/>
      <c r="DS123" s="862"/>
      <c r="DT123" s="862"/>
      <c r="DU123" s="863"/>
      <c r="DV123" s="909">
        <v>1.3</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32.6</v>
      </c>
      <c r="BR124" s="916"/>
      <c r="BS124" s="916"/>
      <c r="BT124" s="916"/>
      <c r="BU124" s="916"/>
      <c r="BV124" s="916">
        <v>38.1</v>
      </c>
      <c r="BW124" s="916"/>
      <c r="BX124" s="916"/>
      <c r="BY124" s="916"/>
      <c r="BZ124" s="916"/>
      <c r="CA124" s="916">
        <v>12</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470</v>
      </c>
      <c r="CL125" s="937"/>
      <c r="CM125" s="937"/>
      <c r="CN125" s="937"/>
      <c r="CO125" s="938"/>
      <c r="CP125" s="945" t="s">
        <v>471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15926</v>
      </c>
      <c r="AB126" s="862"/>
      <c r="AC126" s="862"/>
      <c r="AD126" s="862"/>
      <c r="AE126" s="863"/>
      <c r="AF126" s="864">
        <v>15926</v>
      </c>
      <c r="AG126" s="862"/>
      <c r="AH126" s="862"/>
      <c r="AI126" s="862"/>
      <c r="AJ126" s="863"/>
      <c r="AK126" s="864">
        <v>2263</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v>36657</v>
      </c>
      <c r="AB128" s="883"/>
      <c r="AC128" s="883"/>
      <c r="AD128" s="883"/>
      <c r="AE128" s="884"/>
      <c r="AF128" s="885">
        <v>31886</v>
      </c>
      <c r="AG128" s="883"/>
      <c r="AH128" s="883"/>
      <c r="AI128" s="883"/>
      <c r="AJ128" s="884"/>
      <c r="AK128" s="885">
        <v>37652</v>
      </c>
      <c r="AL128" s="883"/>
      <c r="AM128" s="883"/>
      <c r="AN128" s="883"/>
      <c r="AO128" s="884"/>
      <c r="AP128" s="886"/>
      <c r="AQ128" s="887"/>
      <c r="AR128" s="887"/>
      <c r="AS128" s="887"/>
      <c r="AT128" s="888"/>
      <c r="AU128" s="283"/>
      <c r="AV128" s="283"/>
      <c r="AW128" s="283"/>
      <c r="AX128" s="889" t="s">
        <v>481</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2207442</v>
      </c>
      <c r="AB129" s="862"/>
      <c r="AC129" s="862"/>
      <c r="AD129" s="862"/>
      <c r="AE129" s="863"/>
      <c r="AF129" s="864">
        <v>2185215</v>
      </c>
      <c r="AG129" s="862"/>
      <c r="AH129" s="862"/>
      <c r="AI129" s="862"/>
      <c r="AJ129" s="863"/>
      <c r="AK129" s="864">
        <v>2206510</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278276</v>
      </c>
      <c r="AB130" s="862"/>
      <c r="AC130" s="862"/>
      <c r="AD130" s="862"/>
      <c r="AE130" s="863"/>
      <c r="AF130" s="864">
        <v>280072</v>
      </c>
      <c r="AG130" s="862"/>
      <c r="AH130" s="862"/>
      <c r="AI130" s="862"/>
      <c r="AJ130" s="863"/>
      <c r="AK130" s="864">
        <v>267177</v>
      </c>
      <c r="AL130" s="862"/>
      <c r="AM130" s="862"/>
      <c r="AN130" s="862"/>
      <c r="AO130" s="863"/>
      <c r="AP130" s="865"/>
      <c r="AQ130" s="866"/>
      <c r="AR130" s="866"/>
      <c r="AS130" s="866"/>
      <c r="AT130" s="867"/>
      <c r="AU130" s="285"/>
      <c r="AV130" s="285"/>
      <c r="AW130" s="285"/>
      <c r="AX130" s="831" t="s">
        <v>487</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1929166</v>
      </c>
      <c r="AB131" s="845"/>
      <c r="AC131" s="845"/>
      <c r="AD131" s="845"/>
      <c r="AE131" s="846"/>
      <c r="AF131" s="847">
        <v>1905143</v>
      </c>
      <c r="AG131" s="845"/>
      <c r="AH131" s="845"/>
      <c r="AI131" s="845"/>
      <c r="AJ131" s="846"/>
      <c r="AK131" s="847">
        <v>1939333</v>
      </c>
      <c r="AL131" s="845"/>
      <c r="AM131" s="845"/>
      <c r="AN131" s="845"/>
      <c r="AO131" s="846"/>
      <c r="AP131" s="848"/>
      <c r="AQ131" s="849"/>
      <c r="AR131" s="849"/>
      <c r="AS131" s="849"/>
      <c r="AT131" s="850"/>
      <c r="AU131" s="285"/>
      <c r="AV131" s="285"/>
      <c r="AW131" s="285"/>
      <c r="AX131" s="809" t="s">
        <v>489</v>
      </c>
      <c r="AY131" s="810"/>
      <c r="AZ131" s="810"/>
      <c r="BA131" s="810"/>
      <c r="BB131" s="810"/>
      <c r="BC131" s="810"/>
      <c r="BD131" s="810"/>
      <c r="BE131" s="811"/>
      <c r="BF131" s="812">
        <v>12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5.3711292860000004</v>
      </c>
      <c r="AB132" s="825"/>
      <c r="AC132" s="825"/>
      <c r="AD132" s="825"/>
      <c r="AE132" s="826"/>
      <c r="AF132" s="827">
        <v>6.6045960849999998</v>
      </c>
      <c r="AG132" s="825"/>
      <c r="AH132" s="825"/>
      <c r="AI132" s="825"/>
      <c r="AJ132" s="826"/>
      <c r="AK132" s="827">
        <v>5.7956008590000003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5.8</v>
      </c>
      <c r="AB133" s="804"/>
      <c r="AC133" s="804"/>
      <c r="AD133" s="804"/>
      <c r="AE133" s="805"/>
      <c r="AF133" s="803">
        <v>6.1</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NFgGSsgM6jdM5E5995Ez92M/tWAX5S+lb5ADZYIqW6s05oDIx+JurKGS9EJiAgrJLkngEkUV9V+GcAEL/y9PQ==" saltValue="MN06zK1QanMu4pJ88Pjh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647I9Oagljysja5riqF8cXY1gISf0ClpCiTEPzy2fUx41nxgFrm4NrPWfDTcJ49Y81v2RdXwBkzqX0Gy8IP6w==" saltValue="6E5opqzynkq8dvuY2IFe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yzS8TVAxlNTp+P5X+4+PYjMQ/FbGY2VGduTr0YqKsk9olmAAtGYj5iSfq5/gnsyV+cRJe587OcTTVRscphjRw==" saltValue="c1iiZ+YT7aXTq4HPJzC0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501</v>
      </c>
      <c r="AL9" s="1232"/>
      <c r="AM9" s="1232"/>
      <c r="AN9" s="1233"/>
      <c r="AO9" s="313">
        <v>691662</v>
      </c>
      <c r="AP9" s="313">
        <v>172098</v>
      </c>
      <c r="AQ9" s="314">
        <v>198046</v>
      </c>
      <c r="AR9" s="315">
        <v>-13.1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502</v>
      </c>
      <c r="AL10" s="1232"/>
      <c r="AM10" s="1232"/>
      <c r="AN10" s="1233"/>
      <c r="AO10" s="316">
        <v>20666</v>
      </c>
      <c r="AP10" s="316">
        <v>5142</v>
      </c>
      <c r="AQ10" s="317">
        <v>23470</v>
      </c>
      <c r="AR10" s="318">
        <v>-78.099999999999994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503</v>
      </c>
      <c r="AL11" s="1232"/>
      <c r="AM11" s="1232"/>
      <c r="AN11" s="1233"/>
      <c r="AO11" s="316">
        <v>100847</v>
      </c>
      <c r="AP11" s="316">
        <v>25093</v>
      </c>
      <c r="AQ11" s="317">
        <v>31217</v>
      </c>
      <c r="AR11" s="318">
        <v>-19.600000000000001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504</v>
      </c>
      <c r="AL12" s="1232"/>
      <c r="AM12" s="1232"/>
      <c r="AN12" s="1233"/>
      <c r="AO12" s="316" t="s">
        <v>505</v>
      </c>
      <c r="AP12" s="316" t="s">
        <v>505</v>
      </c>
      <c r="AQ12" s="317">
        <v>3147</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506</v>
      </c>
      <c r="AL13" s="1232"/>
      <c r="AM13" s="1232"/>
      <c r="AN13" s="1233"/>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507</v>
      </c>
      <c r="AL14" s="1232"/>
      <c r="AM14" s="1232"/>
      <c r="AN14" s="1233"/>
      <c r="AO14" s="316">
        <v>16434</v>
      </c>
      <c r="AP14" s="316">
        <v>4089</v>
      </c>
      <c r="AQ14" s="317">
        <v>10757</v>
      </c>
      <c r="AR14" s="318">
        <v>-62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508</v>
      </c>
      <c r="AL15" s="1232"/>
      <c r="AM15" s="1232"/>
      <c r="AN15" s="1233"/>
      <c r="AO15" s="316">
        <v>1565</v>
      </c>
      <c r="AP15" s="316">
        <v>389</v>
      </c>
      <c r="AQ15" s="317">
        <v>4810</v>
      </c>
      <c r="AR15" s="318">
        <v>-91.9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509</v>
      </c>
      <c r="AL16" s="1235"/>
      <c r="AM16" s="1235"/>
      <c r="AN16" s="1236"/>
      <c r="AO16" s="316">
        <v>-56850</v>
      </c>
      <c r="AP16" s="316">
        <v>-14145</v>
      </c>
      <c r="AQ16" s="317">
        <v>-18847</v>
      </c>
      <c r="AR16" s="318">
        <v>-24.9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188</v>
      </c>
      <c r="AL17" s="1235"/>
      <c r="AM17" s="1235"/>
      <c r="AN17" s="1236"/>
      <c r="AO17" s="316">
        <v>774324</v>
      </c>
      <c r="AP17" s="316">
        <v>192666</v>
      </c>
      <c r="AQ17" s="317">
        <v>252599</v>
      </c>
      <c r="AR17" s="318">
        <v>-23.7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514</v>
      </c>
      <c r="AL21" s="1229"/>
      <c r="AM21" s="1229"/>
      <c r="AN21" s="1230"/>
      <c r="AO21" s="328">
        <v>18.66</v>
      </c>
      <c r="AP21" s="329">
        <v>22.36</v>
      </c>
      <c r="AQ21" s="330">
        <v>-3.7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515</v>
      </c>
      <c r="AL22" s="1229"/>
      <c r="AM22" s="1229"/>
      <c r="AN22" s="1230"/>
      <c r="AO22" s="333">
        <v>95.9</v>
      </c>
      <c r="AP22" s="334">
        <v>95.6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519</v>
      </c>
      <c r="AL32" s="1220"/>
      <c r="AM32" s="1220"/>
      <c r="AN32" s="1221"/>
      <c r="AO32" s="343">
        <v>282845</v>
      </c>
      <c r="AP32" s="343">
        <v>70377</v>
      </c>
      <c r="AQ32" s="344">
        <v>139617</v>
      </c>
      <c r="AR32" s="345">
        <v>-49.6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520</v>
      </c>
      <c r="AL33" s="1220"/>
      <c r="AM33" s="1220"/>
      <c r="AN33" s="1221"/>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521</v>
      </c>
      <c r="AL34" s="1220"/>
      <c r="AM34" s="1220"/>
      <c r="AN34" s="1221"/>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522</v>
      </c>
      <c r="AL35" s="1220"/>
      <c r="AM35" s="1220"/>
      <c r="AN35" s="1221"/>
      <c r="AO35" s="343">
        <v>100237</v>
      </c>
      <c r="AP35" s="343">
        <v>24941</v>
      </c>
      <c r="AQ35" s="344">
        <v>32699</v>
      </c>
      <c r="AR35" s="345">
        <v>-23.7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523</v>
      </c>
      <c r="AL36" s="1220"/>
      <c r="AM36" s="1220"/>
      <c r="AN36" s="1221"/>
      <c r="AO36" s="343">
        <v>31880</v>
      </c>
      <c r="AP36" s="343">
        <v>7932</v>
      </c>
      <c r="AQ36" s="344">
        <v>4068</v>
      </c>
      <c r="AR36" s="345">
        <v>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524</v>
      </c>
      <c r="AL37" s="1220"/>
      <c r="AM37" s="1220"/>
      <c r="AN37" s="1221"/>
      <c r="AO37" s="343">
        <v>2263</v>
      </c>
      <c r="AP37" s="343">
        <v>563</v>
      </c>
      <c r="AQ37" s="344">
        <v>1263</v>
      </c>
      <c r="AR37" s="345">
        <v>-55.4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525</v>
      </c>
      <c r="AL38" s="1223"/>
      <c r="AM38" s="1223"/>
      <c r="AN38" s="1224"/>
      <c r="AO38" s="346" t="s">
        <v>505</v>
      </c>
      <c r="AP38" s="346" t="s">
        <v>505</v>
      </c>
      <c r="AQ38" s="347">
        <v>23</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526</v>
      </c>
      <c r="AL39" s="1223"/>
      <c r="AM39" s="1223"/>
      <c r="AN39" s="1224"/>
      <c r="AO39" s="343">
        <v>-37652</v>
      </c>
      <c r="AP39" s="343">
        <v>-9368</v>
      </c>
      <c r="AQ39" s="344">
        <v>-8148</v>
      </c>
      <c r="AR39" s="345">
        <v>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527</v>
      </c>
      <c r="AL40" s="1220"/>
      <c r="AM40" s="1220"/>
      <c r="AN40" s="1221"/>
      <c r="AO40" s="343">
        <v>-267177</v>
      </c>
      <c r="AP40" s="343">
        <v>-66478</v>
      </c>
      <c r="AQ40" s="344">
        <v>-124721</v>
      </c>
      <c r="AR40" s="345">
        <v>-46.7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302</v>
      </c>
      <c r="AL41" s="1226"/>
      <c r="AM41" s="1226"/>
      <c r="AN41" s="1227"/>
      <c r="AO41" s="343">
        <v>112396</v>
      </c>
      <c r="AP41" s="343">
        <v>27966</v>
      </c>
      <c r="AQ41" s="344">
        <v>44807</v>
      </c>
      <c r="AR41" s="345">
        <v>-37.6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496</v>
      </c>
      <c r="AN49" s="1214" t="s">
        <v>531</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702272</v>
      </c>
      <c r="AN51" s="365">
        <v>164659</v>
      </c>
      <c r="AO51" s="366">
        <v>-42</v>
      </c>
      <c r="AP51" s="367">
        <v>280458</v>
      </c>
      <c r="AQ51" s="368">
        <v>-15.8</v>
      </c>
      <c r="AR51" s="369">
        <v>-26.2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501254</v>
      </c>
      <c r="AN52" s="373">
        <v>117527</v>
      </c>
      <c r="AO52" s="374">
        <v>-50.4</v>
      </c>
      <c r="AP52" s="375">
        <v>127286</v>
      </c>
      <c r="AQ52" s="376">
        <v>0.4</v>
      </c>
      <c r="AR52" s="377">
        <v>-50.8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608920</v>
      </c>
      <c r="AN53" s="365">
        <v>144809</v>
      </c>
      <c r="AO53" s="366">
        <v>-12.1</v>
      </c>
      <c r="AP53" s="367">
        <v>291945</v>
      </c>
      <c r="AQ53" s="368">
        <v>4.0999999999999996</v>
      </c>
      <c r="AR53" s="369">
        <v>-16.2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393294</v>
      </c>
      <c r="AN54" s="373">
        <v>93530</v>
      </c>
      <c r="AO54" s="374">
        <v>-20.399999999999999</v>
      </c>
      <c r="AP54" s="375">
        <v>127651</v>
      </c>
      <c r="AQ54" s="376">
        <v>0.3</v>
      </c>
      <c r="AR54" s="377">
        <v>-20.7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721822</v>
      </c>
      <c r="AN55" s="365">
        <v>174945</v>
      </c>
      <c r="AO55" s="366">
        <v>20.8</v>
      </c>
      <c r="AP55" s="367">
        <v>291173</v>
      </c>
      <c r="AQ55" s="368">
        <v>-0.3</v>
      </c>
      <c r="AR55" s="369">
        <v>21.1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545564</v>
      </c>
      <c r="AN56" s="373">
        <v>132226</v>
      </c>
      <c r="AO56" s="374">
        <v>41.4</v>
      </c>
      <c r="AP56" s="375">
        <v>119071</v>
      </c>
      <c r="AQ56" s="376">
        <v>-6.7</v>
      </c>
      <c r="AR56" s="377">
        <v>48.1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639846</v>
      </c>
      <c r="AN57" s="365">
        <v>156825</v>
      </c>
      <c r="AO57" s="366">
        <v>-10.4</v>
      </c>
      <c r="AP57" s="367">
        <v>271581</v>
      </c>
      <c r="AQ57" s="368">
        <v>-6.7</v>
      </c>
      <c r="AR57" s="369">
        <v>-3.7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456431</v>
      </c>
      <c r="AN58" s="373">
        <v>111870</v>
      </c>
      <c r="AO58" s="374">
        <v>-15.4</v>
      </c>
      <c r="AP58" s="375">
        <v>117844</v>
      </c>
      <c r="AQ58" s="376">
        <v>-1</v>
      </c>
      <c r="AR58" s="377">
        <v>-14.4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367750</v>
      </c>
      <c r="AN59" s="365">
        <v>91503</v>
      </c>
      <c r="AO59" s="366">
        <v>-41.7</v>
      </c>
      <c r="AP59" s="367">
        <v>268375</v>
      </c>
      <c r="AQ59" s="368">
        <v>-1.2</v>
      </c>
      <c r="AR59" s="369">
        <v>-40.5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150244</v>
      </c>
      <c r="AN60" s="373">
        <v>37383</v>
      </c>
      <c r="AO60" s="374">
        <v>-66.599999999999994</v>
      </c>
      <c r="AP60" s="375">
        <v>119602</v>
      </c>
      <c r="AQ60" s="376">
        <v>1.5</v>
      </c>
      <c r="AR60" s="377">
        <v>-68.099999999999994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608122</v>
      </c>
      <c r="AN61" s="380">
        <v>146548</v>
      </c>
      <c r="AO61" s="381">
        <v>-17.100000000000001</v>
      </c>
      <c r="AP61" s="382">
        <v>280706</v>
      </c>
      <c r="AQ61" s="383">
        <v>-4</v>
      </c>
      <c r="AR61" s="369">
        <v>-13.1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409357</v>
      </c>
      <c r="AN62" s="373">
        <v>98507</v>
      </c>
      <c r="AO62" s="374">
        <v>-22.3</v>
      </c>
      <c r="AP62" s="375">
        <v>122291</v>
      </c>
      <c r="AQ62" s="376">
        <v>-1.1000000000000001</v>
      </c>
      <c r="AR62" s="377">
        <v>-21.2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vtbzcdKrT2LNYNFHPLEzW2KcTIzVj9A5Tr0VHkQ82grb8wqmnLjlqKosidAEQxKyEP+1bi5lbzWBcDPRfyovA==" saltValue="K1SCvF4m9cjT9iPpVpNL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aLv2KPGGMzKrPeymlguSwxeWAp672aF4zkAJ5n3YE1FXA2cVkksVU/Ui0q59fyHQwA1jdBBc1t4/8DylMyuu0A==" saltValue="hCdz3sT9iHBjIcYEblKC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sqmy1TmHdcxogczLEFpCW72icasFpfQbsEvqB4+XoylGXcZyREdM6rEdKHQMHyMSnfJ/a99e5TVVwJfcp4xnrQ==" saltValue="xVmgnpXgM3hhLhyzggje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7" t="s">
        <v>3</v>
      </c>
      <c r="D47" s="1237"/>
      <c r="E47" s="1238"/>
      <c r="F47" s="11">
        <v>40.64</v>
      </c>
      <c r="G47" s="12">
        <v>38.67</v>
      </c>
      <c r="H47" s="12">
        <v>36.94</v>
      </c>
      <c r="I47" s="12">
        <v>34.86</v>
      </c>
      <c r="J47" s="13">
        <v>40.090000000000003</v>
      </c>
    </row>
    <row r="48" spans="2:10" ht="57.75" customHeight="1" x14ac:dyDescent="0.15">
      <c r="B48" s="14"/>
      <c r="C48" s="1239" t="s">
        <v>4</v>
      </c>
      <c r="D48" s="1239"/>
      <c r="E48" s="1240"/>
      <c r="F48" s="15">
        <v>6.71</v>
      </c>
      <c r="G48" s="16">
        <v>7.4</v>
      </c>
      <c r="H48" s="16">
        <v>9.48</v>
      </c>
      <c r="I48" s="16">
        <v>11.24</v>
      </c>
      <c r="J48" s="17">
        <v>27.19</v>
      </c>
    </row>
    <row r="49" spans="2:10" ht="57.75" customHeight="1" thickBot="1" x14ac:dyDescent="0.2">
      <c r="B49" s="18"/>
      <c r="C49" s="1241" t="s">
        <v>5</v>
      </c>
      <c r="D49" s="1241"/>
      <c r="E49" s="1242"/>
      <c r="F49" s="19">
        <v>10.87</v>
      </c>
      <c r="G49" s="20" t="s">
        <v>552</v>
      </c>
      <c r="H49" s="20">
        <v>0.05</v>
      </c>
      <c r="I49" s="20" t="s">
        <v>553</v>
      </c>
      <c r="J49" s="21">
        <v>21.63</v>
      </c>
    </row>
    <row r="50" spans="2:10" ht="13.5" customHeight="1" x14ac:dyDescent="0.15"/>
  </sheetData>
  <sheetProtection algorithmName="SHA-512" hashValue="+Bcgm25ZJ14cu31cExJWUnx0Q9IPy/ySM1vwfVsZmY6G/Gg5OYxvZpiIBOU7o8J5XrMNfy2RQoblOnL+Jd31cA==" saltValue="hiEh5hYtBLJQHNCWzGc1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2021-03-03T04:00:53Z</cp:lastPrinted>
  <dcterms:created xsi:type="dcterms:W3CDTF">2021-02-05T04:48:49Z</dcterms:created>
  <dcterms:modified xsi:type="dcterms:W3CDTF">2021-10-05T07:07:01Z</dcterms:modified>
  <cp:category/>
</cp:coreProperties>
</file>