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001\file-sv\01_総務部\0130_財政課\013002_財政係\令和３年度\1　予算・決算\２　決算\10　調査\㉑0913　令和元年度財政状況資料集の作成について\4　回答\"/>
    </mc:Choice>
  </mc:AlternateContent>
  <bookViews>
    <workbookView xWindow="-120" yWindow="-120" windowWidth="20730" windowHeight="11160" tabRatio="80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CO34" i="10"/>
</calcChain>
</file>

<file path=xl/sharedStrings.xml><?xml version="1.0" encoding="utf-8"?>
<sst xmlns="http://schemas.openxmlformats.org/spreadsheetml/2006/main" count="1131" uniqueCount="603">
  <si>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</si>
  <si>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</si>
  <si>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</si>
  <si>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</si>
  <si>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</si>
  <si>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</si>
  <si>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</si>
  <si>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</si>
  <si>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</si>
  <si>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</si>
  <si>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</si>
  <si>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</si>
  <si>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</si>
  <si>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</si>
  <si>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</si>
  <si>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</si>
  <si>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</si>
  <si>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</si>
  <si>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</si>
  <si>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</si>
  <si>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</si>
  <si>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</si>
  <si>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</si>
  <si>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</si>
  <si>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</si>
  <si>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</si>
  <si>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</si>
  <si>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</si>
  <si>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</si>
  <si>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</si>
  <si>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</si>
  <si>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</si>
  <si>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</si>
  <si>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</si>
  <si>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</si>
  <si>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</si>
  <si>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</si>
  <si>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</si>
  <si>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</si>
  <si>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</si>
  <si>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</si>
  <si>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</si>
  <si>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</si>
  <si>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</si>
  <si>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</si>
  <si>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</si>
  <si>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</si>
  <si>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</si>
  <si>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</si>
  <si>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</si>
  <si>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</si>
  <si>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</si>
  <si>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</si>
  <si>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</si>
  <si>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</si>
  <si>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</si>
  <si>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</si>
  <si>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</si>
  <si>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</si>
  <si>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</si>
  <si>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</si>
  <si>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</si>
  <si>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</si>
  <si>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</si>
  <si>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</si>
  <si>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</si>
  <si>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</si>
  <si>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</si>
  <si>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</si>
  <si>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</si>
  <si>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</si>
  <si>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</si>
  <si>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</si>
  <si>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</si>
  <si>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</si>
  <si>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</si>
  <si>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</si>
  <si>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</si>
  <si>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</si>
  <si>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</si>
  <si>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</si>
  <si>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</si>
  <si>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</si>
  <si>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</si>
  <si>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</si>
  <si>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</si>
  <si>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</si>
  <si>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</si>
  <si>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</si>
  <si>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</si>
  <si>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</si>
  <si>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</si>
  <si>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</si>
  <si>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</si>
  <si>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</si>
  <si>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</si>
  <si>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</si>
  <si>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</si>
  <si>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</si>
  <si>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</si>
  <si>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</si>
  <si>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</si>
  <si>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</si>
  <si>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</si>
  <si>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</si>
  <si>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</si>
  <si>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</si>
  <si>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</si>
  <si>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</si>
  <si>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</si>
  <si>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</si>
  <si>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</si>
  <si>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</si>
  <si>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</si>
  <si>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</si>
  <si>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</si>
  <si>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</si>
  <si>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</si>
  <si>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</si>
  <si>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</si>
  <si>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</si>
  <si>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</si>
  <si>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</si>
  <si>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</si>
  <si>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</si>
  <si>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</si>
  <si>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</si>
  <si>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</si>
  <si>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</si>
  <si>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</si>
  <si>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</si>
  <si>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</si>
  <si>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</si>
  <si>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</si>
  <si>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</si>
  <si>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</si>
  <si>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</si>
  <si>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</si>
  <si>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</si>
  <si>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</si>
  <si>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</si>
  <si>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</si>
  <si>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</si>
  <si>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</si>
  <si>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</si>
  <si>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</si>
  <si>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</si>
  <si>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</si>
  <si>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</si>
  <si>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</si>
  <si>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</si>
  <si>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</si>
  <si>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</si>
  <si>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</si>
  <si>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</si>
  <si>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</si>
  <si>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</si>
  <si>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</si>
  <si>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</si>
  <si>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</si>
  <si>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</si>
  <si>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</si>
  <si>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</si>
  <si>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</si>
  <si>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</si>
  <si>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</si>
  <si>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</si>
  <si>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</si>
  <si>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</si>
  <si>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</si>
  <si>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</si>
  <si>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</si>
  <si>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</si>
  <si>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</si>
  <si>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</si>
  <si>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</si>
  <si>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</si>
  <si>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</si>
  <si>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</si>
  <si>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</si>
  <si>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</si>
  <si>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</si>
  <si>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</si>
  <si>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</si>
  <si>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</si>
  <si>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</si>
  <si>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</si>
  <si>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</si>
  <si>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</si>
  <si>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</si>
  <si>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</si>
  <si>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</si>
  <si>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</si>
  <si>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</si>
  <si>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</si>
  <si>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</si>
  <si>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</si>
  <si>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</si>
  <si>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</si>
  <si>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</si>
  <si>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</si>
  <si>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</si>
  <si>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</si>
  <si>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</si>
  <si>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</si>
  <si>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</si>
  <si>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</si>
  <si>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</si>
  <si>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</si>
  <si>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</si>
  <si>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</si>
  <si>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</si>
  <si>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</si>
  <si>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</si>
  <si>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</si>
  <si>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</si>
  <si>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熊本県菊陽町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</si>
  <si>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</si>
  <si>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</si>
  <si>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</si>
  <si>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</si>
  <si>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</si>
  <si>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</si>
  <si>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</si>
  <si>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</si>
  <si>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</si>
  <si>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</si>
  <si>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</si>
  <si>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</si>
  <si>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</si>
  <si>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</si>
  <si>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</si>
  <si>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</si>
  <si>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</si>
  <si>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</si>
  <si>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</si>
  <si>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</si>
  <si>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</si>
  <si>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</si>
  <si>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</si>
  <si>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</si>
  <si>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</si>
  <si>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</si>
  <si>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</si>
  <si>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</si>
  <si>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</si>
  <si>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</si>
  <si>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</si>
  <si>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</si>
  <si>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</si>
  <si>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</si>
  <si>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</si>
  <si>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</si>
  <si>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</si>
  <si>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</si>
  <si>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</si>
  <si>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</si>
  <si>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</si>
  <si>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</si>
  <si>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</si>
  <si>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</si>
  <si>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</si>
  <si>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</si>
  <si>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</si>
  <si>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</si>
  <si>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</si>
  <si>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</si>
  <si>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</si>
  <si>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</si>
  <si>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</si>
  <si>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</si>
  <si>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</si>
  <si>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</si>
  <si>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</si>
  <si>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</si>
  <si>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</si>
  <si>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</si>
  <si>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</si>
  <si>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</si>
  <si>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</si>
  <si>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</si>
  <si>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</si>
  <si>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</si>
  <si>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</si>
  <si>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</si>
  <si>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</si>
  <si>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</si>
  <si>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</si>
  <si>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</si>
  <si>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</si>
  <si>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</si>
  <si>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</si>
  <si>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</si>
  <si>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</si>
  <si>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</si>
  <si>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</si>
  <si>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</si>
  <si>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</si>
  <si>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</si>
  <si>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</si>
  <si>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</si>
  <si>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</si>
  <si>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</si>
  <si>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</si>
  <si>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</si>
  <si>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</si>
  <si>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</si>
  <si>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</si>
  <si>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</si>
  <si>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</si>
  <si>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</si>
  <si>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</si>
  <si>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</si>
  <si>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</si>
  <si>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</si>
  <si>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</si>
  <si>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</si>
  <si>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</si>
  <si>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</si>
  <si>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</si>
  <si>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</si>
  <si>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</si>
  <si>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</si>
  <si>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</si>
  <si>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</si>
  <si>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</si>
  <si>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</si>
  <si>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</si>
  <si>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</si>
  <si>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</si>
  <si>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</si>
  <si>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</si>
  <si>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</si>
  <si>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</si>
  <si>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</si>
  <si>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</si>
  <si>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</si>
  <si>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</si>
  <si>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</si>
  <si>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</si>
  <si>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</si>
  <si>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</si>
  <si>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</si>
  <si>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</si>
  <si>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</si>
  <si>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</si>
  <si>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</si>
  <si>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</si>
  <si>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</si>
  <si>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</si>
  <si>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</si>
  <si>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</si>
  <si>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</si>
  <si>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</si>
  <si>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</si>
  <si>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</si>
  <si>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</si>
  <si>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</si>
  <si>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</si>
  <si>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</si>
  <si>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</si>
  <si>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</si>
  <si>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</si>
  <si>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</si>
  <si>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</si>
  <si>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</si>
  <si>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</si>
  <si>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</si>
  <si>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</si>
  <si>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</si>
  <si>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</si>
  <si>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熊本県菊陽町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</si>
  <si>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</si>
  <si>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</si>
  <si>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</si>
  <si>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</si>
  <si>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</si>
  <si>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</si>
  <si>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</si>
  <si>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</si>
  <si>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</si>
  <si>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</si>
  <si>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</si>
  <si>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</si>
  <si>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</si>
  <si>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</si>
  <si>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</si>
  <si>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</si>
  <si>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</si>
  <si>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</si>
  <si>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</si>
  <si>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</si>
  <si>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</si>
  <si>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</si>
  <si>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</si>
  <si>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</si>
  <si>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</si>
  <si>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</si>
  <si>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</si>
  <si>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</si>
  <si>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</si>
  <si>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</si>
  <si>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</si>
  <si>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</si>
  <si>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</si>
  <si>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</si>
  <si>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</si>
  <si>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</si>
  <si>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</si>
  <si>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</si>
  <si>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</si>
  <si>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菊陽町工業団地造成事業特別会計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</si>
  <si>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</si>
  <si>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</si>
  <si>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</si>
  <si>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</si>
  <si>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</si>
  <si>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</si>
  <si>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</si>
  <si>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</si>
  <si>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</si>
  <si>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</si>
  <si>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</si>
  <si>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</si>
  <si>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</si>
  <si>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</si>
  <si>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</si>
  <si>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</si>
  <si>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</si>
  <si>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</si>
  <si>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</si>
  <si>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</si>
  <si>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</si>
  <si>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</si>
  <si>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</si>
  <si>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</si>
  <si>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</si>
  <si>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</si>
  <si>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</si>
  <si>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</si>
  <si>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</si>
  <si>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</si>
  <si>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</si>
  <si>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</si>
  <si>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</si>
  <si>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</si>
  <si>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</si>
  <si>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</si>
  <si>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</si>
  <si>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</si>
  <si>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</si>
  <si>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</si>
  <si>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</si>
  <si>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</si>
  <si>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</si>
  <si>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</si>
  <si>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</si>
  <si>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</si>
  <si>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</si>
  <si>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</si>
  <si>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</si>
  <si>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</si>
  <si>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</si>
  <si>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</si>
  <si>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</si>
  <si>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</si>
  <si>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</si>
  <si>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菊陽町下水道事業会計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</si>
  <si>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</si>
  <si>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</si>
  <si>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</si>
  <si>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</si>
  <si>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菊陽町工業団地造成事業特別会計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</si>
  <si>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</si>
  <si>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</si>
  <si>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</si>
  <si>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</si>
  <si>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</si>
  <si>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</si>
  <si>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</si>
  <si>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</si>
  <si>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</si>
  <si>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</si>
  <si>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</si>
  <si>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</si>
  <si>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</si>
  <si>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</si>
  <si>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</si>
  <si>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</si>
  <si>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</si>
  <si>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</si>
  <si>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</si>
  <si>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</si>
  <si>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</si>
  <si>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</si>
  <si>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</si>
  <si>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</si>
  <si>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</si>
  <si>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</si>
  <si>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</si>
  <si>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</si>
  <si>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</si>
  <si>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</si>
  <si>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</si>
  <si>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</si>
  <si>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</si>
  <si>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</si>
  <si>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</si>
  <si>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</si>
  <si>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</si>
  <si>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</si>
  <si>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</si>
  <si>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</si>
  <si>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</si>
  <si>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</si>
  <si>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</si>
  <si>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</si>
  <si>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</si>
  <si>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</si>
  <si>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</si>
  <si>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</si>
  <si>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</si>
  <si>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</si>
  <si>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</si>
  <si>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</si>
  <si>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</si>
  <si>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</si>
  <si>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</si>
  <si>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</si>
  <si>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</si>
  <si>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</si>
  <si>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</si>
  <si>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</si>
  <si>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</si>
  <si>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</si>
  <si>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</si>
  <si>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</si>
  <si>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</si>
  <si>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</si>
  <si>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</si>
  <si>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</si>
  <si>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</si>
  <si>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</si>
  <si>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</si>
  <si>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</si>
  <si>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</si>
  <si>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</si>
  <si>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</si>
  <si>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</si>
  <si>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</si>
  <si>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</si>
  <si>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</si>
  <si>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</si>
  <si>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</si>
  <si>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</si>
  <si>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</si>
  <si>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</si>
  <si>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</si>
  <si>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</si>
  <si>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</si>
  <si>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3.32</t>
  </si>
  <si>
    <t>▲ 7.32</t>
  </si>
  <si>
    <t>▲ 1.23</t>
  </si>
  <si>
    <t>一般会計</t>
  </si>
  <si>
    <t>下水道事業会計</t>
  </si>
  <si>
    <t>介護保険特別会計</t>
  </si>
  <si>
    <t>国民健康保険特別会計</t>
  </si>
  <si>
    <t>菊陽町工業団地造成事業特別会計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</si>
  <si>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</si>
  <si>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</si>
  <si>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</si>
  <si>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</si>
  <si>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</si>
  <si>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</si>
  <si>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</si>
  <si>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</si>
  <si>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</si>
  <si>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</si>
  <si>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総合スポーツ施設整備基金</t>
    <rPh sb="0" eb="2">
      <t>ソウゴウ</t>
    </rPh>
    <rPh sb="6" eb="8">
      <t>シセツ</t>
    </rPh>
    <rPh sb="8" eb="10">
      <t>セイビ</t>
    </rPh>
    <rPh sb="10" eb="12">
      <t>キキン</t>
    </rPh>
    <phoneticPr fontId="5"/>
  </si>
  <si>
    <t>公共施設整備基金</t>
    <rPh sb="0" eb="2">
      <t>コウキョウ</t>
    </rPh>
    <rPh sb="2" eb="4">
      <t>シセツ</t>
    </rPh>
    <rPh sb="4" eb="6">
      <t>セイビ</t>
    </rPh>
    <rPh sb="6" eb="8">
      <t>キキン</t>
    </rPh>
    <phoneticPr fontId="5"/>
  </si>
  <si>
    <t>ふるさと創生事業基金</t>
    <rPh sb="4" eb="6">
      <t>ソウセイ</t>
    </rPh>
    <rPh sb="6" eb="8">
      <t>ジギョウ</t>
    </rPh>
    <rPh sb="8" eb="10">
      <t>キキン</t>
    </rPh>
    <phoneticPr fontId="5"/>
  </si>
  <si>
    <t>社会福祉振興基金</t>
    <rPh sb="0" eb="2">
      <t>シャカイ</t>
    </rPh>
    <rPh sb="2" eb="4">
      <t>フクシ</t>
    </rPh>
    <rPh sb="4" eb="6">
      <t>シンコウ</t>
    </rPh>
    <rPh sb="6" eb="8">
      <t>キキン</t>
    </rPh>
    <phoneticPr fontId="5"/>
  </si>
  <si>
    <t>学校建設基金</t>
    <rPh sb="0" eb="2">
      <t>ガッコウ</t>
    </rPh>
    <rPh sb="2" eb="4">
      <t>ケンセツ</t>
    </rPh>
    <rPh sb="4" eb="6">
      <t>キキン</t>
    </rPh>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</si>
  <si>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</si>
  <si>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</si>
  <si>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</si>
  <si>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オオツ</t>
    </rPh>
    <rPh sb="2" eb="4">
      <t>キクヨウ</t>
    </rPh>
    <rPh sb="4" eb="6">
      <t>スイドウ</t>
    </rPh>
    <rPh sb="6" eb="8">
      <t>キギョウ</t>
    </rPh>
    <rPh sb="8" eb="9">
      <t>ダン</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</si>
  <si>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</si>
  <si>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</si>
  <si>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</si>
  <si>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（有）さんふれあ</t>
    <rPh sb="1" eb="2">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</si>
  <si>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</si>
  <si>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</si>
  <si>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</si>
  <si>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</si>
  <si>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</si>
  <si>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</si>
  <si>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</si>
  <si>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</si>
  <si>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</si>
  <si>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</si>
  <si>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較すると下回っているものの、実質公債費比率は同程度となっている。実質公債費率は減少傾向にあるものの、今後の学校教育施設等の整備や総合スポーツ施設整備等の大型事業による地方債現在高の増加が見込まれるため、引き続き適正な事業執行を行いながら償還額の平準化に努めていく。</t>
    <rPh sb="36" eb="39">
      <t>ドウテイド</t>
    </rPh>
    <phoneticPr fontId="5"/>
  </si>
  <si>
    <t>　将来負担比率、有形固定資産減価償却率は類似団体よりも低い水準にある。充当可能基金の減少等もあるが、地方債の現在高や公営企業に対しての地方債償還額に充当した繰入額が減少している等の要因により、将来負担比率は算出されていない。
　今後は、学校教育施設等の整備や総合スポーツ施設整備等の大型事業が控えており、地方債現在高の増加とそれに伴う将来負担額の増加が見込まれるため、公共施設等総合管理計画や、個別施設計画等に基づき施設の適切な維持管理やコストの削減等に努めていく。</t>
    <rPh sb="58" eb="60">
      <t>コウエイ</t>
    </rPh>
    <rPh sb="60" eb="62">
      <t>キギョウ</t>
    </rPh>
    <rPh sb="63" eb="64">
      <t>タイ</t>
    </rPh>
    <rPh sb="67" eb="69">
      <t>チホウ</t>
    </rPh>
    <rPh sb="69" eb="70">
      <t>サイ</t>
    </rPh>
    <rPh sb="70" eb="72">
      <t>ショウカン</t>
    </rPh>
    <rPh sb="72" eb="73">
      <t>ガク</t>
    </rPh>
    <rPh sb="74" eb="76">
      <t>ジュウトウ</t>
    </rPh>
    <rPh sb="78" eb="80">
      <t>クリイレ</t>
    </rPh>
    <rPh sb="80" eb="81">
      <t>ガク</t>
    </rPh>
    <rPh sb="82" eb="84">
      <t>ゲンショウ</t>
    </rPh>
    <rPh sb="88" eb="89">
      <t>トウ</t>
    </rPh>
    <rPh sb="90" eb="92">
      <t>ヨウイン</t>
    </rPh>
    <rPh sb="103" eb="105">
      <t>サンシュツ</t>
    </rPh>
    <rPh sb="188" eb="18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</si>
</sst>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C2AF-49E0-8CFD-C1CF9ACBF6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48919</c:v>
                </c:pt>
                <c:pt idx="1">
                  <c:v>32254</c:v>
                </c:pt>
                <c:pt idx="2">
                  <c:v>47505</c:v>
                </c:pt>
                <c:pt idx="3">
                  <c:v>73943</c:v>
                </c:pt>
                <c:pt idx="4">
                  <c:v>56850</c:v>
                </c:pt>
              </c:numCache>
            </c:numRef>
          </c:val>
          <c:smooth val="0"/>
          <c:extLst>
            <c:ext xmlns:c16="http://schemas.microsoft.com/office/drawing/2014/chart" uri="{C3380CC4-5D6E-409C-BE32-E72D297353CC}">
              <c16:uniqueId val="{00000001-C2AF-49E0-8CFD-C1CF9ACBF6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c:v>
                </c:pt>
                <c:pt idx="1">
                  <c:v>7.52</c:v>
                </c:pt>
                <c:pt idx="2">
                  <c:v>8.4600000000000009</c:v>
                </c:pt>
                <c:pt idx="3">
                  <c:v>6.63</c:v>
                </c:pt>
                <c:pt idx="4">
                  <c:v>6.55</c:v>
                </c:pt>
              </c:numCache>
            </c:numRef>
          </c:val>
          <c:extLst>
            <c:ext xmlns:c16="http://schemas.microsoft.com/office/drawing/2014/chart" uri="{C3380CC4-5D6E-409C-BE32-E72D297353CC}">
              <c16:uniqueId val="{00000000-06EA-40DA-93A3-8C8B293626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29.31</c:v>
                </c:pt>
                <c:pt idx="1">
                  <c:v>25.43</c:v>
                </c:pt>
                <c:pt idx="2">
                  <c:v>29.77</c:v>
                </c:pt>
                <c:pt idx="3">
                  <c:v>23.39</c:v>
                </c:pt>
                <c:pt idx="4">
                  <c:v>22.04</c:v>
                </c:pt>
              </c:numCache>
            </c:numRef>
          </c:val>
          <c:extLst>
            <c:ext xmlns:c16="http://schemas.microsoft.com/office/drawing/2014/chart" uri="{C3380CC4-5D6E-409C-BE32-E72D297353CC}">
              <c16:uniqueId val="{00000001-06EA-40DA-93A3-8C8B293626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5.55</c:v>
                </c:pt>
                <c:pt idx="1">
                  <c:v>-3.32</c:v>
                </c:pt>
                <c:pt idx="2">
                  <c:v>8.6199999999999992</c:v>
                </c:pt>
                <c:pt idx="3">
                  <c:v>-7.32</c:v>
                </c:pt>
                <c:pt idx="4">
                  <c:v>-1.23</c:v>
                </c:pt>
              </c:numCache>
            </c:numRef>
          </c:val>
          <c:smooth val="0"/>
          <c:extLst>
            <c:ext xmlns:c16="http://schemas.microsoft.com/office/drawing/2014/chart" uri="{C3380CC4-5D6E-409C-BE32-E72D297353CC}">
              <c16:uniqueId val="{00000002-06EA-40DA-93A3-8C8B293626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0E-4020-9129-CF8684A2A8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0E-4020-9129-CF8684A2A8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0E-4020-9129-CF8684A2A8B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60E-4020-9129-CF8684A2A8B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0.09</c:v>
                </c:pt>
                <c:pt idx="4">
                  <c:v>#N/A</c:v>
                </c:pt>
                <c:pt idx="5">
                  <c:v>0.11</c:v>
                </c:pt>
                <c:pt idx="6">
                  <c:v>#N/A</c:v>
                </c:pt>
                <c:pt idx="7">
                  <c:v>0.11</c:v>
                </c:pt>
                <c:pt idx="8">
                  <c:v>#N/A</c:v>
                </c:pt>
                <c:pt idx="9">
                  <c:v>0.13</c:v>
                </c:pt>
              </c:numCache>
            </c:numRef>
          </c:val>
          <c:extLst>
            <c:ext xmlns:c16="http://schemas.microsoft.com/office/drawing/2014/chart" uri="{C3380CC4-5D6E-409C-BE32-E72D297353CC}">
              <c16:uniqueId val="{00000004-A60E-4020-9129-CF8684A2A8B6}"/>
            </c:ext>
          </c:extLst>
        </c:ser>
        <c:ser>
          <c:idx val="5"/>
          <c:order val="5"/>
          <c:tx>
            <c:strRef>
              <c:f>データシート!$A$32</c:f>
              <c:strCache>
                <c:ptCount val="1"/>
                <c:pt idx="0">
                  <c:v>菊陽町工業団地造成事業特別会計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1.91</c:v>
                </c:pt>
                <c:pt idx="8">
                  <c:v>#N/A</c:v>
                </c:pt>
                <c:pt idx="9">
                  <c:v>1.26</c:v>
                </c:pt>
              </c:numCache>
            </c:numRef>
          </c:val>
          <c:extLst>
            <c:ext xmlns:c16="http://schemas.microsoft.com/office/drawing/2014/chart" uri="{C3380CC4-5D6E-409C-BE32-E72D297353CC}">
              <c16:uniqueId val="{00000005-A60E-4020-9129-CF8684A2A8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1.32</c:v>
                </c:pt>
                <c:pt idx="2">
                  <c:v>#N/A</c:v>
                </c:pt>
                <c:pt idx="3">
                  <c:v>2.38</c:v>
                </c:pt>
                <c:pt idx="4">
                  <c:v>#N/A</c:v>
                </c:pt>
                <c:pt idx="5">
                  <c:v>2.99</c:v>
                </c:pt>
                <c:pt idx="6">
                  <c:v>#N/A</c:v>
                </c:pt>
                <c:pt idx="7">
                  <c:v>1.96</c:v>
                </c:pt>
                <c:pt idx="8">
                  <c:v>#N/A</c:v>
                </c:pt>
                <c:pt idx="9">
                  <c:v>1.39</c:v>
                </c:pt>
              </c:numCache>
            </c:numRef>
          </c:val>
          <c:extLst>
            <c:ext xmlns:c16="http://schemas.microsoft.com/office/drawing/2014/chart" uri="{C3380CC4-5D6E-409C-BE32-E72D297353CC}">
              <c16:uniqueId val="{00000006-A60E-4020-9129-CF8684A2A8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1.89</c:v>
                </c:pt>
                <c:pt idx="4">
                  <c:v>#N/A</c:v>
                </c:pt>
                <c:pt idx="5">
                  <c:v>2.02</c:v>
                </c:pt>
                <c:pt idx="6">
                  <c:v>#N/A</c:v>
                </c:pt>
                <c:pt idx="7">
                  <c:v>1.24</c:v>
                </c:pt>
                <c:pt idx="8">
                  <c:v>#N/A</c:v>
                </c:pt>
                <c:pt idx="9">
                  <c:v>1.68</c:v>
                </c:pt>
              </c:numCache>
            </c:numRef>
          </c:val>
          <c:extLst>
            <c:ext xmlns:c16="http://schemas.microsoft.com/office/drawing/2014/chart" uri="{C3380CC4-5D6E-409C-BE32-E72D297353CC}">
              <c16:uniqueId val="{00000007-A60E-4020-9129-CF8684A2A8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c:v>
                </c:pt>
                <c:pt idx="2">
                  <c:v>#N/A</c:v>
                </c:pt>
                <c:pt idx="3">
                  <c:v>1.19</c:v>
                </c:pt>
                <c:pt idx="4">
                  <c:v>#N/A</c:v>
                </c:pt>
                <c:pt idx="5">
                  <c:v>1.38</c:v>
                </c:pt>
                <c:pt idx="6">
                  <c:v>#N/A</c:v>
                </c:pt>
                <c:pt idx="7">
                  <c:v>2.02</c:v>
                </c:pt>
                <c:pt idx="8">
                  <c:v>#N/A</c:v>
                </c:pt>
                <c:pt idx="9">
                  <c:v>2.15</c:v>
                </c:pt>
              </c:numCache>
            </c:numRef>
          </c:val>
          <c:extLst>
            <c:ext xmlns:c16="http://schemas.microsoft.com/office/drawing/2014/chart" uri="{C3380CC4-5D6E-409C-BE32-E72D297353CC}">
              <c16:uniqueId val="{00000008-A60E-4020-9129-CF8684A2A8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c:v>
                </c:pt>
                <c:pt idx="2">
                  <c:v>#N/A</c:v>
                </c:pt>
                <c:pt idx="3">
                  <c:v>7.52</c:v>
                </c:pt>
                <c:pt idx="4">
                  <c:v>#N/A</c:v>
                </c:pt>
                <c:pt idx="5">
                  <c:v>8.4600000000000009</c:v>
                </c:pt>
                <c:pt idx="6">
                  <c:v>#N/A</c:v>
                </c:pt>
                <c:pt idx="7">
                  <c:v>6.62</c:v>
                </c:pt>
                <c:pt idx="8">
                  <c:v>#N/A</c:v>
                </c:pt>
                <c:pt idx="9">
                  <c:v>6.54</c:v>
                </c:pt>
              </c:numCache>
            </c:numRef>
          </c:val>
          <c:extLst>
            <c:ext xmlns:c16="http://schemas.microsoft.com/office/drawing/2014/chart" uri="{C3380CC4-5D6E-409C-BE32-E72D297353CC}">
              <c16:uniqueId val="{00000009-A60E-4020-9129-CF8684A2A8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1066</c:v>
                </c:pt>
                <c:pt idx="5">
                  <c:v>1088</c:v>
                </c:pt>
                <c:pt idx="8">
                  <c:v>1091</c:v>
                </c:pt>
                <c:pt idx="11">
                  <c:v>1072</c:v>
                </c:pt>
                <c:pt idx="14">
                  <c:v>1095</c:v>
                </c:pt>
              </c:numCache>
            </c:numRef>
          </c:val>
          <c:extLst>
            <c:ext xmlns:c16="http://schemas.microsoft.com/office/drawing/2014/chart" uri="{C3380CC4-5D6E-409C-BE32-E72D297353CC}">
              <c16:uniqueId val="{00000000-9123-4E39-B21D-CCDD1F328C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3-4E39-B21D-CCDD1F328C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9123-4E39-B21D-CCDD1F328C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60</c:v>
                </c:pt>
                <c:pt idx="6">
                  <c:v>80</c:v>
                </c:pt>
                <c:pt idx="9">
                  <c:v>133</c:v>
                </c:pt>
                <c:pt idx="12">
                  <c:v>48</c:v>
                </c:pt>
              </c:numCache>
            </c:numRef>
          </c:val>
          <c:extLst>
            <c:ext xmlns:c16="http://schemas.microsoft.com/office/drawing/2014/chart" uri="{C3380CC4-5D6E-409C-BE32-E72D297353CC}">
              <c16:uniqueId val="{00000003-9123-4E39-B21D-CCDD1F328C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338</c:v>
                </c:pt>
                <c:pt idx="3">
                  <c:v>331</c:v>
                </c:pt>
                <c:pt idx="6">
                  <c:v>193</c:v>
                </c:pt>
                <c:pt idx="9">
                  <c:v>181</c:v>
                </c:pt>
                <c:pt idx="12">
                  <c:v>155</c:v>
                </c:pt>
              </c:numCache>
            </c:numRef>
          </c:val>
          <c:extLst>
            <c:ext xmlns:c16="http://schemas.microsoft.com/office/drawing/2014/chart" uri="{C3380CC4-5D6E-409C-BE32-E72D297353CC}">
              <c16:uniqueId val="{00000004-9123-4E39-B21D-CCDD1F328C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3-4E39-B21D-CCDD1F328C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3-4E39-B21D-CCDD1F328C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1358</c:v>
                </c:pt>
                <c:pt idx="3">
                  <c:v>1417</c:v>
                </c:pt>
                <c:pt idx="6">
                  <c:v>1304</c:v>
                </c:pt>
                <c:pt idx="9">
                  <c:v>1331</c:v>
                </c:pt>
                <c:pt idx="12">
                  <c:v>1331</c:v>
                </c:pt>
              </c:numCache>
            </c:numRef>
          </c:val>
          <c:extLst>
            <c:ext xmlns:c16="http://schemas.microsoft.com/office/drawing/2014/chart" uri="{C3380CC4-5D6E-409C-BE32-E72D297353CC}">
              <c16:uniqueId val="{00000007-9123-4E39-B21D-CCDD1F328C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658</c:v>
                </c:pt>
                <c:pt idx="2">
                  <c:v>#N/A</c:v>
                </c:pt>
                <c:pt idx="3">
                  <c:v>#N/A</c:v>
                </c:pt>
                <c:pt idx="4">
                  <c:v>721</c:v>
                </c:pt>
                <c:pt idx="5">
                  <c:v>#N/A</c:v>
                </c:pt>
                <c:pt idx="6">
                  <c:v>#N/A</c:v>
                </c:pt>
                <c:pt idx="7">
                  <c:v>486</c:v>
                </c:pt>
                <c:pt idx="8">
                  <c:v>#N/A</c:v>
                </c:pt>
                <c:pt idx="9">
                  <c:v>#N/A</c:v>
                </c:pt>
                <c:pt idx="10">
                  <c:v>573</c:v>
                </c:pt>
                <c:pt idx="11">
                  <c:v>#N/A</c:v>
                </c:pt>
                <c:pt idx="12">
                  <c:v>#N/A</c:v>
                </c:pt>
                <c:pt idx="13">
                  <c:v>439</c:v>
                </c:pt>
                <c:pt idx="14">
                  <c:v>#N/A</c:v>
                </c:pt>
              </c:numCache>
            </c:numRef>
          </c:val>
          <c:smooth val="0"/>
          <c:extLst>
            <c:ext xmlns:c16="http://schemas.microsoft.com/office/drawing/2014/chart" uri="{C3380CC4-5D6E-409C-BE32-E72D297353CC}">
              <c16:uniqueId val="{00000008-9123-4E39-B21D-CCDD1F328C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12895</c:v>
                </c:pt>
                <c:pt idx="5">
                  <c:v>13579</c:v>
                </c:pt>
                <c:pt idx="8">
                  <c:v>14028</c:v>
                </c:pt>
                <c:pt idx="11">
                  <c:v>13463</c:v>
                </c:pt>
                <c:pt idx="14">
                  <c:v>13177</c:v>
                </c:pt>
              </c:numCache>
            </c:numRef>
          </c:val>
          <c:extLst>
            <c:ext xmlns:c16="http://schemas.microsoft.com/office/drawing/2014/chart" uri="{C3380CC4-5D6E-409C-BE32-E72D297353CC}">
              <c16:uniqueId val="{00000000-4886-4EF1-A8DD-A21D790079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833</c:v>
                </c:pt>
                <c:pt idx="5">
                  <c:v>815</c:v>
                </c:pt>
                <c:pt idx="8">
                  <c:v>787</c:v>
                </c:pt>
                <c:pt idx="11">
                  <c:v>644</c:v>
                </c:pt>
                <c:pt idx="14">
                  <c:v>573</c:v>
                </c:pt>
              </c:numCache>
            </c:numRef>
          </c:val>
          <c:extLst>
            <c:ext xmlns:c16="http://schemas.microsoft.com/office/drawing/2014/chart" uri="{C3380CC4-5D6E-409C-BE32-E72D297353CC}">
              <c16:uniqueId val="{00000001-4886-4EF1-A8DD-A21D790079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5203</c:v>
                </c:pt>
                <c:pt idx="5">
                  <c:v>4845</c:v>
                </c:pt>
                <c:pt idx="8">
                  <c:v>5573</c:v>
                </c:pt>
                <c:pt idx="11">
                  <c:v>6003</c:v>
                </c:pt>
                <c:pt idx="14">
                  <c:v>5557</c:v>
                </c:pt>
              </c:numCache>
            </c:numRef>
          </c:val>
          <c:extLst>
            <c:ext xmlns:c16="http://schemas.microsoft.com/office/drawing/2014/chart" uri="{C3380CC4-5D6E-409C-BE32-E72D297353CC}">
              <c16:uniqueId val="{00000002-4886-4EF1-A8DD-A21D790079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86-4EF1-A8DD-A21D790079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86-4EF1-A8DD-A21D790079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86-4EF1-A8DD-A21D790079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86-4EF1-A8DD-A21D790079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362</c:v>
                </c:pt>
                <c:pt idx="3">
                  <c:v>350</c:v>
                </c:pt>
                <c:pt idx="6">
                  <c:v>282</c:v>
                </c:pt>
                <c:pt idx="9">
                  <c:v>298</c:v>
                </c:pt>
                <c:pt idx="12">
                  <c:v>735</c:v>
                </c:pt>
              </c:numCache>
            </c:numRef>
          </c:val>
          <c:extLst>
            <c:ext xmlns:c16="http://schemas.microsoft.com/office/drawing/2014/chart" uri="{C3380CC4-5D6E-409C-BE32-E72D297353CC}">
              <c16:uniqueId val="{00000007-4886-4EF1-A8DD-A21D790079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3606</c:v>
                </c:pt>
                <c:pt idx="3">
                  <c:v>3465</c:v>
                </c:pt>
                <c:pt idx="6">
                  <c:v>2906</c:v>
                </c:pt>
                <c:pt idx="9">
                  <c:v>2402</c:v>
                </c:pt>
                <c:pt idx="12">
                  <c:v>1878</c:v>
                </c:pt>
              </c:numCache>
            </c:numRef>
          </c:val>
          <c:extLst>
            <c:ext xmlns:c16="http://schemas.microsoft.com/office/drawing/2014/chart" uri="{C3380CC4-5D6E-409C-BE32-E72D297353CC}">
              <c16:uniqueId val="{00000008-4886-4EF1-A8DD-A21D790079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86-4EF1-A8DD-A21D790079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15993</c:v>
                </c:pt>
                <c:pt idx="3">
                  <c:v>16178</c:v>
                </c:pt>
                <c:pt idx="6">
                  <c:v>16361</c:v>
                </c:pt>
                <c:pt idx="9">
                  <c:v>16557</c:v>
                </c:pt>
                <c:pt idx="12">
                  <c:v>16139</c:v>
                </c:pt>
              </c:numCache>
            </c:numRef>
          </c:val>
          <c:extLst>
            <c:ext xmlns:c16="http://schemas.microsoft.com/office/drawing/2014/chart" uri="{C3380CC4-5D6E-409C-BE32-E72D297353CC}">
              <c16:uniqueId val="{0000000A-4886-4EF1-A8DD-A21D790079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1030</c:v>
                </c:pt>
                <c:pt idx="2">
                  <c:v>#N/A</c:v>
                </c:pt>
                <c:pt idx="3">
                  <c:v>#N/A</c:v>
                </c:pt>
                <c:pt idx="4">
                  <c:v>753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86-4EF1-A8DD-A21D790079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2505</c:v>
                </c:pt>
                <c:pt idx="1">
                  <c:v>2015</c:v>
                </c:pt>
                <c:pt idx="2">
                  <c:v>1906</c:v>
                </c:pt>
              </c:numCache>
            </c:numRef>
          </c:val>
          <c:extLst>
            <c:ext xmlns:c16="http://schemas.microsoft.com/office/drawing/2014/chart" uri="{C3380CC4-5D6E-409C-BE32-E72D297353CC}">
              <c16:uniqueId val="{00000000-548E-4318-9457-A66D9E948D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389</c:v>
                </c:pt>
                <c:pt idx="1">
                  <c:v>389</c:v>
                </c:pt>
                <c:pt idx="2">
                  <c:v>389</c:v>
                </c:pt>
              </c:numCache>
            </c:numRef>
          </c:val>
          <c:extLst>
            <c:ext xmlns:c16="http://schemas.microsoft.com/office/drawing/2014/chart" uri="{C3380CC4-5D6E-409C-BE32-E72D297353CC}">
              <c16:uniqueId val="{00000001-548E-4318-9457-A66D9E948D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2217</c:v>
                </c:pt>
                <c:pt idx="1">
                  <c:v>2981</c:v>
                </c:pt>
                <c:pt idx="2">
                  <c:v>2685</c:v>
                </c:pt>
              </c:numCache>
            </c:numRef>
          </c:val>
          <c:extLst>
            <c:ext xmlns:c16="http://schemas.microsoft.com/office/drawing/2014/chart" uri="{C3380CC4-5D6E-409C-BE32-E72D297353CC}">
              <c16:uniqueId val="{00000002-548E-4318-9457-A66D9E948D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{B5EAB66E-7CEE-4073-BDC5-5156A8C77939}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E01-426B-9D07-77AE3475E3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{BC148067-3309-46AC-B8CE-697FAA712914}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1-426B-9D07-77AE3475E3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{343FB581-287B-43B5-98C0-0D49E2311453}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1-426B-9D07-77AE3475E3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{F852605E-DE02-4806-8E7E-59810288CFCD}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1-426B-9D07-77AE3475E3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{2EDA2E31-ED99-48E7-AFF2-B28D9933A565}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1-426B-9D07-77AE3475E34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{784AC59E-5CC5-4F45-A795-3571240FFF71}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E01-426B-9D07-77AE3475E3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{E5672D69-4B9E-49EF-A3AC-CF3079B74264}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E01-426B-9D07-77AE3475E3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{D87D1D98-6E53-47B7-805D-74A44AA8B543}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E01-426B-9D07-77AE3475E3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{30A5A9C6-21D0-408C-A0CA-72930C17E44D}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E01-426B-9D07-77AE3475E3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41.2</c:v>
                </c:pt>
                <c:pt idx="16">
                  <c:v>42.6</c:v>
                </c:pt>
                <c:pt idx="24">
                  <c:v>43.8</c:v>
                </c:pt>
                <c:pt idx="32">
                  <c:v>44.5</c:v>
                </c:pt>
              </c:numCache>
            </c:numRef>
          </c:xVal>
          <c:yVal>
            <c:numRef>
              <c:f>公会計指標分析・財政指標組合せ分析表!$BP$51:$DC$51</c:f>
              <c:numCache>
                <c:formatCode>#,##0.0;"▲ "#,##0.0</c:formatCode>
                <c:ptCount val="40"/>
                <c:pt idx="8">
                  <c:v>10.199999999999999</c:v>
                </c:pt>
              </c:numCache>
            </c:numRef>
          </c:yVal>
          <c:smooth val="0"/>
          <c:extLst>
            <c:ext xmlns:c16="http://schemas.microsoft.com/office/drawing/2014/chart" uri="{C3380CC4-5D6E-409C-BE32-E72D297353CC}">
              <c16:uniqueId val="{00000009-7E01-426B-9D07-77AE3475E3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{B6C6F2E6-B8D7-4184-B5A2-46D5069F2255}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E01-426B-9D07-77AE3475E3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{90C7328F-AF0E-4DE6-8423-E7CDFB324C80}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1-426B-9D07-77AE3475E3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{D4C02DBE-C7C9-4470-AFF6-454569130A76}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1-426B-9D07-77AE3475E3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{1CC1FE2F-68D7-4127-8D01-65AE5D57C153}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1-426B-9D07-77AE3475E3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{9EFEE4E3-5173-4C35-92C5-261636F8FA23}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1-426B-9D07-77AE3475E34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{FC0C110B-DC7F-4FED-8A26-4013D1977224}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E01-426B-9D07-77AE3475E34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{B923B2E5-1393-4978-B6A3-46449DD5E3D8}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E01-426B-9D07-77AE3475E34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{0629F718-F095-46FB-8DDE-4DB328F5CC8E}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E01-426B-9D07-77AE3475E34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{63EE9F77-49CC-452D-823D-9C79B340EE9D}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E01-426B-9D07-77AE3475E3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7E01-426B-9D07-77AE3475E340}"/>
            </c:ext>
          </c:extLst>
        </c:ser>
        <c:dLbls>
          <c:showLegendKey val="0"/>
          <c:showVal val="1"/>
          <c:showCatName val="0"/>
          <c:showSerName val="0"/>
          <c:showPercent val="0"/>
          <c:showBubbleSize val="0"/>
        </c:dLbls>
        <c:axId val="46179840"/>
        <c:axId val="46181760"/>
      </c:scatterChart>
      <c:valAx>
        <c:axId val="46179840"/>
        <c:scaling>
          <c:orientation val="minMax"/>
          <c:max val="63"/>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{56B9B893-8196-4814-A398-ED476043ECBC}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920-44D4-8D2A-F3A094146C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{0967A226-ABD6-4AFF-9B38-1904F0EF2247}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0-44D4-8D2A-F3A094146C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{79E861FA-CFF0-49DC-A3AE-D6F82EC5ECEC}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0-44D4-8D2A-F3A094146C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{E6D08A9B-0C8B-4FE9-9436-FCA70E19860F}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0-44D4-8D2A-F3A094146C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{F7057244-E3F9-4F92-BBB1-07198E10FC33}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0-44D4-8D2A-F3A094146C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{199F6330-6094-4BBD-968B-BB9F0F3B948B}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920-44D4-8D2A-F3A094146CB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{8BBE5F32-16BF-41BA-94B3-47335A273225}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920-44D4-8D2A-F3A094146CB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{17AA54E6-B5C6-4ADB-B9C7-68ED72666B12}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920-44D4-8D2A-F3A094146CB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{DA438FF7-ED5A-4D99-BEFE-6C5A2964C5B6}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920-44D4-8D2A-F3A094146C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9.1999999999999993</c:v>
                </c:pt>
                <c:pt idx="16">
                  <c:v>8.4</c:v>
                </c:pt>
                <c:pt idx="24">
                  <c:v>7.9</c:v>
                </c:pt>
                <c:pt idx="32">
                  <c:v>6.6</c:v>
                </c:pt>
              </c:numCache>
            </c:numRef>
          </c:xVal>
          <c:yVal>
            <c:numRef>
              <c:f>公会計指標分析・財政指標組合せ分析表!$BP$73:$DC$73</c:f>
              <c:numCache>
                <c:formatCode>#,##0.0;"▲ "#,##0.0</c:formatCode>
                <c:ptCount val="40"/>
                <c:pt idx="0">
                  <c:v>14.2</c:v>
                </c:pt>
                <c:pt idx="8">
                  <c:v>10.199999999999999</c:v>
                </c:pt>
              </c:numCache>
            </c:numRef>
          </c:yVal>
          <c:smooth val="0"/>
          <c:extLst>
            <c:ext xmlns:c16="http://schemas.microsoft.com/office/drawing/2014/chart" uri="{C3380CC4-5D6E-409C-BE32-E72D297353CC}">
              <c16:uniqueId val="{00000009-7920-44D4-8D2A-F3A094146C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{8D8BCC41-AA19-4ADF-A659-39E138C227BA}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920-44D4-8D2A-F3A094146C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{3F3F43BC-E6FE-4DB2-9889-373E518DCE0A}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0-44D4-8D2A-F3A094146C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{DF080A49-ECEF-444F-A261-784EE091A9BE}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0-44D4-8D2A-F3A094146C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{82CDE289-7C13-458E-AF00-49CBD4DE7307}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0-44D4-8D2A-F3A094146C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{48D20B8C-578F-4390-BA5A-1A1CBE3D941F}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0-44D4-8D2A-F3A094146CB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{775726EE-4501-4540-9D03-63207D398F24}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920-44D4-8D2A-F3A094146CB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{4036C965-ABD8-488C-8248-4A78DAB19395}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920-44D4-8D2A-F3A094146CB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{2BB55A7A-8E26-431E-B0CA-84E87C8E3F03}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920-44D4-8D2A-F3A094146CB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{D3157D68-BE2C-4D57-BA68-53679CFBA2A1}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920-44D4-8D2A-F3A094146C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920-44D4-8D2A-F3A094146CB6}"/>
            </c:ext>
          </c:extLst>
        </c:ser>
        <c:dLbls>
          <c:showLegendKey val="0"/>
          <c:showVal val="1"/>
          <c:showCatName val="0"/>
          <c:showSerName val="0"/>
          <c:showPercent val="0"/>
          <c:showBubbleSize val="0"/>
        </c:dLbls>
        <c:axId val="84219776"/>
        <c:axId val="84234240"/>
      </c:scatterChart>
      <c:valAx>
        <c:axId val="8421977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％と前年度よりも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今後は、熊本地震の災害復旧事業の元金償還が加わるほか、（仮称）防災センター整備事業や総合スポーツ施設整備など大型事業が控えており、比率については上昇していくことが見込まれる。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これまで以上に適正な事業執行を行いながら計画的な償還額の平準化に努める必要がある。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組合負担等見込額は増加したが、地方債現在高の減少と公営企業債等繰入見込額の大幅な減少より、将来負担額は大幅に減少している。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また、充当可能基金が主に学校建設基金や公共施設整備基金を取崩したことにより減少し、基準財政需要額算入見込額も減少したため、充当可能財源等も大幅に減少した。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将来負担額から充当可能財源等を差し引いた将来負担比率の分子は前年度より増加したものの依然マイナスの値となっており、結果、将来負担比率は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仮称）防災センター整備や総合スポーツ施設整備等の大型事業により地方債現在高の増加や基金の取崩しが見込まれるため、適切な事業執行及び基金管理を行い、償還額の平準化と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土地区画整理基金に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百万円積み立てた。しかし、財政調整基金を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財政調整基金については、減債基金と併せて標準財政規模の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％以上を確保しつつ、年度末残高約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また、目的が決まっている場合は特定目的基金に積み立てることとする。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総合スポーツ施設整備基金：菊陽町総合スポーツ施設の整備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ふるさと創生事業基金：ふるさと創生事業の推進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社会福祉振興基金：高齢者及び障害者等の福祉の増進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学校建設基金：町立学校の建設等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総合スポーツ施設整備基金：総合スポーツ施設の建設のため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公共施設整備基金：道路整備や農業用水路整備のため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ふるさと創生事業基金：花いっぱい推進事業等に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学校建設基金：町立小中学校の増築・改修工事に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総合スポーツ施設整備基金：施設整備のため計画的に取崩を行う予定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公共施設整備基金：公共施設の更新に備え、重点的に積立を行う予定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ふるさと創生事業基金：積立予定はないが、今後も花いっぱい推進事業等の基金の目的に沿った事業に充当予定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社会福祉振興基金：積立予定はないが、今後も老人クラブ活動助成事業等の基金の目的に沿った事業に充当予定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学校建設基金：小中学校の増改築等が続き、今後は基金の取り崩しが多くなるため、計画的に積立を行う予定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年度のような工業団地造成のために積立てた基金の取り崩しや普通交付税減収対応分の取り崩しがなかったため、減少幅は小さくなった。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％以上を確保するよう努める。また、年度末残高約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しかし、依然として取崩額が積立額を上回る状況が続いており、財源の年度間調整を適切に判断しながら基金管理に努める必要がある。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積み立て取り崩しは行わず、利子分のみの増加。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財政調整基金と併せ、標準財政規模の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維持管理や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適正配置について検討を行っている。有形固定資産減価償却率については、上昇傾向にはあるものの、類似団体平均と比較するとその水準は低く、伸びは緩やかである。今後は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個別施設計画により、施設の長寿命化を図り、維持管理費用の削減と減価償却率の減少に努めていく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30480</xdr:rowOff>
    </xdr:from>
    <xdr:to>
      <xdr:col>23</xdr:col>
      <xdr:colOff>136525</xdr:colOff>
      <xdr:row>27</xdr:row>
      <xdr:rowOff>132080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116857</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15367</xdr:rowOff>
    </xdr:from>
    <xdr:to>
      <xdr:col>19</xdr:col>
      <xdr:colOff>187325</xdr:colOff>
      <xdr:row>27</xdr:row>
      <xdr:rowOff>116967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4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66167</xdr:rowOff>
    </xdr:from>
    <xdr:to>
      <xdr:col>23</xdr:col>
      <xdr:colOff>85725</xdr:colOff>
      <xdr:row>27</xdr:row>
      <xdr:rowOff>81280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466842"/>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160909</xdr:rowOff>
    </xdr:from>
    <xdr:to>
      <xdr:col>15</xdr:col>
      <xdr:colOff>187325</xdr:colOff>
      <xdr:row>27</xdr:row>
      <xdr:rowOff>91059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40259</xdr:rowOff>
    </xdr:from>
    <xdr:to>
      <xdr:col>19</xdr:col>
      <xdr:colOff>136525</xdr:colOff>
      <xdr:row>27</xdr:row>
      <xdr:rowOff>66167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44093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130683</xdr:rowOff>
    </xdr:from>
    <xdr:to>
      <xdr:col>11</xdr:col>
      <xdr:colOff>187325</xdr:colOff>
      <xdr:row>27</xdr:row>
      <xdr:rowOff>60833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3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10033</xdr:rowOff>
    </xdr:from>
    <xdr:to>
      <xdr:col>15</xdr:col>
      <xdr:colOff>136525</xdr:colOff>
      <xdr:row>27</xdr:row>
      <xdr:rowOff>40259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41070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133494</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19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107586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16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77360</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13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昨年度と比較すると債務償還比率</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増加しており、類似団体と</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普通交付税及び臨時財政対策債発行可能額が平成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年度以降減少しているためである。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今後については学校教育施設等の整備</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総合スポーツ施設整備等の大型事業により地方債現在高の増加が見込まれる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他、熊本地震による災害復旧事業の元金償還が加わるため、適正な事業執行を行いながら、償還額の平準化に努めていく</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156252</xdr:rowOff>
    </xdr:from>
    <xdr:to>
      <xdr:col>76</xdr:col>
      <xdr:colOff>73025</xdr:colOff>
      <xdr:row>29</xdr:row>
      <xdr:rowOff>86402</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7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134679</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70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133151</xdr:rowOff>
    </xdr:from>
    <xdr:to>
      <xdr:col>72</xdr:col>
      <xdr:colOff>123825</xdr:colOff>
      <xdr:row>29</xdr:row>
      <xdr:rowOff>63301</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57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12501</xdr:rowOff>
    </xdr:from>
    <xdr:to>
      <xdr:col>76</xdr:col>
      <xdr:colOff>22225</xdr:colOff>
      <xdr:row>29</xdr:row>
      <xdr:rowOff>35602</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5756076"/>
          <a:ext cx="7112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27000</xdr:rowOff>
    </xdr:from>
    <xdr:to>
      <xdr:col>68</xdr:col>
      <xdr:colOff>123825</xdr:colOff>
      <xdr:row>28</xdr:row>
      <xdr:rowOff>128600</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55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77800</xdr:rowOff>
    </xdr:from>
    <xdr:to>
      <xdr:col>72</xdr:col>
      <xdr:colOff>73025</xdr:colOff>
      <xdr:row>29</xdr:row>
      <xdr:rowOff>12501</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3322300" y="5649925"/>
          <a:ext cx="762000" cy="10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52980</xdr:rowOff>
    </xdr:from>
    <xdr:to>
      <xdr:col>64</xdr:col>
      <xdr:colOff>123825</xdr:colOff>
      <xdr:row>28</xdr:row>
      <xdr:rowOff>154580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56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77800</xdr:rowOff>
    </xdr:from>
    <xdr:to>
      <xdr:col>68</xdr:col>
      <xdr:colOff>73025</xdr:colOff>
      <xdr:row>28</xdr:row>
      <xdr:rowOff>103780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5649925"/>
          <a:ext cx="762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29303</xdr:rowOff>
    </xdr:from>
    <xdr:to>
      <xdr:col>60</xdr:col>
      <xdr:colOff>123825</xdr:colOff>
      <xdr:row>28</xdr:row>
      <xdr:rowOff>130903</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6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80103</xdr:rowOff>
    </xdr:from>
    <xdr:to>
      <xdr:col>64</xdr:col>
      <xdr:colOff>73025</xdr:colOff>
      <xdr:row>28</xdr:row>
      <xdr:rowOff>103780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5652228"/>
          <a:ext cx="762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54428</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57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145127</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53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171107</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54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147430</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537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28575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170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80645</xdr:rowOff>
    </xdr:from>
    <xdr:to>
      <xdr:col>15</xdr:col>
      <xdr:colOff>101600</xdr:colOff>
      <xdr:row>36</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131445</xdr:rowOff>
    </xdr:from>
    <xdr:to>
      <xdr:col>19</xdr:col>
      <xdr:colOff>177800</xdr:colOff>
      <xdr:row>35</xdr:row>
      <xdr:rowOff>169545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132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131445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096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27322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119011</xdr:rowOff>
    </xdr:from>
    <xdr:to>
      <xdr:col>55</xdr:col>
      <xdr:colOff>50800</xdr:colOff>
      <xdr:row>41</xdr:row>
      <xdr:rowOff>49161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9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97438</xdr:rowOff>
    </xdr:from>
    <xdr:ext cx="469744"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95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120079</xdr:rowOff>
    </xdr:from>
    <xdr:to>
      <xdr:col>50</xdr:col>
      <xdr:colOff>165100</xdr:colOff>
      <xdr:row>41</xdr:row>
      <xdr:rowOff>50229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169811</xdr:rowOff>
    </xdr:from>
    <xdr:to>
      <xdr:col>55</xdr:col>
      <xdr:colOff>0</xdr:colOff>
      <xdr:row>40</xdr:row>
      <xdr:rowOff>170879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7027811"/>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81864</xdr:rowOff>
    </xdr:from>
    <xdr:to>
      <xdr:col>46</xdr:col>
      <xdr:colOff>38100</xdr:colOff>
      <xdr:row>41</xdr:row>
      <xdr:rowOff>12014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9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132664</xdr:rowOff>
    </xdr:from>
    <xdr:to>
      <xdr:col>50</xdr:col>
      <xdr:colOff>114300</xdr:colOff>
      <xdr:row>40</xdr:row>
      <xdr:rowOff>170879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8750300" y="6990664"/>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80264</xdr:rowOff>
    </xdr:from>
    <xdr:to>
      <xdr:col>41</xdr:col>
      <xdr:colOff>101600</xdr:colOff>
      <xdr:row>41</xdr:row>
      <xdr:rowOff>10414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132664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861300" y="698906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41356</xdr:rowOff>
    </xdr:from>
    <xdr:ext cx="469744"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91727" y="70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3141</xdr:rowOff>
    </xdr:from>
    <xdr:ext cx="469744"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515427" y="703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110853</xdr:rowOff>
    </xdr:from>
    <xdr:to>
      <xdr:col>20</xdr:col>
      <xdr:colOff>38100</xdr:colOff>
      <xdr:row>60</xdr:row>
      <xdr:rowOff>41003</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60</xdr:row>
      <xdr:rowOff>13063</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2772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161653</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2559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140426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102347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57530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15076</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60392</xdr:rowOff>
    </xdr:from>
    <xdr:to>
      <xdr:col>55</xdr:col>
      <xdr:colOff>50800</xdr:colOff>
      <xdr:row>64</xdr:row>
      <xdr:rowOff>161992</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10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60239</xdr:rowOff>
    </xdr:from>
    <xdr:to>
      <xdr:col>50</xdr:col>
      <xdr:colOff>165100</xdr:colOff>
      <xdr:row>64</xdr:row>
      <xdr:rowOff>161839</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10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111039</xdr:rowOff>
    </xdr:from>
    <xdr:to>
      <xdr:col>55</xdr:col>
      <xdr:colOff>0</xdr:colOff>
      <xdr:row>64</xdr:row>
      <xdr:rowOff>111192</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9639300" y="1108383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59949</xdr:rowOff>
    </xdr:from>
    <xdr:to>
      <xdr:col>46</xdr:col>
      <xdr:colOff>38100</xdr:colOff>
      <xdr:row>64</xdr:row>
      <xdr:rowOff>161549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10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110749</xdr:rowOff>
    </xdr:from>
    <xdr:to>
      <xdr:col>50</xdr:col>
      <xdr:colOff>114300</xdr:colOff>
      <xdr:row>64</xdr:row>
      <xdr:rowOff>111039</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8750300" y="11083549"/>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59806</xdr:rowOff>
    </xdr:from>
    <xdr:to>
      <xdr:col>41</xdr:col>
      <xdr:colOff>101600</xdr:colOff>
      <xdr:row>64</xdr:row>
      <xdr:rowOff>161406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10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110606</xdr:rowOff>
    </xdr:from>
    <xdr:to>
      <xdr:col>45</xdr:col>
      <xdr:colOff>177800</xdr:colOff>
      <xdr:row>64</xdr:row>
      <xdr:rowOff>110749</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861300" y="11083406"/>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152966</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11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152676</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11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152533</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11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75656</xdr:rowOff>
    </xdr:from>
    <xdr:to>
      <xdr:col>24</xdr:col>
      <xdr:colOff>63500</xdr:colOff>
      <xdr:row>82</xdr:row>
      <xdr:rowOff>114844</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13455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162016</xdr:rowOff>
    </xdr:from>
    <xdr:to>
      <xdr:col>15</xdr:col>
      <xdr:colOff>101600</xdr:colOff>
      <xdr:row>82</xdr:row>
      <xdr:rowOff>92166</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75656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41002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8527</xdr:rowOff>
    </xdr:from>
    <xdr:to>
      <xdr:col>10</xdr:col>
      <xdr:colOff>165100</xdr:colOff>
      <xdr:row>82</xdr:row>
      <xdr:rowOff>110127</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41366</xdr:rowOff>
    </xdr:from>
    <xdr:to>
      <xdr:col>15</xdr:col>
      <xdr:colOff>50800</xdr:colOff>
      <xdr:row>82</xdr:row>
      <xdr:rowOff>59327</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2019300" y="141002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E00-000032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142983</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126654</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60909</xdr:rowOff>
    </xdr:from>
    <xdr:to>
      <xdr:col>55</xdr:col>
      <xdr:colOff>50800</xdr:colOff>
      <xdr:row>85</xdr:row>
      <xdr:rowOff>162509</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04267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164837</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10515600" y="1456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60223</xdr:rowOff>
    </xdr:from>
    <xdr:to>
      <xdr:col>50</xdr:col>
      <xdr:colOff>165100</xdr:colOff>
      <xdr:row>85</xdr:row>
      <xdr:rowOff>161823</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9588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111023</xdr:rowOff>
    </xdr:from>
    <xdr:to>
      <xdr:col>55</xdr:col>
      <xdr:colOff>0</xdr:colOff>
      <xdr:row>85</xdr:row>
      <xdr:rowOff>111709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9639300" y="1468427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57023</xdr:rowOff>
    </xdr:from>
    <xdr:to>
      <xdr:col>46</xdr:col>
      <xdr:colOff>38100</xdr:colOff>
      <xdr:row>85</xdr:row>
      <xdr:rowOff>158623</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8699500" y="146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107823</xdr:rowOff>
    </xdr:from>
    <xdr:to>
      <xdr:col>50</xdr:col>
      <xdr:colOff>114300</xdr:colOff>
      <xdr:row>85</xdr:row>
      <xdr:rowOff>111023</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8750300" y="1468107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60452</xdr:rowOff>
    </xdr:from>
    <xdr:to>
      <xdr:col>41</xdr:col>
      <xdr:colOff>101600</xdr:colOff>
      <xdr:row>85</xdr:row>
      <xdr:rowOff>162052</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7810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107823</xdr:rowOff>
    </xdr:from>
    <xdr:to>
      <xdr:col>45</xdr:col>
      <xdr:colOff>177800</xdr:colOff>
      <xdr:row>85</xdr:row>
      <xdr:rowOff>111252</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7861300" y="1468107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152950</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72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149750</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72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153179</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39</xdr:row>
      <xdr:rowOff>139881</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5481300" y="6592933"/>
          <a:ext cx="8382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77833</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592300" y="65570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41910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3703300" y="65194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119760</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E00-0000D8010000}"/>
            </a:ext>
          </a:extLst>
        </xdr:cNvPr>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27686</xdr:rowOff>
    </xdr:from>
    <xdr:to>
      <xdr:col>112</xdr:col>
      <xdr:colOff>38100</xdr:colOff>
      <xdr:row>40</xdr:row>
      <xdr:rowOff>129286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1272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78486</xdr:rowOff>
    </xdr:from>
    <xdr:to>
      <xdr:col>116</xdr:col>
      <xdr:colOff>63500</xdr:colOff>
      <xdr:row>41</xdr:row>
      <xdr:rowOff>46482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1323300" y="693648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23114</xdr:rowOff>
    </xdr:from>
    <xdr:to>
      <xdr:col>107</xdr:col>
      <xdr:colOff>101600</xdr:colOff>
      <xdr:row>40</xdr:row>
      <xdr:rowOff>124714</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0383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73914</xdr:rowOff>
    </xdr:from>
    <xdr:to>
      <xdr:col>111</xdr:col>
      <xdr:colOff>177800</xdr:colOff>
      <xdr:row>40</xdr:row>
      <xdr:rowOff>78486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0434300" y="693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23114</xdr:rowOff>
    </xdr:from>
    <xdr:to>
      <xdr:col>102</xdr:col>
      <xdr:colOff>165100</xdr:colOff>
      <xdr:row>40</xdr:row>
      <xdr:rowOff>124714</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9494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73914</xdr:rowOff>
    </xdr:from>
    <xdr:to>
      <xdr:col>107</xdr:col>
      <xdr:colOff>50800</xdr:colOff>
      <xdr:row>40</xdr:row>
      <xdr:rowOff>73914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545300" y="693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120413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210757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115841</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0199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115841</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9310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71120</xdr:rowOff>
    </xdr:from>
    <xdr:to>
      <xdr:col>81</xdr:col>
      <xdr:colOff>101600</xdr:colOff>
      <xdr:row>58</xdr:row>
      <xdr:rowOff>1270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121920</xdr:rowOff>
    </xdr:from>
    <xdr:to>
      <xdr:col>85</xdr:col>
      <xdr:colOff>127000</xdr:colOff>
      <xdr:row>57</xdr:row>
      <xdr:rowOff>125730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5481300" y="9894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121920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98812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34925</xdr:rowOff>
    </xdr:from>
    <xdr:to>
      <xdr:col>72</xdr:col>
      <xdr:colOff>38100</xdr:colOff>
      <xdr:row>57</xdr:row>
      <xdr:rowOff>136525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85725</xdr:rowOff>
    </xdr:from>
    <xdr:to>
      <xdr:col>76</xdr:col>
      <xdr:colOff>114300</xdr:colOff>
      <xdr:row>57</xdr:row>
      <xdr:rowOff>108585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98583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E00-000016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E00-000017020000}"/>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E00-000018020000}"/>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E00-000019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17797</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E00-00001A020000}"/>
            </a:ext>
          </a:extLst>
        </xdr:cNvPr>
        <xdr:cNvSpPr txBox="1"/>
      </xdr:nvSpPr>
      <xdr:spPr>
        <a:xfrm>
          <a:off x="15266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E00-00001B020000}"/>
            </a:ext>
          </a:extLst>
        </xdr:cNvPr>
        <xdr:cNvSpPr txBox="1"/>
      </xdr:nvSpPr>
      <xdr:spPr>
        <a:xfrm>
          <a:off x="14389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153052</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E00-00001C020000}"/>
            </a:ext>
          </a:extLst>
        </xdr:cNvPr>
        <xdr:cNvSpPr txBox="1"/>
      </xdr:nvSpPr>
      <xdr:spPr>
        <a:xfrm>
          <a:off x="13500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00000000-0008-0000-0E00-00003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00000000-0008-0000-0E00-000034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00000000-0008-0000-0E00-000036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a:extLst>
            <a:ext uri="{FF2B5EF4-FFF2-40B4-BE49-F238E27FC236}">
              <a16:creationId xmlns:a16="http://schemas.microsoft.com/office/drawing/2014/main" id="{00000000-0008-0000-0E00-00003802000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80" name="【学校施設】&#10;一人当たり面積該当値テキスト">
          <a:extLst>
            <a:ext uri="{FF2B5EF4-FFF2-40B4-BE49-F238E27FC236}">
              <a16:creationId xmlns:a16="http://schemas.microsoft.com/office/drawing/2014/main" id="{00000000-0008-0000-0E00-000044020000}"/>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85446</xdr:rowOff>
    </xdr:from>
    <xdr:to>
      <xdr:col>112</xdr:col>
      <xdr:colOff>38100</xdr:colOff>
      <xdr:row>63</xdr:row>
      <xdr:rowOff>15596</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1272500" y="107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136246</xdr:rowOff>
    </xdr:from>
    <xdr:to>
      <xdr:col>116</xdr:col>
      <xdr:colOff>63500</xdr:colOff>
      <xdr:row>62</xdr:row>
      <xdr:rowOff>141732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1323300" y="1076614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70358</xdr:rowOff>
    </xdr:from>
    <xdr:to>
      <xdr:col>107</xdr:col>
      <xdr:colOff>101600</xdr:colOff>
      <xdr:row>63</xdr:row>
      <xdr:rowOff>508</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0383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62</xdr:row>
      <xdr:rowOff>136246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0434300" y="1075105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70358</xdr:rowOff>
    </xdr:from>
    <xdr:to>
      <xdr:col>102</xdr:col>
      <xdr:colOff>165100</xdr:colOff>
      <xdr:row>63</xdr:row>
      <xdr:rowOff>508</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9494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121158</xdr:rowOff>
    </xdr:from>
    <xdr:to>
      <xdr:col>107</xdr:col>
      <xdr:colOff>50800</xdr:colOff>
      <xdr:row>62</xdr:row>
      <xdr:rowOff>121158</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9545300" y="1075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a:extLst>
            <a:ext uri="{FF2B5EF4-FFF2-40B4-BE49-F238E27FC236}">
              <a16:creationId xmlns:a16="http://schemas.microsoft.com/office/drawing/2014/main" id="{00000000-0008-0000-0E00-00004B02000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88" name="n_2aveValue【学校施設】&#10;一人当たり面積">
          <a:extLst>
            <a:ext uri="{FF2B5EF4-FFF2-40B4-BE49-F238E27FC236}">
              <a16:creationId xmlns:a16="http://schemas.microsoft.com/office/drawing/2014/main" id="{00000000-0008-0000-0E00-00004C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89" name="n_3aveValue【学校施設】&#10;一人当たり面積">
          <a:extLst>
            <a:ext uri="{FF2B5EF4-FFF2-40B4-BE49-F238E27FC236}">
              <a16:creationId xmlns:a16="http://schemas.microsoft.com/office/drawing/2014/main" id="{00000000-0008-0000-0E00-00004D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00000000-0008-0000-0E00-00004E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6723</xdr:rowOff>
    </xdr:from>
    <xdr:ext cx="469744" cy="259045"/>
    <xdr:sp macro="" textlink="">
      <xdr:nvSpPr>
        <xdr:cNvPr id="591" name="n_1mainValue【学校施設】&#10;一人当たり面積">
          <a:extLst>
            <a:ext uri="{FF2B5EF4-FFF2-40B4-BE49-F238E27FC236}">
              <a16:creationId xmlns:a16="http://schemas.microsoft.com/office/drawing/2014/main" id="{00000000-0008-0000-0E00-00004F020000}"/>
            </a:ext>
          </a:extLst>
        </xdr:cNvPr>
        <xdr:cNvSpPr txBox="1"/>
      </xdr:nvSpPr>
      <xdr:spPr>
        <a:xfrm>
          <a:off x="21075727" y="108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17035</xdr:rowOff>
    </xdr:from>
    <xdr:ext cx="469744" cy="259045"/>
    <xdr:sp macro="" textlink="">
      <xdr:nvSpPr>
        <xdr:cNvPr id="592" name="n_2mainValue【学校施設】&#10;一人当たり面積">
          <a:extLst>
            <a:ext uri="{FF2B5EF4-FFF2-40B4-BE49-F238E27FC236}">
              <a16:creationId xmlns:a16="http://schemas.microsoft.com/office/drawing/2014/main" id="{00000000-0008-0000-0E00-000050020000}"/>
            </a:ext>
          </a:extLst>
        </xdr:cNvPr>
        <xdr:cNvSpPr txBox="1"/>
      </xdr:nvSpPr>
      <xdr:spPr>
        <a:xfrm>
          <a:off x="201994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17035</xdr:rowOff>
    </xdr:from>
    <xdr:ext cx="469744" cy="259045"/>
    <xdr:sp macro="" textlink="">
      <xdr:nvSpPr>
        <xdr:cNvPr id="593" name="n_3mainValue【学校施設】&#10;一人当たり面積">
          <a:extLst>
            <a:ext uri="{FF2B5EF4-FFF2-40B4-BE49-F238E27FC236}">
              <a16:creationId xmlns:a16="http://schemas.microsoft.com/office/drawing/2014/main" id="{00000000-0008-0000-0E00-000051020000}"/>
            </a:ext>
          </a:extLst>
        </xdr:cNvPr>
        <xdr:cNvSpPr txBox="1"/>
      </xdr:nvSpPr>
      <xdr:spPr>
        <a:xfrm>
          <a:off x="193104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00000000-0008-0000-0E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公民館】&#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38" name="【公民館】&#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40" name="【公民館】&#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652" name="【公民館】&#10;有形固定資産減価償却率該当値テキスト">
          <a:extLst>
            <a:ext uri="{FF2B5EF4-FFF2-40B4-BE49-F238E27FC236}">
              <a16:creationId xmlns:a16="http://schemas.microsoft.com/office/drawing/2014/main" id="{00000000-0008-0000-0E00-00008C020000}"/>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40277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5481300" y="182123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56424</xdr:rowOff>
    </xdr:from>
    <xdr:to>
      <xdr:col>76</xdr:col>
      <xdr:colOff>165100</xdr:colOff>
      <xdr:row>107</xdr:row>
      <xdr:rowOff>158024</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4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107</xdr:row>
      <xdr:rowOff>107224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4592300" y="18213977"/>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107224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703300" y="18424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59" name="n_1aveValue【公民館】&#10;有形固定資産減価償却率">
          <a:extLst>
            <a:ext uri="{FF2B5EF4-FFF2-40B4-BE49-F238E27FC236}">
              <a16:creationId xmlns:a16="http://schemas.microsoft.com/office/drawing/2014/main" id="{00000000-0008-0000-0E00-00009302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60" name="n_2aveValue【公民館】&#10;有形固定資産減価償却率">
          <a:extLst>
            <a:ext uri="{FF2B5EF4-FFF2-40B4-BE49-F238E27FC236}">
              <a16:creationId xmlns:a16="http://schemas.microsoft.com/office/drawing/2014/main" id="{00000000-0008-0000-0E00-000094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61" name="n_3aveValue【公民館】&#10;有形固定資産減価償却率">
          <a:extLst>
            <a:ext uri="{FF2B5EF4-FFF2-40B4-BE49-F238E27FC236}">
              <a16:creationId xmlns:a16="http://schemas.microsoft.com/office/drawing/2014/main" id="{00000000-0008-0000-0E00-00009502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62" name="n_4aveValue【公民館】&#10;有形固定資産減価償却率">
          <a:extLst>
            <a:ext uri="{FF2B5EF4-FFF2-40B4-BE49-F238E27FC236}">
              <a16:creationId xmlns:a16="http://schemas.microsoft.com/office/drawing/2014/main" id="{00000000-0008-0000-0E00-000096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663" name="n_1mainValue【公民館】&#10;有形固定資産減価償却率">
          <a:extLst>
            <a:ext uri="{FF2B5EF4-FFF2-40B4-BE49-F238E27FC236}">
              <a16:creationId xmlns:a16="http://schemas.microsoft.com/office/drawing/2014/main" id="{00000000-0008-0000-0E00-000097020000}"/>
            </a:ext>
          </a:extLst>
        </xdr:cNvPr>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149151</xdr:rowOff>
    </xdr:from>
    <xdr:ext cx="405111" cy="259045"/>
    <xdr:sp macro="" textlink="">
      <xdr:nvSpPr>
        <xdr:cNvPr id="664" name="n_2mainValue【公民館】&#10;有形固定資産減価償却率">
          <a:extLst>
            <a:ext uri="{FF2B5EF4-FFF2-40B4-BE49-F238E27FC236}">
              <a16:creationId xmlns:a16="http://schemas.microsoft.com/office/drawing/2014/main" id="{00000000-0008-0000-0E00-000098020000}"/>
            </a:ext>
          </a:extLst>
        </xdr:cNvPr>
        <xdr:cNvSpPr txBox="1"/>
      </xdr:nvSpPr>
      <xdr:spPr>
        <a:xfrm>
          <a:off x="14389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665" name="n_3mainValue【公民館】&#10;有形固定資産減価償却率">
          <a:extLst>
            <a:ext uri="{FF2B5EF4-FFF2-40B4-BE49-F238E27FC236}">
              <a16:creationId xmlns:a16="http://schemas.microsoft.com/office/drawing/2014/main" id="{00000000-0008-0000-0E00-000099020000}"/>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id="{00000000-0008-0000-0E00-0000B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2" name="【公民館】&#10;一人当たり面積最小値テキスト">
          <a:extLst>
            <a:ext uri="{FF2B5EF4-FFF2-40B4-BE49-F238E27FC236}">
              <a16:creationId xmlns:a16="http://schemas.microsoft.com/office/drawing/2014/main" id="{00000000-0008-0000-0E00-0000B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4" name="【公民館】&#10;一人当たり面積最大値テキスト">
          <a:extLst>
            <a:ext uri="{FF2B5EF4-FFF2-40B4-BE49-F238E27FC236}">
              <a16:creationId xmlns:a16="http://schemas.microsoft.com/office/drawing/2014/main" id="{00000000-0008-0000-0E00-0000B6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96" name="【公民館】&#10;一人当たり面積平均値テキスト">
          <a:extLst>
            <a:ext uri="{FF2B5EF4-FFF2-40B4-BE49-F238E27FC236}">
              <a16:creationId xmlns:a16="http://schemas.microsoft.com/office/drawing/2014/main" id="{00000000-0008-0000-0E00-0000B802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708" name="【公民館】&#10;一人当たり面積該当値テキスト">
          <a:extLst>
            <a:ext uri="{FF2B5EF4-FFF2-40B4-BE49-F238E27FC236}">
              <a16:creationId xmlns:a16="http://schemas.microsoft.com/office/drawing/2014/main" id="{00000000-0008-0000-0E00-0000C4020000}"/>
            </a:ext>
          </a:extLst>
        </xdr:cNvPr>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1323300" y="1847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130084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0434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126819</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9545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15" name="n_1aveValue【公民館】&#10;一人当たり面積">
          <a:extLst>
            <a:ext uri="{FF2B5EF4-FFF2-40B4-BE49-F238E27FC236}">
              <a16:creationId xmlns:a16="http://schemas.microsoft.com/office/drawing/2014/main" id="{00000000-0008-0000-0E00-0000CB02000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16" name="n_2aveValue【公民館】&#10;一人当たり面積">
          <a:extLst>
            <a:ext uri="{FF2B5EF4-FFF2-40B4-BE49-F238E27FC236}">
              <a16:creationId xmlns:a16="http://schemas.microsoft.com/office/drawing/2014/main" id="{00000000-0008-0000-0E00-0000CC02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17" name="n_3aveValue【公民館】&#10;一人当たり面積">
          <a:extLst>
            <a:ext uri="{FF2B5EF4-FFF2-40B4-BE49-F238E27FC236}">
              <a16:creationId xmlns:a16="http://schemas.microsoft.com/office/drawing/2014/main" id="{00000000-0008-0000-0E00-0000CD020000}"/>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18" name="n_4aveValue【公民館】&#10;一人当たり面積">
          <a:extLst>
            <a:ext uri="{FF2B5EF4-FFF2-40B4-BE49-F238E27FC236}">
              <a16:creationId xmlns:a16="http://schemas.microsoft.com/office/drawing/2014/main" id="{00000000-0008-0000-0E00-0000CE02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719" name="n_1mainValue【公民館】&#10;一人当たり面積">
          <a:extLst>
            <a:ext uri="{FF2B5EF4-FFF2-40B4-BE49-F238E27FC236}">
              <a16:creationId xmlns:a16="http://schemas.microsoft.com/office/drawing/2014/main" id="{00000000-0008-0000-0E00-0000CF020000}"/>
            </a:ext>
          </a:extLst>
        </xdr:cNvPr>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720" name="n_2mainValue【公民館】&#10;一人当たり面積">
          <a:extLst>
            <a:ext uri="{FF2B5EF4-FFF2-40B4-BE49-F238E27FC236}">
              <a16:creationId xmlns:a16="http://schemas.microsoft.com/office/drawing/2014/main" id="{00000000-0008-0000-0E00-0000D0020000}"/>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721" name="n_3mainValue【公民館】&#10;一人当たり面積">
          <a:extLst>
            <a:ext uri="{FF2B5EF4-FFF2-40B4-BE49-F238E27FC236}">
              <a16:creationId xmlns:a16="http://schemas.microsoft.com/office/drawing/2014/main" id="{00000000-0008-0000-0E00-0000D1020000}"/>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認定こども園・幼稚園・保育所、公民館の有形固定資産減価償却率が上回っている。認定こども園・幼稚園・保育所の有形固定資産減価償却率については、令和元年度に比較的新しく減価償却率の低い施設が民営化され　、減価償却率の高い施設が町立保育所として残っているためである。一人当たりの面積が減少しているのも同様の理由である。　公民館の有形固定資産減価償却率が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減少しているのは中央公民館の外壁改修工事等が要因である。引き続き個別施設計画等に基づき施設の適切な維持管理に努めていく。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160927</xdr:rowOff>
    </xdr:from>
    <xdr:to>
      <xdr:col>24</xdr:col>
      <xdr:colOff>114300</xdr:colOff>
      <xdr:row>36</xdr:row>
      <xdr:rowOff>91077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12354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40277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1798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1504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162560</xdr:rowOff>
    </xdr:from>
    <xdr:to>
      <xdr:col>55</xdr:col>
      <xdr:colOff>50800</xdr:colOff>
      <xdr:row>38</xdr:row>
      <xdr:rowOff>92710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13987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156845</xdr:rowOff>
    </xdr:from>
    <xdr:to>
      <xdr:col>50</xdr:col>
      <xdr:colOff>165100</xdr:colOff>
      <xdr:row>38</xdr:row>
      <xdr:rowOff>86995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36195</xdr:rowOff>
    </xdr:from>
    <xdr:to>
      <xdr:col>55</xdr:col>
      <xdr:colOff>0</xdr:colOff>
      <xdr:row>38</xdr:row>
      <xdr:rowOff>41910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5512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36195</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545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00000000-0008-0000-0F00-000087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103522</xdr:rowOff>
    </xdr:from>
    <xdr:ext cx="469744" cy="259045"/>
    <xdr:sp macro="" textlink="">
      <xdr:nvSpPr>
        <xdr:cNvPr id="136" name="n_1mainValue【図書館】&#10;一人当たり面積">
          <a:extLst>
            <a:ext uri="{FF2B5EF4-FFF2-40B4-BE49-F238E27FC236}">
              <a16:creationId xmlns:a16="http://schemas.microsoft.com/office/drawing/2014/main" id="{00000000-0008-0000-0F00-000088000000}"/>
            </a:ext>
          </a:extLst>
        </xdr:cNvPr>
        <xdr:cNvSpPr txBox="1"/>
      </xdr:nvSpPr>
      <xdr:spPr>
        <a:xfrm>
          <a:off x="939172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7" name="n_2mainValue【図書館】&#10;一人当たり面積">
          <a:extLst>
            <a:ext uri="{FF2B5EF4-FFF2-40B4-BE49-F238E27FC236}">
              <a16:creationId xmlns:a16="http://schemas.microsoft.com/office/drawing/2014/main" id="{00000000-0008-0000-0F00-000089000000}"/>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8" name="n_3mainValue【図書館】&#10;一人当たり面積">
          <a:extLst>
            <a:ext uri="{FF2B5EF4-FFF2-40B4-BE49-F238E27FC236}">
              <a16:creationId xmlns:a16="http://schemas.microsoft.com/office/drawing/2014/main" id="{00000000-0008-0000-0F00-00008A000000}"/>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80010</xdr:rowOff>
    </xdr:from>
    <xdr:to>
      <xdr:col>24</xdr:col>
      <xdr:colOff>114300</xdr:colOff>
      <xdr:row>62</xdr:row>
      <xdr:rowOff>10160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58437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1051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72390</xdr:rowOff>
    </xdr:from>
    <xdr:to>
      <xdr:col>20</xdr:col>
      <xdr:colOff>38100</xdr:colOff>
      <xdr:row>62</xdr:row>
      <xdr:rowOff>2540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123190</xdr:rowOff>
    </xdr:from>
    <xdr:to>
      <xdr:col>24</xdr:col>
      <xdr:colOff>63500</xdr:colOff>
      <xdr:row>61</xdr:row>
      <xdr:rowOff>130810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3797300" y="10581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57150</xdr:rowOff>
    </xdr:from>
    <xdr:to>
      <xdr:col>15</xdr:col>
      <xdr:colOff>101600</xdr:colOff>
      <xdr:row>62</xdr:row>
      <xdr:rowOff>158750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123190</xdr:rowOff>
    </xdr:from>
    <xdr:to>
      <xdr:col>19</xdr:col>
      <xdr:colOff>177800</xdr:colOff>
      <xdr:row>62</xdr:row>
      <xdr:rowOff>107950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1058164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107950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107099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165117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62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149877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639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118745</xdr:rowOff>
    </xdr:from>
    <xdr:to>
      <xdr:col>46</xdr:col>
      <xdr:colOff>38100</xdr:colOff>
      <xdr:row>64</xdr:row>
      <xdr:rowOff>48895</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169545</xdr:rowOff>
    </xdr:from>
    <xdr:to>
      <xdr:col>50</xdr:col>
      <xdr:colOff>114300</xdr:colOff>
      <xdr:row>64</xdr:row>
      <xdr:rowOff>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8750300" y="10970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118745</xdr:rowOff>
    </xdr:from>
    <xdr:to>
      <xdr:col>41</xdr:col>
      <xdr:colOff>101600</xdr:colOff>
      <xdr:row>64</xdr:row>
      <xdr:rowOff>48895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169545</xdr:rowOff>
    </xdr:from>
    <xdr:to>
      <xdr:col>45</xdr:col>
      <xdr:colOff>177800</xdr:colOff>
      <xdr:row>63</xdr:row>
      <xdr:rowOff>169545</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861300" y="1097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F00-0000F3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F00-0000F4000000}"/>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40022</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F00-0000F5000000}"/>
            </a:ext>
          </a:extLst>
        </xdr:cNvPr>
        <xdr:cNvSpPr txBox="1"/>
      </xdr:nvSpPr>
      <xdr:spPr>
        <a:xfrm>
          <a:off x="85154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40022</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F00-0000F6000000}"/>
            </a:ext>
          </a:extLst>
        </xdr:cNvPr>
        <xdr:cNvSpPr txBox="1"/>
      </xdr:nvSpPr>
      <xdr:spPr>
        <a:xfrm>
          <a:off x="76264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00000000-0008-0000-0F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00000000-0008-0000-0F00-000012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00000000-0008-0000-0F00-000014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0000000-0008-0000-0F00-000020010000}"/>
            </a:ext>
          </a:extLst>
        </xdr:cNvPr>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76200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3797300" y="139465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2908300" y="13916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103505</xdr:rowOff>
    </xdr:from>
    <xdr:to>
      <xdr:col>10</xdr:col>
      <xdr:colOff>165100</xdr:colOff>
      <xdr:row>81</xdr:row>
      <xdr:rowOff>33655</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96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154305</xdr:rowOff>
    </xdr:from>
    <xdr:to>
      <xdr:col>15</xdr:col>
      <xdr:colOff>50800</xdr:colOff>
      <xdr:row>81</xdr:row>
      <xdr:rowOff>28575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2019300" y="1387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F00-00002A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F00-00002B010000}"/>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F00-00002C010000}"/>
            </a:ext>
          </a:extLst>
        </xdr:cNvPr>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50182</xdr:rowOff>
    </xdr:from>
    <xdr:ext cx="405111" cy="259045"/>
    <xdr:sp macro="" textlink="">
      <xdr:nvSpPr>
        <xdr:cNvPr id="301" name="n_3mainValue【福祉施設】&#10;有形固定資産減価償却率">
          <a:extLst>
            <a:ext uri="{FF2B5EF4-FFF2-40B4-BE49-F238E27FC236}">
              <a16:creationId xmlns:a16="http://schemas.microsoft.com/office/drawing/2014/main" id="{00000000-0008-0000-0F00-00002D010000}"/>
            </a:ext>
          </a:extLst>
        </xdr:cNvPr>
        <xdr:cNvSpPr txBox="1"/>
      </xdr:nvSpPr>
      <xdr:spPr>
        <a:xfrm>
          <a:off x="1816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F00-000044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F00-000046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F00-000048010000}"/>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F00-000054010000}"/>
            </a:ext>
          </a:extLst>
        </xdr:cNvPr>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54102</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9639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51815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8750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a:extLst>
            <a:ext uri="{FF2B5EF4-FFF2-40B4-BE49-F238E27FC236}">
              <a16:creationId xmlns:a16="http://schemas.microsoft.com/office/drawing/2014/main" id="{00000000-0008-0000-0F00-00005B010000}"/>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a:extLst>
            <a:ext uri="{FF2B5EF4-FFF2-40B4-BE49-F238E27FC236}">
              <a16:creationId xmlns:a16="http://schemas.microsoft.com/office/drawing/2014/main" id="{00000000-0008-0000-0F00-00005C01000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a:extLst>
            <a:ext uri="{FF2B5EF4-FFF2-40B4-BE49-F238E27FC236}">
              <a16:creationId xmlns:a16="http://schemas.microsoft.com/office/drawing/2014/main" id="{00000000-0008-0000-0F00-00005D010000}"/>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a:extLst>
            <a:ext uri="{FF2B5EF4-FFF2-40B4-BE49-F238E27FC236}">
              <a16:creationId xmlns:a16="http://schemas.microsoft.com/office/drawing/2014/main" id="{00000000-0008-0000-0F00-00005E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51" name="n_1mainValue【福祉施設】&#10;一人当たり面積">
          <a:extLst>
            <a:ext uri="{FF2B5EF4-FFF2-40B4-BE49-F238E27FC236}">
              <a16:creationId xmlns:a16="http://schemas.microsoft.com/office/drawing/2014/main" id="{00000000-0008-0000-0F00-00005F010000}"/>
            </a:ext>
          </a:extLst>
        </xdr:cNvPr>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52" name="n_2mainValue【福祉施設】&#10;一人当たり面積">
          <a:extLst>
            <a:ext uri="{FF2B5EF4-FFF2-40B4-BE49-F238E27FC236}">
              <a16:creationId xmlns:a16="http://schemas.microsoft.com/office/drawing/2014/main" id="{00000000-0008-0000-0F00-000060010000}"/>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53" name="n_3mainValue【福祉施設】&#10;一人当たり面積">
          <a:extLst>
            <a:ext uri="{FF2B5EF4-FFF2-40B4-BE49-F238E27FC236}">
              <a16:creationId xmlns:a16="http://schemas.microsoft.com/office/drawing/2014/main" id="{00000000-0008-0000-0F00-000061010000}"/>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a16="http://schemas.microsoft.com/office/drawing/2014/main" id="{00000000-0008-0000-0F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00000000-0008-0000-0F00-00007E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F00-000080010000}"/>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00000000-0008-0000-0F00-00008C010000}"/>
            </a:ext>
          </a:extLst>
        </xdr:cNvPr>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58057</xdr:rowOff>
    </xdr:from>
    <xdr:to>
      <xdr:col>20</xdr:col>
      <xdr:colOff>38100</xdr:colOff>
      <xdr:row>102</xdr:row>
      <xdr:rowOff>159657</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3746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108857</xdr:rowOff>
    </xdr:from>
    <xdr:to>
      <xdr:col>24</xdr:col>
      <xdr:colOff>63500</xdr:colOff>
      <xdr:row>102</xdr:row>
      <xdr:rowOff>125186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3797300" y="175967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66402</xdr:rowOff>
    </xdr:from>
    <xdr:to>
      <xdr:col>19</xdr:col>
      <xdr:colOff>177800</xdr:colOff>
      <xdr:row>102</xdr:row>
      <xdr:rowOff>108857</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2908300" y="175543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4173</xdr:rowOff>
    </xdr:from>
    <xdr:to>
      <xdr:col>10</xdr:col>
      <xdr:colOff>165100</xdr:colOff>
      <xdr:row>102</xdr:row>
      <xdr:rowOff>105773</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68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54973</xdr:rowOff>
    </xdr:from>
    <xdr:to>
      <xdr:col>15</xdr:col>
      <xdr:colOff>50800</xdr:colOff>
      <xdr:row>102</xdr:row>
      <xdr:rowOff>66402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019300" y="1754287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3" name="n_1aveValue【市民会館】&#10;有形固定資産減価償却率">
          <a:extLst>
            <a:ext uri="{FF2B5EF4-FFF2-40B4-BE49-F238E27FC236}">
              <a16:creationId xmlns:a16="http://schemas.microsoft.com/office/drawing/2014/main" id="{00000000-0008-0000-0F00-000093010000}"/>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a:extLst>
            <a:ext uri="{FF2B5EF4-FFF2-40B4-BE49-F238E27FC236}">
              <a16:creationId xmlns:a16="http://schemas.microsoft.com/office/drawing/2014/main" id="{00000000-0008-0000-0F00-000094010000}"/>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a:extLst>
            <a:ext uri="{FF2B5EF4-FFF2-40B4-BE49-F238E27FC236}">
              <a16:creationId xmlns:a16="http://schemas.microsoft.com/office/drawing/2014/main" id="{00000000-0008-0000-0F00-000095010000}"/>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a:extLst>
            <a:ext uri="{FF2B5EF4-FFF2-40B4-BE49-F238E27FC236}">
              <a16:creationId xmlns:a16="http://schemas.microsoft.com/office/drawing/2014/main" id="{00000000-0008-0000-0F00-0000960100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4734</xdr:rowOff>
    </xdr:from>
    <xdr:ext cx="405111" cy="259045"/>
    <xdr:sp macro="" textlink="">
      <xdr:nvSpPr>
        <xdr:cNvPr id="407" name="n_1mainValue【市民会館】&#10;有形固定資産減価償却率">
          <a:extLst>
            <a:ext uri="{FF2B5EF4-FFF2-40B4-BE49-F238E27FC236}">
              <a16:creationId xmlns:a16="http://schemas.microsoft.com/office/drawing/2014/main" id="{00000000-0008-0000-0F00-000097010000}"/>
            </a:ext>
          </a:extLst>
        </xdr:cNvPr>
        <xdr:cNvSpPr txBox="1"/>
      </xdr:nvSpPr>
      <xdr:spPr>
        <a:xfrm>
          <a:off x="35820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408" name="n_2mainValue【市民会館】&#10;有形固定資産減価償却率">
          <a:extLst>
            <a:ext uri="{FF2B5EF4-FFF2-40B4-BE49-F238E27FC236}">
              <a16:creationId xmlns:a16="http://schemas.microsoft.com/office/drawing/2014/main" id="{00000000-0008-0000-0F00-000098010000}"/>
            </a:ext>
          </a:extLst>
        </xdr:cNvPr>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122300</xdr:rowOff>
    </xdr:from>
    <xdr:ext cx="405111" cy="259045"/>
    <xdr:sp macro="" textlink="">
      <xdr:nvSpPr>
        <xdr:cNvPr id="409" name="n_3main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00000000-0008-0000-0F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00000000-0008-0000-0F00-0000B0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a:extLst>
            <a:ext uri="{FF2B5EF4-FFF2-40B4-BE49-F238E27FC236}">
              <a16:creationId xmlns:a16="http://schemas.microsoft.com/office/drawing/2014/main" id="{00000000-0008-0000-0F00-0000B2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6" name="【市民会館】&#10;一人当たり面積平均値テキスト">
          <a:extLst>
            <a:ext uri="{FF2B5EF4-FFF2-40B4-BE49-F238E27FC236}">
              <a16:creationId xmlns:a16="http://schemas.microsoft.com/office/drawing/2014/main" id="{00000000-0008-0000-0F00-0000B401000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23113</xdr:rowOff>
    </xdr:from>
    <xdr:to>
      <xdr:col>55</xdr:col>
      <xdr:colOff>50800</xdr:colOff>
      <xdr:row>106</xdr:row>
      <xdr:rowOff>124713</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0426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1540</xdr:rowOff>
    </xdr:from>
    <xdr:ext cx="469744" cy="259045"/>
    <xdr:sp macro="" textlink="">
      <xdr:nvSpPr>
        <xdr:cNvPr id="448" name="【市民会館】&#10;一人当たり面積該当値テキスト">
          <a:extLst>
            <a:ext uri="{FF2B5EF4-FFF2-40B4-BE49-F238E27FC236}">
              <a16:creationId xmlns:a16="http://schemas.microsoft.com/office/drawing/2014/main" id="{00000000-0008-0000-0F00-0000C0010000}"/>
            </a:ext>
          </a:extLst>
        </xdr:cNvPr>
        <xdr:cNvSpPr txBox="1"/>
      </xdr:nvSpPr>
      <xdr:spPr>
        <a:xfrm>
          <a:off x="10515600"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18542</xdr:rowOff>
    </xdr:from>
    <xdr:to>
      <xdr:col>50</xdr:col>
      <xdr:colOff>165100</xdr:colOff>
      <xdr:row>106</xdr:row>
      <xdr:rowOff>120142</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9588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69342</xdr:rowOff>
    </xdr:from>
    <xdr:to>
      <xdr:col>55</xdr:col>
      <xdr:colOff>0</xdr:colOff>
      <xdr:row>106</xdr:row>
      <xdr:rowOff>73913</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9639300" y="182430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69342</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8750300" y="1823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11685</xdr:rowOff>
    </xdr:from>
    <xdr:to>
      <xdr:col>41</xdr:col>
      <xdr:colOff>101600</xdr:colOff>
      <xdr:row>106</xdr:row>
      <xdr:rowOff>113285</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7810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106</xdr:row>
      <xdr:rowOff>64770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7861300" y="182361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55" name="n_1aveValue【市民会館】&#10;一人当たり面積">
          <a:extLst>
            <a:ext uri="{FF2B5EF4-FFF2-40B4-BE49-F238E27FC236}">
              <a16:creationId xmlns:a16="http://schemas.microsoft.com/office/drawing/2014/main" id="{00000000-0008-0000-0F00-0000C7010000}"/>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56" name="n_2aveValue【市民会館】&#10;一人当たり面積">
          <a:extLst>
            <a:ext uri="{FF2B5EF4-FFF2-40B4-BE49-F238E27FC236}">
              <a16:creationId xmlns:a16="http://schemas.microsoft.com/office/drawing/2014/main" id="{00000000-0008-0000-0F00-0000C8010000}"/>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57" name="n_3aveValue【市民会館】&#10;一人当たり面積">
          <a:extLst>
            <a:ext uri="{FF2B5EF4-FFF2-40B4-BE49-F238E27FC236}">
              <a16:creationId xmlns:a16="http://schemas.microsoft.com/office/drawing/2014/main" id="{00000000-0008-0000-0F00-0000C9010000}"/>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a:extLst>
            <a:ext uri="{FF2B5EF4-FFF2-40B4-BE49-F238E27FC236}">
              <a16:creationId xmlns:a16="http://schemas.microsoft.com/office/drawing/2014/main" id="{00000000-0008-0000-0F00-0000CA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136669</xdr:rowOff>
    </xdr:from>
    <xdr:ext cx="469744" cy="259045"/>
    <xdr:sp macro="" textlink="">
      <xdr:nvSpPr>
        <xdr:cNvPr id="459" name="n_1mainValue【市民会館】&#10;一人当たり面積">
          <a:extLst>
            <a:ext uri="{FF2B5EF4-FFF2-40B4-BE49-F238E27FC236}">
              <a16:creationId xmlns:a16="http://schemas.microsoft.com/office/drawing/2014/main" id="{00000000-0008-0000-0F00-0000CB010000}"/>
            </a:ext>
          </a:extLst>
        </xdr:cNvPr>
        <xdr:cNvSpPr txBox="1"/>
      </xdr:nvSpPr>
      <xdr:spPr>
        <a:xfrm>
          <a:off x="9391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132097</xdr:rowOff>
    </xdr:from>
    <xdr:ext cx="469744" cy="259045"/>
    <xdr:sp macro="" textlink="">
      <xdr:nvSpPr>
        <xdr:cNvPr id="460" name="n_2mainValue【市民会館】&#10;一人当たり面積">
          <a:extLst>
            <a:ext uri="{FF2B5EF4-FFF2-40B4-BE49-F238E27FC236}">
              <a16:creationId xmlns:a16="http://schemas.microsoft.com/office/drawing/2014/main" id="{00000000-0008-0000-0F00-0000CC010000}"/>
            </a:ext>
          </a:extLst>
        </xdr:cNvPr>
        <xdr:cNvSpPr txBox="1"/>
      </xdr:nvSpPr>
      <xdr:spPr>
        <a:xfrm>
          <a:off x="8515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129812</xdr:rowOff>
    </xdr:from>
    <xdr:ext cx="469744" cy="259045"/>
    <xdr:sp macro="" textlink="">
      <xdr:nvSpPr>
        <xdr:cNvPr id="461" name="n_3mainValue【市民会館】&#10;一人当たり面積">
          <a:extLst>
            <a:ext uri="{FF2B5EF4-FFF2-40B4-BE49-F238E27FC236}">
              <a16:creationId xmlns:a16="http://schemas.microsoft.com/office/drawing/2014/main" id="{00000000-0008-0000-0F00-0000CD010000}"/>
            </a:ext>
          </a:extLst>
        </xdr:cNvPr>
        <xdr:cNvSpPr txBox="1"/>
      </xdr:nvSpPr>
      <xdr:spPr>
        <a:xfrm>
          <a:off x="7626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00000000-0008-0000-0F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00000000-0008-0000-0F00-0000F8010000}"/>
            </a:ext>
          </a:extLst>
        </xdr:cNvPr>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84183</xdr:rowOff>
    </xdr:from>
    <xdr:to>
      <xdr:col>81</xdr:col>
      <xdr:colOff>101600</xdr:colOff>
      <xdr:row>39</xdr:row>
      <xdr:rowOff>14333</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5430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134983</xdr:rowOff>
    </xdr:from>
    <xdr:to>
      <xdr:col>85</xdr:col>
      <xdr:colOff>127000</xdr:colOff>
      <xdr:row>39</xdr:row>
      <xdr:rowOff>10885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5481300" y="665008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4541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97427</xdr:rowOff>
    </xdr:from>
    <xdr:to>
      <xdr:col>81</xdr:col>
      <xdr:colOff>50800</xdr:colOff>
      <xdr:row>38</xdr:row>
      <xdr:rowOff>134983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4592300" y="66125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97427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3703300" y="65684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30860</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4389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17" name="n_3main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00000000-0008-0000-0F00-00001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a:extLst>
            <a:ext uri="{FF2B5EF4-FFF2-40B4-BE49-F238E27FC236}">
              <a16:creationId xmlns:a16="http://schemas.microsoft.com/office/drawing/2014/main" id="{00000000-0008-0000-0F00-00001A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00000000-0008-0000-0F00-00001C02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42" name="【一般廃棄物処理施設】&#10;一人当たり有形固定資産（償却資産）額平均値テキスト">
          <a:extLst>
            <a:ext uri="{FF2B5EF4-FFF2-40B4-BE49-F238E27FC236}">
              <a16:creationId xmlns:a16="http://schemas.microsoft.com/office/drawing/2014/main" id="{00000000-0008-0000-0F00-00001E020000}"/>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158411</xdr:rowOff>
    </xdr:from>
    <xdr:to>
      <xdr:col>116</xdr:col>
      <xdr:colOff>114300</xdr:colOff>
      <xdr:row>39</xdr:row>
      <xdr:rowOff>88561</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2110700" y="66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136838</xdr:rowOff>
    </xdr:from>
    <xdr:ext cx="534377" cy="259045"/>
    <xdr:sp macro="" textlink="">
      <xdr:nvSpPr>
        <xdr:cNvPr id="554" name="【一般廃棄物処理施設】&#10;一人当たり有形固定資産（償却資産）額該当値テキスト">
          <a:extLst>
            <a:ext uri="{FF2B5EF4-FFF2-40B4-BE49-F238E27FC236}">
              <a16:creationId xmlns:a16="http://schemas.microsoft.com/office/drawing/2014/main" id="{00000000-0008-0000-0F00-00002A020000}"/>
            </a:ext>
          </a:extLst>
        </xdr:cNvPr>
        <xdr:cNvSpPr txBox="1"/>
      </xdr:nvSpPr>
      <xdr:spPr>
        <a:xfrm>
          <a:off x="22199600" y="66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152222</xdr:rowOff>
    </xdr:from>
    <xdr:to>
      <xdr:col>112</xdr:col>
      <xdr:colOff>38100</xdr:colOff>
      <xdr:row>39</xdr:row>
      <xdr:rowOff>82372</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1272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31572</xdr:rowOff>
    </xdr:from>
    <xdr:to>
      <xdr:col>116</xdr:col>
      <xdr:colOff>63500</xdr:colOff>
      <xdr:row>39</xdr:row>
      <xdr:rowOff>37761</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1323300" y="6718122"/>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144787</xdr:rowOff>
    </xdr:from>
    <xdr:to>
      <xdr:col>107</xdr:col>
      <xdr:colOff>101600</xdr:colOff>
      <xdr:row>39</xdr:row>
      <xdr:rowOff>74937</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0383500" y="66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24137</xdr:rowOff>
    </xdr:from>
    <xdr:to>
      <xdr:col>111</xdr:col>
      <xdr:colOff>177800</xdr:colOff>
      <xdr:row>39</xdr:row>
      <xdr:rowOff>31572</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0434300" y="6710687"/>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141757</xdr:rowOff>
    </xdr:from>
    <xdr:to>
      <xdr:col>102</xdr:col>
      <xdr:colOff>165100</xdr:colOff>
      <xdr:row>39</xdr:row>
      <xdr:rowOff>71907</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9494500" y="66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21107</xdr:rowOff>
    </xdr:from>
    <xdr:to>
      <xdr:col>107</xdr:col>
      <xdr:colOff>50800</xdr:colOff>
      <xdr:row>39</xdr:row>
      <xdr:rowOff>24137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9545300" y="6707657"/>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61" name="n_1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62" name="n_2ave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63" name="n_3ave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73499</xdr:rowOff>
    </xdr:from>
    <xdr:ext cx="534377" cy="259045"/>
    <xdr:sp macro="" textlink="">
      <xdr:nvSpPr>
        <xdr:cNvPr id="565" name="n_1mainValue【一般廃棄物処理施設】&#10;一人当たり有形固定資産（償却資産）額">
          <a:extLst>
            <a:ext uri="{FF2B5EF4-FFF2-40B4-BE49-F238E27FC236}">
              <a16:creationId xmlns:a16="http://schemas.microsoft.com/office/drawing/2014/main" id="{00000000-0008-0000-0F00-000035020000}"/>
            </a:ext>
          </a:extLst>
        </xdr:cNvPr>
        <xdr:cNvSpPr txBox="1"/>
      </xdr:nvSpPr>
      <xdr:spPr>
        <a:xfrm>
          <a:off x="21043411" y="67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66064</xdr:rowOff>
    </xdr:from>
    <xdr:ext cx="534377" cy="259045"/>
    <xdr:sp macro="" textlink="">
      <xdr:nvSpPr>
        <xdr:cNvPr id="566" name="n_2main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20167111" y="67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63034</xdr:rowOff>
    </xdr:from>
    <xdr:ext cx="534377" cy="259045"/>
    <xdr:sp macro="" textlink="">
      <xdr:nvSpPr>
        <xdr:cNvPr id="567" name="n_3main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19278111" y="67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a:extLst>
            <a:ext uri="{FF2B5EF4-FFF2-40B4-BE49-F238E27FC236}">
              <a16:creationId xmlns:a16="http://schemas.microsoft.com/office/drawing/2014/main" id="{00000000-0008-0000-0F00-00006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0" name="【消防施設】&#10;有形固定資産減価償却率最小値テキスト">
          <a:extLst>
            <a:ext uri="{FF2B5EF4-FFF2-40B4-BE49-F238E27FC236}">
              <a16:creationId xmlns:a16="http://schemas.microsoft.com/office/drawing/2014/main" id="{00000000-0008-0000-0F00-00006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2" name="【消防施設】&#10;有形固定資産減価償却率最大値テキスト">
          <a:extLst>
            <a:ext uri="{FF2B5EF4-FFF2-40B4-BE49-F238E27FC236}">
              <a16:creationId xmlns:a16="http://schemas.microsoft.com/office/drawing/2014/main" id="{00000000-0008-0000-0F00-000064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14" name="【消防施設】&#10;有形固定資産減価償却率平均値テキスト">
          <a:extLst>
            <a:ext uri="{FF2B5EF4-FFF2-40B4-BE49-F238E27FC236}">
              <a16:creationId xmlns:a16="http://schemas.microsoft.com/office/drawing/2014/main" id="{00000000-0008-0000-0F00-000066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83656</xdr:rowOff>
    </xdr:from>
    <xdr:ext cx="405111" cy="259045"/>
    <xdr:sp macro="" textlink="">
      <xdr:nvSpPr>
        <xdr:cNvPr id="626" name="【消防施設】&#10;有形固定資産減価償却率該当値テキスト">
          <a:extLst>
            <a:ext uri="{FF2B5EF4-FFF2-40B4-BE49-F238E27FC236}">
              <a16:creationId xmlns:a16="http://schemas.microsoft.com/office/drawing/2014/main" id="{00000000-0008-0000-0F00-000072020000}"/>
            </a:ext>
          </a:extLst>
        </xdr:cNvPr>
        <xdr:cNvSpPr txBox="1"/>
      </xdr:nvSpPr>
      <xdr:spPr>
        <a:xfrm>
          <a:off x="16357600" y="1379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111579</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5481300" y="139712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81</xdr:row>
      <xdr:rowOff>170362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4592300" y="139712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85271</xdr:rowOff>
    </xdr:from>
    <xdr:to>
      <xdr:col>72</xdr:col>
      <xdr:colOff>38100</xdr:colOff>
      <xdr:row>82</xdr:row>
      <xdr:rowOff>15421</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3652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136071</xdr:rowOff>
    </xdr:from>
    <xdr:to>
      <xdr:col>76</xdr:col>
      <xdr:colOff>114300</xdr:colOff>
      <xdr:row>81</xdr:row>
      <xdr:rowOff>170362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3703300" y="140235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33" name="n_1aveValue【消防施設】&#10;有形固定資産減価償却率">
          <a:extLst>
            <a:ext uri="{FF2B5EF4-FFF2-40B4-BE49-F238E27FC236}">
              <a16:creationId xmlns:a16="http://schemas.microsoft.com/office/drawing/2014/main" id="{00000000-0008-0000-0F00-000079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34" name="n_2aveValue【消防施設】&#10;有形固定資産減価償却率">
          <a:extLst>
            <a:ext uri="{FF2B5EF4-FFF2-40B4-BE49-F238E27FC236}">
              <a16:creationId xmlns:a16="http://schemas.microsoft.com/office/drawing/2014/main" id="{00000000-0008-0000-0F00-00007A020000}"/>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35" name="n_3aveValue【消防施設】&#10;有形固定資産減価償却率">
          <a:extLst>
            <a:ext uri="{FF2B5EF4-FFF2-40B4-BE49-F238E27FC236}">
              <a16:creationId xmlns:a16="http://schemas.microsoft.com/office/drawing/2014/main" id="{00000000-0008-0000-0F00-00007B02000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36" name="n_4aveValue【消防施設】&#10;有形固定資産減価償却率">
          <a:extLst>
            <a:ext uri="{FF2B5EF4-FFF2-40B4-BE49-F238E27FC236}">
              <a16:creationId xmlns:a16="http://schemas.microsoft.com/office/drawing/2014/main" id="{00000000-0008-0000-0F00-00007C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37" name="n_1mainValue【消防施設】&#10;有形固定資産減価償却率">
          <a:extLst>
            <a:ext uri="{FF2B5EF4-FFF2-40B4-BE49-F238E27FC236}">
              <a16:creationId xmlns:a16="http://schemas.microsoft.com/office/drawing/2014/main" id="{00000000-0008-0000-0F00-00007D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38" name="n_2mainValue【消防施設】&#10;有形固定資産減価償却率">
          <a:extLst>
            <a:ext uri="{FF2B5EF4-FFF2-40B4-BE49-F238E27FC236}">
              <a16:creationId xmlns:a16="http://schemas.microsoft.com/office/drawing/2014/main" id="{00000000-0008-0000-0F00-00007E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31948</xdr:rowOff>
    </xdr:from>
    <xdr:ext cx="405111" cy="259045"/>
    <xdr:sp macro="" textlink="">
      <xdr:nvSpPr>
        <xdr:cNvPr id="639" name="n_3mainValue【消防施設】&#10;有形固定資産減価償却率">
          <a:extLst>
            <a:ext uri="{FF2B5EF4-FFF2-40B4-BE49-F238E27FC236}">
              <a16:creationId xmlns:a16="http://schemas.microsoft.com/office/drawing/2014/main" id="{00000000-0008-0000-0F00-00007F020000}"/>
            </a:ext>
          </a:extLst>
        </xdr:cNvPr>
        <xdr:cNvSpPr txBox="1"/>
      </xdr:nvSpPr>
      <xdr:spPr>
        <a:xfrm>
          <a:off x="13500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00000000-0008-0000-0F00-00009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2" name="【消防施設】&#10;一人当たり面積最小値テキスト">
          <a:extLst>
            <a:ext uri="{FF2B5EF4-FFF2-40B4-BE49-F238E27FC236}">
              <a16:creationId xmlns:a16="http://schemas.microsoft.com/office/drawing/2014/main" id="{00000000-0008-0000-0F00-000096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64" name="【消防施設】&#10;一人当たり面積最大値テキスト">
          <a:extLst>
            <a:ext uri="{FF2B5EF4-FFF2-40B4-BE49-F238E27FC236}">
              <a16:creationId xmlns:a16="http://schemas.microsoft.com/office/drawing/2014/main" id="{00000000-0008-0000-0F00-000098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66" name="【消防施設】&#10;一人当たり面積平均値テキスト">
          <a:extLst>
            <a:ext uri="{FF2B5EF4-FFF2-40B4-BE49-F238E27FC236}">
              <a16:creationId xmlns:a16="http://schemas.microsoft.com/office/drawing/2014/main" id="{00000000-0008-0000-0F00-00009A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78" name="【消防施設】&#10;一人当たり面積該当値テキスト">
          <a:extLst>
            <a:ext uri="{FF2B5EF4-FFF2-40B4-BE49-F238E27FC236}">
              <a16:creationId xmlns:a16="http://schemas.microsoft.com/office/drawing/2014/main" id="{00000000-0008-0000-0F00-0000A602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90678</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0434300" y="14645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90678</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9545300" y="14654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85" name="n_1aveValue【消防施設】&#10;一人当たり面積">
          <a:extLst>
            <a:ext uri="{FF2B5EF4-FFF2-40B4-BE49-F238E27FC236}">
              <a16:creationId xmlns:a16="http://schemas.microsoft.com/office/drawing/2014/main" id="{00000000-0008-0000-0F00-0000AD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86" name="n_2aveValue【消防施設】&#10;一人当たり面積">
          <a:extLst>
            <a:ext uri="{FF2B5EF4-FFF2-40B4-BE49-F238E27FC236}">
              <a16:creationId xmlns:a16="http://schemas.microsoft.com/office/drawing/2014/main" id="{00000000-0008-0000-0F00-0000AE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87" name="n_3aveValue【消防施設】&#10;一人当たり面積">
          <a:extLst>
            <a:ext uri="{FF2B5EF4-FFF2-40B4-BE49-F238E27FC236}">
              <a16:creationId xmlns:a16="http://schemas.microsoft.com/office/drawing/2014/main" id="{00000000-0008-0000-0F00-0000AF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88" name="n_4aveValue【消防施設】&#10;一人当たり面積">
          <a:extLst>
            <a:ext uri="{FF2B5EF4-FFF2-40B4-BE49-F238E27FC236}">
              <a16:creationId xmlns:a16="http://schemas.microsoft.com/office/drawing/2014/main" id="{00000000-0008-0000-0F00-0000B0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89" name="n_1mainValue【消防施設】&#10;一人当たり面積">
          <a:extLst>
            <a:ext uri="{FF2B5EF4-FFF2-40B4-BE49-F238E27FC236}">
              <a16:creationId xmlns:a16="http://schemas.microsoft.com/office/drawing/2014/main" id="{00000000-0008-0000-0F00-0000B1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90" name="n_2mainValue【消防施設】&#10;一人当たり面積">
          <a:extLst>
            <a:ext uri="{FF2B5EF4-FFF2-40B4-BE49-F238E27FC236}">
              <a16:creationId xmlns:a16="http://schemas.microsoft.com/office/drawing/2014/main" id="{00000000-0008-0000-0F00-0000B2020000}"/>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91" name="n_3mainValue【消防施設】&#10;一人当たり面積">
          <a:extLst>
            <a:ext uri="{FF2B5EF4-FFF2-40B4-BE49-F238E27FC236}">
              <a16:creationId xmlns:a16="http://schemas.microsoft.com/office/drawing/2014/main" id="{00000000-0008-0000-0F00-0000B3020000}"/>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a:extLst>
            <a:ext uri="{FF2B5EF4-FFF2-40B4-BE49-F238E27FC236}">
              <a16:creationId xmlns:a16="http://schemas.microsoft.com/office/drawing/2014/main" id="{00000000-0008-0000-0F00-0000C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a:extLst>
            <a:ext uri="{FF2B5EF4-FFF2-40B4-BE49-F238E27FC236}">
              <a16:creationId xmlns:a16="http://schemas.microsoft.com/office/drawing/2014/main" id="{00000000-0008-0000-0F00-0000C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0" name="【庁舎】&#10;有形固定資産減価償却率最大値テキスト">
          <a:extLst>
            <a:ext uri="{FF2B5EF4-FFF2-40B4-BE49-F238E27FC236}">
              <a16:creationId xmlns:a16="http://schemas.microsoft.com/office/drawing/2014/main" id="{00000000-0008-0000-0F00-0000D0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22" name="【庁舎】&#10;有形固定資産減価償却率平均値テキスト">
          <a:extLst>
            <a:ext uri="{FF2B5EF4-FFF2-40B4-BE49-F238E27FC236}">
              <a16:creationId xmlns:a16="http://schemas.microsoft.com/office/drawing/2014/main" id="{00000000-0008-0000-0F00-0000D2020000}"/>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734" name="【庁舎】&#10;有形固定資産減価償却率該当値テキスト">
          <a:extLst>
            <a:ext uri="{FF2B5EF4-FFF2-40B4-BE49-F238E27FC236}">
              <a16:creationId xmlns:a16="http://schemas.microsoft.com/office/drawing/2014/main" id="{00000000-0008-0000-0F00-0000DE020000}"/>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167639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5481300" y="183021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167639</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4592300" y="18307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133350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3703300" y="1826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41" name="n_1aveValue【庁舎】&#10;有形固定資産減価償却率">
          <a:extLst>
            <a:ext uri="{FF2B5EF4-FFF2-40B4-BE49-F238E27FC236}">
              <a16:creationId xmlns:a16="http://schemas.microsoft.com/office/drawing/2014/main" id="{00000000-0008-0000-0F00-0000E502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42" name="n_2aveValue【庁舎】&#10;有形固定資産減価償却率">
          <a:extLst>
            <a:ext uri="{FF2B5EF4-FFF2-40B4-BE49-F238E27FC236}">
              <a16:creationId xmlns:a16="http://schemas.microsoft.com/office/drawing/2014/main" id="{00000000-0008-0000-0F00-0000E6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43" name="n_3aveValue【庁舎】&#10;有形固定資産減価償却率">
          <a:extLst>
            <a:ext uri="{FF2B5EF4-FFF2-40B4-BE49-F238E27FC236}">
              <a16:creationId xmlns:a16="http://schemas.microsoft.com/office/drawing/2014/main" id="{00000000-0008-0000-0F00-0000E702000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44" name="n_4aveValue【庁舎】&#10;有形固定資産減価償却率">
          <a:extLst>
            <a:ext uri="{FF2B5EF4-FFF2-40B4-BE49-F238E27FC236}">
              <a16:creationId xmlns:a16="http://schemas.microsoft.com/office/drawing/2014/main" id="{00000000-0008-0000-0F00-0000E802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45" name="n_1mainValue【庁舎】&#10;有形固定資産減価償却率">
          <a:extLst>
            <a:ext uri="{FF2B5EF4-FFF2-40B4-BE49-F238E27FC236}">
              <a16:creationId xmlns:a16="http://schemas.microsoft.com/office/drawing/2014/main" id="{00000000-0008-0000-0F00-0000E9020000}"/>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746" name="n_2mainValue【庁舎】&#10;有形固定資産減価償却率">
          <a:extLst>
            <a:ext uri="{FF2B5EF4-FFF2-40B4-BE49-F238E27FC236}">
              <a16:creationId xmlns:a16="http://schemas.microsoft.com/office/drawing/2014/main" id="{00000000-0008-0000-0F00-0000EA020000}"/>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747" name="n_3mainValue【庁舎】&#10;有形固定資産減価償却率">
          <a:extLst>
            <a:ext uri="{FF2B5EF4-FFF2-40B4-BE49-F238E27FC236}">
              <a16:creationId xmlns:a16="http://schemas.microsoft.com/office/drawing/2014/main" id="{00000000-0008-0000-0F00-0000EB020000}"/>
            </a:ext>
          </a:extLst>
        </xdr:cNvPr>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a:extLst>
            <a:ext uri="{FF2B5EF4-FFF2-40B4-BE49-F238E27FC236}">
              <a16:creationId xmlns:a16="http://schemas.microsoft.com/office/drawing/2014/main" id="{00000000-0008-0000-0F00-00000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2" name="【庁舎】&#10;一人当たり面積最小値テキスト">
          <a:extLst>
            <a:ext uri="{FF2B5EF4-FFF2-40B4-BE49-F238E27FC236}">
              <a16:creationId xmlns:a16="http://schemas.microsoft.com/office/drawing/2014/main" id="{00000000-0008-0000-0F00-000004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74" name="【庁舎】&#10;一人当たり面積最大値テキスト">
          <a:extLst>
            <a:ext uri="{FF2B5EF4-FFF2-40B4-BE49-F238E27FC236}">
              <a16:creationId xmlns:a16="http://schemas.microsoft.com/office/drawing/2014/main" id="{00000000-0008-0000-0F00-000006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76" name="【庁舎】&#10;一人当たり面積平均値テキスト">
          <a:extLst>
            <a:ext uri="{FF2B5EF4-FFF2-40B4-BE49-F238E27FC236}">
              <a16:creationId xmlns:a16="http://schemas.microsoft.com/office/drawing/2014/main" id="{00000000-0008-0000-0F00-00000803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40639</xdr:rowOff>
    </xdr:from>
    <xdr:to>
      <xdr:col>116</xdr:col>
      <xdr:colOff>114300</xdr:colOff>
      <xdr:row>107</xdr:row>
      <xdr:rowOff>142239</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22110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127016</xdr:rowOff>
    </xdr:from>
    <xdr:ext cx="469744" cy="259045"/>
    <xdr:sp macro="" textlink="">
      <xdr:nvSpPr>
        <xdr:cNvPr id="788" name="【庁舎】&#10;一人当たり面積該当値テキスト">
          <a:extLst>
            <a:ext uri="{FF2B5EF4-FFF2-40B4-BE49-F238E27FC236}">
              <a16:creationId xmlns:a16="http://schemas.microsoft.com/office/drawing/2014/main" id="{00000000-0008-0000-0F00-000014030000}"/>
            </a:ext>
          </a:extLst>
        </xdr:cNvPr>
        <xdr:cNvSpPr txBox="1"/>
      </xdr:nvSpPr>
      <xdr:spPr>
        <a:xfrm>
          <a:off x="22199600" y="183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38736</xdr:rowOff>
    </xdr:from>
    <xdr:to>
      <xdr:col>112</xdr:col>
      <xdr:colOff>38100</xdr:colOff>
      <xdr:row>107</xdr:row>
      <xdr:rowOff>140336</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21272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89536</xdr:rowOff>
    </xdr:from>
    <xdr:to>
      <xdr:col>116</xdr:col>
      <xdr:colOff>63500</xdr:colOff>
      <xdr:row>107</xdr:row>
      <xdr:rowOff>91439</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21323300" y="184346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34925</xdr:rowOff>
    </xdr:from>
    <xdr:to>
      <xdr:col>107</xdr:col>
      <xdr:colOff>101600</xdr:colOff>
      <xdr:row>107</xdr:row>
      <xdr:rowOff>136525</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20383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85725</xdr:rowOff>
    </xdr:from>
    <xdr:to>
      <xdr:col>111</xdr:col>
      <xdr:colOff>177800</xdr:colOff>
      <xdr:row>107</xdr:row>
      <xdr:rowOff>89536</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0434300" y="184308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85725</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9545300" y="1842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95" name="n_1aveValue【庁舎】&#10;一人当たり面積">
          <a:extLst>
            <a:ext uri="{FF2B5EF4-FFF2-40B4-BE49-F238E27FC236}">
              <a16:creationId xmlns:a16="http://schemas.microsoft.com/office/drawing/2014/main" id="{00000000-0008-0000-0F00-00001B03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96" name="n_2aveValue【庁舎】&#10;一人当たり面積">
          <a:extLst>
            <a:ext uri="{FF2B5EF4-FFF2-40B4-BE49-F238E27FC236}">
              <a16:creationId xmlns:a16="http://schemas.microsoft.com/office/drawing/2014/main" id="{00000000-0008-0000-0F00-00001C03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97" name="n_3aveValue【庁舎】&#10;一人当たり面積">
          <a:extLst>
            <a:ext uri="{FF2B5EF4-FFF2-40B4-BE49-F238E27FC236}">
              <a16:creationId xmlns:a16="http://schemas.microsoft.com/office/drawing/2014/main" id="{00000000-0008-0000-0F00-00001D03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98" name="n_4aveValue【庁舎】&#10;一人当たり面積">
          <a:extLst>
            <a:ext uri="{FF2B5EF4-FFF2-40B4-BE49-F238E27FC236}">
              <a16:creationId xmlns:a16="http://schemas.microsoft.com/office/drawing/2014/main" id="{00000000-0008-0000-0F00-00001E03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131463</xdr:rowOff>
    </xdr:from>
    <xdr:ext cx="469744" cy="259045"/>
    <xdr:sp macro="" textlink="">
      <xdr:nvSpPr>
        <xdr:cNvPr id="799" name="n_1mainValue【庁舎】&#10;一人当たり面積">
          <a:extLst>
            <a:ext uri="{FF2B5EF4-FFF2-40B4-BE49-F238E27FC236}">
              <a16:creationId xmlns:a16="http://schemas.microsoft.com/office/drawing/2014/main" id="{00000000-0008-0000-0F00-00001F030000}"/>
            </a:ext>
          </a:extLst>
        </xdr:cNvPr>
        <xdr:cNvSpPr txBox="1"/>
      </xdr:nvSpPr>
      <xdr:spPr>
        <a:xfrm>
          <a:off x="210757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127652</xdr:rowOff>
    </xdr:from>
    <xdr:ext cx="469744" cy="259045"/>
    <xdr:sp macro="" textlink="">
      <xdr:nvSpPr>
        <xdr:cNvPr id="800" name="n_2mainValue【庁舎】&#10;一人当たり面積">
          <a:extLst>
            <a:ext uri="{FF2B5EF4-FFF2-40B4-BE49-F238E27FC236}">
              <a16:creationId xmlns:a16="http://schemas.microsoft.com/office/drawing/2014/main" id="{00000000-0008-0000-0F00-000020030000}"/>
            </a:ext>
          </a:extLst>
        </xdr:cNvPr>
        <xdr:cNvSpPr txBox="1"/>
      </xdr:nvSpPr>
      <xdr:spPr>
        <a:xfrm>
          <a:off x="201994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01" name="n_3mainValue【庁舎】&#10;一人当たり面積">
          <a:extLst>
            <a:ext uri="{FF2B5EF4-FFF2-40B4-BE49-F238E27FC236}">
              <a16:creationId xmlns:a16="http://schemas.microsoft.com/office/drawing/2014/main" id="{00000000-0008-0000-0F00-000021030000}"/>
            </a:ext>
          </a:extLst>
        </xdr:cNvPr>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を下回っているものの、体育館・プール、庁舎が類似団体を上回っている。庁舎については議場の音響映像システム改修や電気設備等の改修によりわずかに減少した。庁舎については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年が迫ってきており、今後は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個別施設計画等に基づき施設の適切な維持管理に努めていく。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地方公共団体の財政力を示す指標である財政力指数は、自主財源で円滑に行政運営を遂行できるとされる</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の水準に近い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を継続的に保持しており、類似団体平均よりも高い水準を維持している。これは、人口や事業所が増加しているため、自主財源である税収が伸びていることに起因している。しかしながら、税収に占める企業からの固定資産税（償却資産）の割合が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％と大きいため、不況下での税収の落ち込みに備える必要がある。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また、行政運営に必要な経費も人口等の伸びに応じて増加しているため、今後も積極的に自主財源の確保に取り組む必要がある。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777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経常収支比率は、令和元年度においても平成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年度に引き続き普通交付税及び臨時財政対策債が低い水準にあるため、横ばいとなっている。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類似団体との比較では、平均よりも高い水準となっている。税収による部分が大きく今後の見通しは不透明だが推移を注視し健全な財政運営を行う必要がある。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64</xdr:row>
      <xdr:rowOff>9207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8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140018</xdr:rowOff>
    </xdr:from>
    <xdr:to>
      <xdr:col>19</xdr:col>
      <xdr:colOff>133350</xdr:colOff>
      <xdr:row>64</xdr:row>
      <xdr:rowOff>9207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27018"/>
          <a:ext cx="8890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140018</xdr:rowOff>
    </xdr:from>
    <xdr:to>
      <xdr:col>15</xdr:col>
      <xdr:colOff>82550</xdr:colOff>
      <xdr:row>61</xdr:row>
      <xdr:rowOff>59055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4270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61</xdr:row>
      <xdr:rowOff>59055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787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89218</xdr:rowOff>
    </xdr:from>
    <xdr:to>
      <xdr:col>15</xdr:col>
      <xdr:colOff>133350</xdr:colOff>
      <xdr:row>61</xdr:row>
      <xdr:rowOff>19368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29545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プレミアム付き商品券発行事業や小学校仮設校舎借上料等の増加により物件費が増加したため、前年度よりも増加している。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今後は会計年度任用職員制度の導入により人件費の増加が見込まれるため、適正水準を維持していけるように経費節減に努めていく必要がある。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86882</xdr:rowOff>
    </xdr:from>
    <xdr:to>
      <xdr:col>23</xdr:col>
      <xdr:colOff>133350</xdr:colOff>
      <xdr:row>82</xdr:row>
      <xdr:rowOff>103042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5782"/>
          <a:ext cx="838200" cy="1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86882</xdr:rowOff>
    </xdr:from>
    <xdr:to>
      <xdr:col>19</xdr:col>
      <xdr:colOff>133350</xdr:colOff>
      <xdr:row>83</xdr:row>
      <xdr:rowOff>12950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45782"/>
          <a:ext cx="889000" cy="9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12950</xdr:rowOff>
    </xdr:from>
    <xdr:to>
      <xdr:col>15</xdr:col>
      <xdr:colOff>82550</xdr:colOff>
      <xdr:row>83</xdr:row>
      <xdr:rowOff>56407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4330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67466</xdr:rowOff>
    </xdr:from>
    <xdr:to>
      <xdr:col>11</xdr:col>
      <xdr:colOff>31750</xdr:colOff>
      <xdr:row>83</xdr:row>
      <xdr:rowOff>56407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6366"/>
          <a:ext cx="889000" cy="16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52242</xdr:rowOff>
    </xdr:from>
    <xdr:to>
      <xdr:col>23</xdr:col>
      <xdr:colOff>184150</xdr:colOff>
      <xdr:row>82</xdr:row>
      <xdr:rowOff>153842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68769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36082</xdr:rowOff>
    </xdr:from>
    <xdr:to>
      <xdr:col>19</xdr:col>
      <xdr:colOff>184150</xdr:colOff>
      <xdr:row>82</xdr:row>
      <xdr:rowOff>137682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147859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133600</xdr:rowOff>
    </xdr:from>
    <xdr:to>
      <xdr:col>15</xdr:col>
      <xdr:colOff>133350</xdr:colOff>
      <xdr:row>83</xdr:row>
      <xdr:rowOff>63750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73927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5607</xdr:rowOff>
    </xdr:from>
    <xdr:to>
      <xdr:col>11</xdr:col>
      <xdr:colOff>82550</xdr:colOff>
      <xdr:row>83</xdr:row>
      <xdr:rowOff>107207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117384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0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16666</xdr:rowOff>
    </xdr:from>
    <xdr:to>
      <xdr:col>7</xdr:col>
      <xdr:colOff>31750</xdr:colOff>
      <xdr:row>82</xdr:row>
      <xdr:rowOff>118266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128443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全国平均より高い水準となっているが、国に準じているため問題はないと考えている。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しかしながら、今後も指数が全国平均と比較して大きくなり過ぎないよう注視していく必要がある。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102507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97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119743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人口が増加している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こともあり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、類似団体平均よりも低い水準を維持している。今後も事務の効率化を図りながら、職員数の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適正管理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163195</xdr:rowOff>
    </xdr:from>
    <xdr:to>
      <xdr:col>81</xdr:col>
      <xdr:colOff>44450</xdr:colOff>
      <xdr:row>59</xdr:row>
      <xdr:rowOff>2087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10729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59</xdr:row>
      <xdr:rowOff>2087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986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58</xdr:row>
      <xdr:rowOff>161472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0986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142512</xdr:rowOff>
    </xdr:from>
    <xdr:to>
      <xdr:col>68</xdr:col>
      <xdr:colOff>152400</xdr:colOff>
      <xdr:row>58</xdr:row>
      <xdr:rowOff>161472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8661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112395</xdr:rowOff>
    </xdr:from>
    <xdr:to>
      <xdr:col>81</xdr:col>
      <xdr:colOff>95250</xdr:colOff>
      <xdr:row>59</xdr:row>
      <xdr:rowOff>42545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128922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0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122737</xdr:rowOff>
    </xdr:from>
    <xdr:to>
      <xdr:col>77</xdr:col>
      <xdr:colOff>95250</xdr:colOff>
      <xdr:row>59</xdr:row>
      <xdr:rowOff>52887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63064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35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103777</xdr:rowOff>
    </xdr:from>
    <xdr:to>
      <xdr:col>73</xdr:col>
      <xdr:colOff>44450</xdr:colOff>
      <xdr:row>59</xdr:row>
      <xdr:rowOff>33927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44104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110672</xdr:rowOff>
    </xdr:from>
    <xdr:to>
      <xdr:col>68</xdr:col>
      <xdr:colOff>203200</xdr:colOff>
      <xdr:row>59</xdr:row>
      <xdr:rowOff>40822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50999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91712</xdr:rowOff>
    </xdr:from>
    <xdr:to>
      <xdr:col>64</xdr:col>
      <xdr:colOff>152400</xdr:colOff>
      <xdr:row>59</xdr:row>
      <xdr:rowOff>21862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32039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実質公債費比率は、昨年度よりも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ポイント減少し、類似団体と同水準となった。</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しかし、今後は（仮称）防災センター整備や総合スポーツ施設整備等、大型事業による地方債の借り入れが予定されているため、一般会計における公債費は増加する見込みである。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今後も交付税算入率が有利な地方債を中心に財源を確保することにより、後年度の負担の抑制を図り、公債費管理の適正化に努める。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zh-CN" altLang="ja-JP" sz="1100">
              <a:solidFill>
                <a:schemeClr val="dk1"/>
              </a:solidFill>
              <a:effectLst/>
              <a:latin typeface="ＭＳ Ｐゴシック" panose="020B0600070205080204" pitchFamily="50" charset="-128"/>
              <a:ea typeface="ＭＳ Ｐゴシック" panose="020B0600070205080204" pitchFamily="50" charset="-128"/>
              <a:cs typeface="+mn-cs"/>
            </a:rPr>
            <a:t>（参考）平成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zh-CN" altLang="ja-JP" sz="110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9.8</a:t>
          </a:r>
          <a:r>
            <a:rPr lang="zh-CN"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zh-CN"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42</xdr:row>
      <xdr:rowOff>17356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136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57573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121920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121920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8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将来負担比率については、公営企業債等繰入見込額が減少したが、財政調整基金等の充当可能基金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減少したことにより前年度に引き続き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　</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しかし、今後は（仮称）防災センター整備や総合スポーツ施設整備など大型事業については基金を取り崩して捻出する見込みのため、充当可能基金が減少し、将来負担比率は上昇する可能性がある。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地方債残高や基金残高の適正管理を行い、過度な将来負担を増やさないように努めていく。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30117</xdr:rowOff>
    </xdr:from>
    <xdr:to>
      <xdr:col>68</xdr:col>
      <xdr:colOff>152400</xdr:colOff>
      <xdr:row>14</xdr:row>
      <xdr:rowOff>76079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3041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150767</xdr:rowOff>
    </xdr:from>
    <xdr:to>
      <xdr:col>68</xdr:col>
      <xdr:colOff>203200</xdr:colOff>
      <xdr:row>14</xdr:row>
      <xdr:rowOff>80917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91094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25279</xdr:rowOff>
    </xdr:from>
    <xdr:to>
      <xdr:col>64</xdr:col>
      <xdr:colOff>152400</xdr:colOff>
      <xdr:row>14</xdr:row>
      <xdr:rowOff>126879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111656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依然として低い水準を維持できている。これは給与構造改革への取り組みや職員数の適正管理により人件費を抑制できたことによる。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今後は人口増加に対応するための職員数の増加や、会計年度任用職員制度の開始により人件費が増加することが見込まれるが、適切な職員配置を行うなど、人件費の抑制に努めていく。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9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町立保育所</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園が民営化された分の賃金や需用費が減少している。令和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年度には会計年度任用職員制度の開始による減少も見込まれる。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今後も住民サービスの充実と経費のバランスを保ちながら、適正な財政運営を行うための経費見直し等を図る必要がある。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54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17</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人口増加や制度拡充により扶助費は増加傾向にあり、前年度に引き続き私立保育園運営費負担事業と児童手当が大きな割合を占めている。また、障害者自立支援法に基づく事業費も増加している。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今後も子ども医療費助成や公立保育所民営化に伴う扶助費の増加も見込まれるため、住民サービスの充実と経費のバランスを図りながら、財政を圧迫する上昇傾向の抑制に努めていく。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72572</xdr:rowOff>
    </xdr:from>
    <xdr:to>
      <xdr:col>24</xdr:col>
      <xdr:colOff>25400</xdr:colOff>
      <xdr:row>59</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166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72572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86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113393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2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57</xdr:row>
      <xdr:rowOff>48078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その他に係る経常収支比率については、前年度に公営企業（下水道事業）への補助を出資金へと変更</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後、横ばいである。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類似団体と比較して、低い水準ではあるが、今後も適正な財政運営の維持に努める必要がある。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28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55</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2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54</xdr:row>
      <xdr:rowOff>98425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28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60325</xdr:rowOff>
    </xdr:from>
    <xdr:to>
      <xdr:col>69</xdr:col>
      <xdr:colOff>92075</xdr:colOff>
      <xdr:row>54</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18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47625</xdr:rowOff>
    </xdr:from>
    <xdr:to>
      <xdr:col>69</xdr:col>
      <xdr:colOff>142875</xdr:colOff>
      <xdr:row>54</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159402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xdr:rowOff>
    </xdr:from>
    <xdr:to>
      <xdr:col>65</xdr:col>
      <xdr:colOff>53975</xdr:colOff>
      <xdr:row>54</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121302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補助費等については、主に被災農業者向け経営体育成支援事業が終了したことにより減少し、類似団体平均を下回った。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今後は新しいごみ焼却施設の建設に関連した一部事務組合に対する負担金等の増加が見込まれる。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また、各種団体への補助についても事業内容を精査し必要性の低い補助金を見直</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、経常的な補助費の削減に努める必要がある。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88138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44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前年と同水準であるが、今後は熊本地震による災害復旧事業の元金償還が始まることや（仮称）防災センター整備や総合スポーツ施設整備等、大型事業の地方債借入れを控えているため、公債費に係る経費は増加することが見込まれる。　　　　　　　</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適正な事業執行を行いながら計画的な償還額の平準化に努める必要がある。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01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218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181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161289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公債費以外の経常収支比率は類似団体平均と同水準となっている。主な要因としては、分母となる経常一般財源における普通交付税や臨時財政対策債が大幅に減少しているためである。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今後は、経費の見直しや改善を図りながら適正な財政運営に努める必要がある。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78</xdr:row>
      <xdr:rowOff>3556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24613"/>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75</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147574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37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159021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38967</xdr:rowOff>
    </xdr:from>
    <xdr:to>
      <xdr:col>29</xdr:col>
      <xdr:colOff>127000</xdr:colOff>
      <xdr:row>19</xdr:row>
      <xdr:rowOff>61321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44142"/>
          <a:ext cx="647700" cy="2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38967</xdr:rowOff>
    </xdr:from>
    <xdr:to>
      <xdr:col>26</xdr:col>
      <xdr:colOff>50800</xdr:colOff>
      <xdr:row>19</xdr:row>
      <xdr:rowOff>46331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4142"/>
          <a:ext cx="698500" cy="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27880</xdr:rowOff>
    </xdr:from>
    <xdr:to>
      <xdr:col>22</xdr:col>
      <xdr:colOff>114300</xdr:colOff>
      <xdr:row>19</xdr:row>
      <xdr:rowOff>46331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3055"/>
          <a:ext cx="698500" cy="1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1918</xdr:rowOff>
    </xdr:from>
    <xdr:to>
      <xdr:col>18</xdr:col>
      <xdr:colOff>177800</xdr:colOff>
      <xdr:row>19</xdr:row>
      <xdr:rowOff>27880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07093"/>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10521</xdr:rowOff>
    </xdr:from>
    <xdr:to>
      <xdr:col>29</xdr:col>
      <xdr:colOff>177800</xdr:colOff>
      <xdr:row>19</xdr:row>
      <xdr:rowOff>112121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154048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159617</xdr:rowOff>
    </xdr:from>
    <xdr:to>
      <xdr:col>26</xdr:col>
      <xdr:colOff>101600</xdr:colOff>
      <xdr:row>19</xdr:row>
      <xdr:rowOff>89767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74544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166981</xdr:rowOff>
    </xdr:from>
    <xdr:to>
      <xdr:col>22</xdr:col>
      <xdr:colOff>165100</xdr:colOff>
      <xdr:row>19</xdr:row>
      <xdr:rowOff>97131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81908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148530</xdr:rowOff>
    </xdr:from>
    <xdr:to>
      <xdr:col>19</xdr:col>
      <xdr:colOff>38100</xdr:colOff>
      <xdr:row>19</xdr:row>
      <xdr:rowOff>78680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63457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122568</xdr:rowOff>
    </xdr:from>
    <xdr:to>
      <xdr:col>15</xdr:col>
      <xdr:colOff>101600</xdr:colOff>
      <xdr:row>19</xdr:row>
      <xdr:rowOff>52718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37495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227584</xdr:rowOff>
    </xdr:from>
    <xdr:to>
      <xdr:col>29</xdr:col>
      <xdr:colOff>127000</xdr:colOff>
      <xdr:row>35</xdr:row>
      <xdr:rowOff>333589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37934"/>
          <a:ext cx="647700" cy="10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227584</xdr:rowOff>
    </xdr:from>
    <xdr:to>
      <xdr:col>26</xdr:col>
      <xdr:colOff>50800</xdr:colOff>
      <xdr:row>35</xdr:row>
      <xdr:rowOff>289175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37934"/>
          <a:ext cx="698500" cy="6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99960</xdr:rowOff>
    </xdr:from>
    <xdr:to>
      <xdr:col>22</xdr:col>
      <xdr:colOff>114300</xdr:colOff>
      <xdr:row>35</xdr:row>
      <xdr:rowOff>289175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10310"/>
          <a:ext cx="698500" cy="18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99960</xdr:rowOff>
    </xdr:from>
    <xdr:to>
      <xdr:col>18</xdr:col>
      <xdr:colOff>177800</xdr:colOff>
      <xdr:row>35</xdr:row>
      <xdr:rowOff>144243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10310"/>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282789</xdr:rowOff>
    </xdr:from>
    <xdr:to>
      <xdr:col>29</xdr:col>
      <xdr:colOff>177800</xdr:colOff>
      <xdr:row>36</xdr:row>
      <xdr:rowOff>41489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254866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176784</xdr:rowOff>
    </xdr:from>
    <xdr:to>
      <xdr:col>26</xdr:col>
      <xdr:colOff>101600</xdr:colOff>
      <xdr:row>35</xdr:row>
      <xdr:rowOff>278384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8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288561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56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238375</xdr:rowOff>
    </xdr:from>
    <xdr:to>
      <xdr:col>22</xdr:col>
      <xdr:colOff>165100</xdr:colOff>
      <xdr:row>35</xdr:row>
      <xdr:rowOff>339975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324752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49160</xdr:rowOff>
    </xdr:from>
    <xdr:to>
      <xdr:col>19</xdr:col>
      <xdr:colOff>38100</xdr:colOff>
      <xdr:row>35</xdr:row>
      <xdr:rowOff>150760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160937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93443</xdr:rowOff>
    </xdr:from>
    <xdr:to>
      <xdr:col>15</xdr:col>
      <xdr:colOff>101600</xdr:colOff>
      <xdr:row>35</xdr:row>
      <xdr:rowOff>195043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0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205220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5283</xdr:rowOff>
    </xdr:from>
    <xdr:to>
      <xdr:col>24</xdr:col>
      <xdr:colOff>63500</xdr:colOff>
      <xdr:row>39</xdr:row>
      <xdr:rowOff>10008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91833"/>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163760</xdr:rowOff>
    </xdr:from>
    <xdr:to>
      <xdr:col>19</xdr:col>
      <xdr:colOff>177800</xdr:colOff>
      <xdr:row>39</xdr:row>
      <xdr:rowOff>5283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7886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120993</xdr:rowOff>
    </xdr:from>
    <xdr:to>
      <xdr:col>15</xdr:col>
      <xdr:colOff>50800</xdr:colOff>
      <xdr:row>38</xdr:row>
      <xdr:rowOff>163760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36093"/>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104781</xdr:rowOff>
    </xdr:from>
    <xdr:to>
      <xdr:col>10</xdr:col>
      <xdr:colOff>114300</xdr:colOff>
      <xdr:row>38</xdr:row>
      <xdr:rowOff>120993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9881"/>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130658</xdr:rowOff>
    </xdr:from>
    <xdr:to>
      <xdr:col>24</xdr:col>
      <xdr:colOff>114300</xdr:colOff>
      <xdr:row>39</xdr:row>
      <xdr:rowOff>60808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45585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125933</xdr:rowOff>
    </xdr:from>
    <xdr:to>
      <xdr:col>20</xdr:col>
      <xdr:colOff>38100</xdr:colOff>
      <xdr:row>39</xdr:row>
      <xdr:rowOff>56083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47210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112960</xdr:rowOff>
    </xdr:from>
    <xdr:to>
      <xdr:col>15</xdr:col>
      <xdr:colOff>101600</xdr:colOff>
      <xdr:row>39</xdr:row>
      <xdr:rowOff>43110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34237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70193</xdr:rowOff>
    </xdr:from>
    <xdr:to>
      <xdr:col>10</xdr:col>
      <xdr:colOff>165100</xdr:colOff>
      <xdr:row>39</xdr:row>
      <xdr:rowOff>343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162920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53981</xdr:rowOff>
    </xdr:from>
    <xdr:to>
      <xdr:col>6</xdr:col>
      <xdr:colOff>38100</xdr:colOff>
      <xdr:row>38</xdr:row>
      <xdr:rowOff>155581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146708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115215</xdr:rowOff>
    </xdr:from>
    <xdr:to>
      <xdr:col>24</xdr:col>
      <xdr:colOff>63500</xdr:colOff>
      <xdr:row>57</xdr:row>
      <xdr:rowOff>128524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7865"/>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141148</xdr:rowOff>
    </xdr:from>
    <xdr:to>
      <xdr:col>19</xdr:col>
      <xdr:colOff>177800</xdr:colOff>
      <xdr:row>57</xdr:row>
      <xdr:rowOff>128524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2348"/>
          <a:ext cx="889000" cy="1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87071</xdr:rowOff>
    </xdr:from>
    <xdr:to>
      <xdr:col>15</xdr:col>
      <xdr:colOff>50800</xdr:colOff>
      <xdr:row>56</xdr:row>
      <xdr:rowOff>141148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88271"/>
          <a:ext cx="889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87071</xdr:rowOff>
    </xdr:from>
    <xdr:to>
      <xdr:col>10</xdr:col>
      <xdr:colOff>114300</xdr:colOff>
      <xdr:row>58</xdr:row>
      <xdr:rowOff>6934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8271"/>
          <a:ext cx="889000" cy="2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64415</xdr:rowOff>
    </xdr:from>
    <xdr:to>
      <xdr:col>24</xdr:col>
      <xdr:colOff>114300</xdr:colOff>
      <xdr:row>57</xdr:row>
      <xdr:rowOff>166015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77724</xdr:rowOff>
    </xdr:from>
    <xdr:to>
      <xdr:col>20</xdr:col>
      <xdr:colOff>38100</xdr:colOff>
      <xdr:row>58</xdr:row>
      <xdr:rowOff>7874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170451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90348</xdr:rowOff>
    </xdr:from>
    <xdr:to>
      <xdr:col>15</xdr:col>
      <xdr:colOff>101600</xdr:colOff>
      <xdr:row>57</xdr:row>
      <xdr:rowOff>20498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37025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36271</xdr:rowOff>
    </xdr:from>
    <xdr:to>
      <xdr:col>10</xdr:col>
      <xdr:colOff>165100</xdr:colOff>
      <xdr:row>56</xdr:row>
      <xdr:rowOff>137871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154398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127584</xdr:rowOff>
    </xdr:from>
    <xdr:to>
      <xdr:col>6</xdr:col>
      <xdr:colOff>38100</xdr:colOff>
      <xdr:row>58</xdr:row>
      <xdr:rowOff>57734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48861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60319</xdr:rowOff>
    </xdr:from>
    <xdr:to>
      <xdr:col>24</xdr:col>
      <xdr:colOff>63500</xdr:colOff>
      <xdr:row>77</xdr:row>
      <xdr:rowOff>88379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61969"/>
          <a:ext cx="8382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88379</xdr:rowOff>
    </xdr:from>
    <xdr:to>
      <xdr:col>19</xdr:col>
      <xdr:colOff>177800</xdr:colOff>
      <xdr:row>77</xdr:row>
      <xdr:rowOff>114382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0029"/>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114382</xdr:rowOff>
    </xdr:from>
    <xdr:to>
      <xdr:col>15</xdr:col>
      <xdr:colOff>50800</xdr:colOff>
      <xdr:row>77</xdr:row>
      <xdr:rowOff>122955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1603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82493</xdr:rowOff>
    </xdr:from>
    <xdr:to>
      <xdr:col>10</xdr:col>
      <xdr:colOff>114300</xdr:colOff>
      <xdr:row>77</xdr:row>
      <xdr:rowOff>122955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4143"/>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9519</xdr:rowOff>
    </xdr:from>
    <xdr:to>
      <xdr:col>24</xdr:col>
      <xdr:colOff>114300</xdr:colOff>
      <xdr:row>77</xdr:row>
      <xdr:rowOff>111119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95896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37579</xdr:rowOff>
    </xdr:from>
    <xdr:to>
      <xdr:col>20</xdr:col>
      <xdr:colOff>38100</xdr:colOff>
      <xdr:row>77</xdr:row>
      <xdr:rowOff>139179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130306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63582</xdr:rowOff>
    </xdr:from>
    <xdr:to>
      <xdr:col>15</xdr:col>
      <xdr:colOff>101600</xdr:colOff>
      <xdr:row>77</xdr:row>
      <xdr:rowOff>165182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156309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72155</xdr:rowOff>
    </xdr:from>
    <xdr:to>
      <xdr:col>10</xdr:col>
      <xdr:colOff>165100</xdr:colOff>
      <xdr:row>78</xdr:row>
      <xdr:rowOff>2305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164882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31693</xdr:rowOff>
    </xdr:from>
    <xdr:to>
      <xdr:col>6</xdr:col>
      <xdr:colOff>38100</xdr:colOff>
      <xdr:row>77</xdr:row>
      <xdr:rowOff>133293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68900</xdr:rowOff>
    </xdr:from>
    <xdr:to>
      <xdr:col>24</xdr:col>
      <xdr:colOff>63500</xdr:colOff>
      <xdr:row>95</xdr:row>
      <xdr:rowOff>115681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185200"/>
          <a:ext cx="838200" cy="2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115681</xdr:rowOff>
    </xdr:from>
    <xdr:to>
      <xdr:col>19</xdr:col>
      <xdr:colOff>177800</xdr:colOff>
      <xdr:row>95</xdr:row>
      <xdr:rowOff>127322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03431"/>
          <a:ext cx="8890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127322</xdr:rowOff>
    </xdr:from>
    <xdr:to>
      <xdr:col>15</xdr:col>
      <xdr:colOff>50800</xdr:colOff>
      <xdr:row>96</xdr:row>
      <xdr:rowOff>32862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15072"/>
          <a:ext cx="889000" cy="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32862</xdr:rowOff>
    </xdr:from>
    <xdr:to>
      <xdr:col>10</xdr:col>
      <xdr:colOff>114300</xdr:colOff>
      <xdr:row>98</xdr:row>
      <xdr:rowOff>140875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92062"/>
          <a:ext cx="889000" cy="4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18100</xdr:rowOff>
    </xdr:from>
    <xdr:to>
      <xdr:col>24</xdr:col>
      <xdr:colOff>114300</xdr:colOff>
      <xdr:row>94</xdr:row>
      <xdr:rowOff>119700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40977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64881</xdr:rowOff>
    </xdr:from>
    <xdr:to>
      <xdr:col>20</xdr:col>
      <xdr:colOff>38100</xdr:colOff>
      <xdr:row>95</xdr:row>
      <xdr:rowOff>166481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76522</xdr:rowOff>
    </xdr:from>
    <xdr:to>
      <xdr:col>15</xdr:col>
      <xdr:colOff>101600</xdr:colOff>
      <xdr:row>96</xdr:row>
      <xdr:rowOff>6672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23199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3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153512</xdr:rowOff>
    </xdr:from>
    <xdr:to>
      <xdr:col>10</xdr:col>
      <xdr:colOff>165100</xdr:colOff>
      <xdr:row>96</xdr:row>
      <xdr:rowOff>83662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100189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90075</xdr:rowOff>
    </xdr:from>
    <xdr:to>
      <xdr:col>6</xdr:col>
      <xdr:colOff>38100</xdr:colOff>
      <xdr:row>99</xdr:row>
      <xdr:rowOff>20225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69509</xdr:rowOff>
    </xdr:from>
    <xdr:to>
      <xdr:col>55</xdr:col>
      <xdr:colOff>0</xdr:colOff>
      <xdr:row>36</xdr:row>
      <xdr:rowOff>110504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41709"/>
          <a:ext cx="8382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2899</xdr:rowOff>
    </xdr:from>
    <xdr:to>
      <xdr:col>50</xdr:col>
      <xdr:colOff>114300</xdr:colOff>
      <xdr:row>36</xdr:row>
      <xdr:rowOff>69509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5099"/>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2899</xdr:rowOff>
    </xdr:from>
    <xdr:to>
      <xdr:col>45</xdr:col>
      <xdr:colOff>177800</xdr:colOff>
      <xdr:row>36</xdr:row>
      <xdr:rowOff>8886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5099"/>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87220</xdr:rowOff>
    </xdr:from>
    <xdr:to>
      <xdr:col>41</xdr:col>
      <xdr:colOff>50800</xdr:colOff>
      <xdr:row>36</xdr:row>
      <xdr:rowOff>8886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87970"/>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59704</xdr:rowOff>
    </xdr:from>
    <xdr:to>
      <xdr:col>55</xdr:col>
      <xdr:colOff>50800</xdr:colOff>
      <xdr:row>36</xdr:row>
      <xdr:rowOff>161304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82581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18709</xdr:rowOff>
    </xdr:from>
    <xdr:to>
      <xdr:col>50</xdr:col>
      <xdr:colOff>165100</xdr:colOff>
      <xdr:row>36</xdr:row>
      <xdr:rowOff>120309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136836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123549</xdr:rowOff>
    </xdr:from>
    <xdr:to>
      <xdr:col>46</xdr:col>
      <xdr:colOff>38100</xdr:colOff>
      <xdr:row>36</xdr:row>
      <xdr:rowOff>53699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70226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129536</xdr:rowOff>
    </xdr:from>
    <xdr:to>
      <xdr:col>41</xdr:col>
      <xdr:colOff>101600</xdr:colOff>
      <xdr:row>36</xdr:row>
      <xdr:rowOff>59686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76213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36420</xdr:rowOff>
    </xdr:from>
    <xdr:to>
      <xdr:col>36</xdr:col>
      <xdr:colOff>165100</xdr:colOff>
      <xdr:row>35</xdr:row>
      <xdr:rowOff>138020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154547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142116</xdr:rowOff>
    </xdr:from>
    <xdr:to>
      <xdr:col>55</xdr:col>
      <xdr:colOff>0</xdr:colOff>
      <xdr:row>58</xdr:row>
      <xdr:rowOff>9741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14766"/>
          <a:ext cx="8382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142116</xdr:rowOff>
    </xdr:from>
    <xdr:to>
      <xdr:col>50</xdr:col>
      <xdr:colOff>114300</xdr:colOff>
      <xdr:row>58</xdr:row>
      <xdr:rowOff>31104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14766"/>
          <a:ext cx="889000" cy="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31104</xdr:rowOff>
    </xdr:from>
    <xdr:to>
      <xdr:col>45</xdr:col>
      <xdr:colOff>177800</xdr:colOff>
      <xdr:row>58</xdr:row>
      <xdr:rowOff>65967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75204"/>
          <a:ext cx="8890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27871</xdr:rowOff>
    </xdr:from>
    <xdr:to>
      <xdr:col>41</xdr:col>
      <xdr:colOff>50800</xdr:colOff>
      <xdr:row>58</xdr:row>
      <xdr:rowOff>65967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71971"/>
          <a:ext cx="889000" cy="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130391</xdr:rowOff>
    </xdr:from>
    <xdr:to>
      <xdr:col>55</xdr:col>
      <xdr:colOff>50800</xdr:colOff>
      <xdr:row>58</xdr:row>
      <xdr:rowOff>60541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89768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91316</xdr:rowOff>
    </xdr:from>
    <xdr:to>
      <xdr:col>50</xdr:col>
      <xdr:colOff>165100</xdr:colOff>
      <xdr:row>58</xdr:row>
      <xdr:rowOff>21466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37993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151754</xdr:rowOff>
    </xdr:from>
    <xdr:to>
      <xdr:col>46</xdr:col>
      <xdr:colOff>38100</xdr:colOff>
      <xdr:row>58</xdr:row>
      <xdr:rowOff>81904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73031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15167</xdr:rowOff>
    </xdr:from>
    <xdr:to>
      <xdr:col>41</xdr:col>
      <xdr:colOff>101600</xdr:colOff>
      <xdr:row>58</xdr:row>
      <xdr:rowOff>116767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107894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148521</xdr:rowOff>
    </xdr:from>
    <xdr:to>
      <xdr:col>36</xdr:col>
      <xdr:colOff>165100</xdr:colOff>
      <xdr:row>58</xdr:row>
      <xdr:rowOff>78671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69798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83076</xdr:rowOff>
    </xdr:from>
    <xdr:to>
      <xdr:col>55</xdr:col>
      <xdr:colOff>0</xdr:colOff>
      <xdr:row>78</xdr:row>
      <xdr:rowOff>109015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56176"/>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70831</xdr:rowOff>
    </xdr:from>
    <xdr:to>
      <xdr:col>50</xdr:col>
      <xdr:colOff>114300</xdr:colOff>
      <xdr:row>78</xdr:row>
      <xdr:rowOff>109015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43931"/>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70831</xdr:rowOff>
    </xdr:from>
    <xdr:to>
      <xdr:col>45</xdr:col>
      <xdr:colOff>177800</xdr:colOff>
      <xdr:row>78</xdr:row>
      <xdr:rowOff>105197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43931"/>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84020</xdr:rowOff>
    </xdr:from>
    <xdr:to>
      <xdr:col>41</xdr:col>
      <xdr:colOff>50800</xdr:colOff>
      <xdr:row>78</xdr:row>
      <xdr:rowOff>105197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57120"/>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32276</xdr:rowOff>
    </xdr:from>
    <xdr:to>
      <xdr:col>55</xdr:col>
      <xdr:colOff>50800</xdr:colOff>
      <xdr:row>78</xdr:row>
      <xdr:rowOff>133876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163103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58215</xdr:rowOff>
    </xdr:from>
    <xdr:to>
      <xdr:col>50</xdr:col>
      <xdr:colOff>165100</xdr:colOff>
      <xdr:row>78</xdr:row>
      <xdr:rowOff>159815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150942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20031</xdr:rowOff>
    </xdr:from>
    <xdr:to>
      <xdr:col>46</xdr:col>
      <xdr:colOff>38100</xdr:colOff>
      <xdr:row>78</xdr:row>
      <xdr:rowOff>121631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138158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54397</xdr:rowOff>
    </xdr:from>
    <xdr:to>
      <xdr:col>41</xdr:col>
      <xdr:colOff>101600</xdr:colOff>
      <xdr:row>78</xdr:row>
      <xdr:rowOff>155997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147124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33220</xdr:rowOff>
    </xdr:from>
    <xdr:to>
      <xdr:col>36</xdr:col>
      <xdr:colOff>165100</xdr:colOff>
      <xdr:row>78</xdr:row>
      <xdr:rowOff>134820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151347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141705</xdr:rowOff>
    </xdr:from>
    <xdr:to>
      <xdr:col>55</xdr:col>
      <xdr:colOff>0</xdr:colOff>
      <xdr:row>98</xdr:row>
      <xdr:rowOff>14923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72355"/>
          <a:ext cx="8382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141705</xdr:rowOff>
    </xdr:from>
    <xdr:to>
      <xdr:col>50</xdr:col>
      <xdr:colOff>114300</xdr:colOff>
      <xdr:row>98</xdr:row>
      <xdr:rowOff>94909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72355"/>
          <a:ext cx="889000" cy="12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94909</xdr:rowOff>
    </xdr:from>
    <xdr:to>
      <xdr:col>45</xdr:col>
      <xdr:colOff>177800</xdr:colOff>
      <xdr:row>98</xdr:row>
      <xdr:rowOff>151763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97009"/>
          <a:ext cx="889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46309</xdr:rowOff>
    </xdr:from>
    <xdr:to>
      <xdr:col>41</xdr:col>
      <xdr:colOff>50800</xdr:colOff>
      <xdr:row>98</xdr:row>
      <xdr:rowOff>151763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48409"/>
          <a:ext cx="889000" cy="10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135573</xdr:rowOff>
    </xdr:from>
    <xdr:to>
      <xdr:col>55</xdr:col>
      <xdr:colOff>50800</xdr:colOff>
      <xdr:row>98</xdr:row>
      <xdr:rowOff>65723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114000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90905</xdr:rowOff>
    </xdr:from>
    <xdr:to>
      <xdr:col>50</xdr:col>
      <xdr:colOff>165100</xdr:colOff>
      <xdr:row>98</xdr:row>
      <xdr:rowOff>21055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37582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9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44109</xdr:rowOff>
    </xdr:from>
    <xdr:to>
      <xdr:col>46</xdr:col>
      <xdr:colOff>38100</xdr:colOff>
      <xdr:row>98</xdr:row>
      <xdr:rowOff>145709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136836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100963</xdr:rowOff>
    </xdr:from>
    <xdr:to>
      <xdr:col>41</xdr:col>
      <xdr:colOff>101600</xdr:colOff>
      <xdr:row>99</xdr:row>
      <xdr:rowOff>31113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22240</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166959</xdr:rowOff>
    </xdr:from>
    <xdr:to>
      <xdr:col>36</xdr:col>
      <xdr:colOff>165100</xdr:colOff>
      <xdr:row>98</xdr:row>
      <xdr:rowOff>97109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113636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37478</xdr:rowOff>
    </xdr:from>
    <xdr:to>
      <xdr:col>85</xdr:col>
      <xdr:colOff>127000</xdr:colOff>
      <xdr:row>39</xdr:row>
      <xdr:rowOff>44008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4028"/>
          <a:ext cx="8382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16496</xdr:rowOff>
    </xdr:from>
    <xdr:to>
      <xdr:col>81</xdr:col>
      <xdr:colOff>50800</xdr:colOff>
      <xdr:row>39</xdr:row>
      <xdr:rowOff>37478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3046"/>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147964</xdr:rowOff>
    </xdr:from>
    <xdr:to>
      <xdr:col>76</xdr:col>
      <xdr:colOff>114300</xdr:colOff>
      <xdr:row>39</xdr:row>
      <xdr:rowOff>16496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63064"/>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147964</xdr:rowOff>
    </xdr:from>
    <xdr:to>
      <xdr:col>71</xdr:col>
      <xdr:colOff>177800</xdr:colOff>
      <xdr:row>39</xdr:row>
      <xdr:rowOff>41970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63064"/>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164658</xdr:rowOff>
    </xdr:from>
    <xdr:to>
      <xdr:col>85</xdr:col>
      <xdr:colOff>177800</xdr:colOff>
      <xdr:row>39</xdr:row>
      <xdr:rowOff>94808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158128</xdr:rowOff>
    </xdr:from>
    <xdr:to>
      <xdr:col>81</xdr:col>
      <xdr:colOff>101600</xdr:colOff>
      <xdr:row>39</xdr:row>
      <xdr:rowOff>88278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104805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137146</xdr:rowOff>
    </xdr:from>
    <xdr:to>
      <xdr:col>76</xdr:col>
      <xdr:colOff>165100</xdr:colOff>
      <xdr:row>39</xdr:row>
      <xdr:rowOff>67296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83823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97164</xdr:rowOff>
    </xdr:from>
    <xdr:to>
      <xdr:col>72</xdr:col>
      <xdr:colOff>38100</xdr:colOff>
      <xdr:row>39</xdr:row>
      <xdr:rowOff>27314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43841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162620</xdr:rowOff>
    </xdr:from>
    <xdr:to>
      <xdr:col>67</xdr:col>
      <xdr:colOff>101600</xdr:colOff>
      <xdr:row>39</xdr:row>
      <xdr:rowOff>92770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83897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156020</xdr:rowOff>
    </xdr:from>
    <xdr:to>
      <xdr:col>85</xdr:col>
      <xdr:colOff>127000</xdr:colOff>
      <xdr:row>76</xdr:row>
      <xdr:rowOff>156832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86220"/>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75019</xdr:rowOff>
    </xdr:from>
    <xdr:to>
      <xdr:col>81</xdr:col>
      <xdr:colOff>50800</xdr:colOff>
      <xdr:row>76</xdr:row>
      <xdr:rowOff>156020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05219"/>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75019</xdr:rowOff>
    </xdr:from>
    <xdr:to>
      <xdr:col>76</xdr:col>
      <xdr:colOff>114300</xdr:colOff>
      <xdr:row>76</xdr:row>
      <xdr:rowOff>120205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0521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44399</xdr:rowOff>
    </xdr:from>
    <xdr:to>
      <xdr:col>71</xdr:col>
      <xdr:colOff>177800</xdr:colOff>
      <xdr:row>76</xdr:row>
      <xdr:rowOff>120205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74599"/>
          <a:ext cx="889000" cy="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106032</xdr:rowOff>
    </xdr:from>
    <xdr:to>
      <xdr:col>85</xdr:col>
      <xdr:colOff>177800</xdr:colOff>
      <xdr:row>77</xdr:row>
      <xdr:rowOff>36182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84459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105220</xdr:rowOff>
    </xdr:from>
    <xdr:to>
      <xdr:col>81</xdr:col>
      <xdr:colOff>101600</xdr:colOff>
      <xdr:row>77</xdr:row>
      <xdr:rowOff>35370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26497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24219</xdr:rowOff>
    </xdr:from>
    <xdr:to>
      <xdr:col>76</xdr:col>
      <xdr:colOff>165100</xdr:colOff>
      <xdr:row>76</xdr:row>
      <xdr:rowOff>125819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142346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69405</xdr:rowOff>
    </xdr:from>
    <xdr:to>
      <xdr:col>72</xdr:col>
      <xdr:colOff>38100</xdr:colOff>
      <xdr:row>76</xdr:row>
      <xdr:rowOff>171005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165049</xdr:rowOff>
    </xdr:from>
    <xdr:to>
      <xdr:col>67</xdr:col>
      <xdr:colOff>101600</xdr:colOff>
      <xdr:row>76</xdr:row>
      <xdr:rowOff>95199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111726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35483</xdr:rowOff>
    </xdr:from>
    <xdr:to>
      <xdr:col>85</xdr:col>
      <xdr:colOff>127000</xdr:colOff>
      <xdr:row>98</xdr:row>
      <xdr:rowOff>121247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66133"/>
          <a:ext cx="838200" cy="2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35483</xdr:rowOff>
    </xdr:from>
    <xdr:to>
      <xdr:col>81</xdr:col>
      <xdr:colOff>50800</xdr:colOff>
      <xdr:row>97</xdr:row>
      <xdr:rowOff>66078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66133"/>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66078</xdr:rowOff>
    </xdr:from>
    <xdr:to>
      <xdr:col>76</xdr:col>
      <xdr:colOff>114300</xdr:colOff>
      <xdr:row>98</xdr:row>
      <xdr:rowOff>51042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96728"/>
          <a:ext cx="889000" cy="15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51042</xdr:rowOff>
    </xdr:from>
    <xdr:to>
      <xdr:col>71</xdr:col>
      <xdr:colOff>177800</xdr:colOff>
      <xdr:row>98</xdr:row>
      <xdr:rowOff>74180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53142"/>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70447</xdr:rowOff>
    </xdr:from>
    <xdr:to>
      <xdr:col>85</xdr:col>
      <xdr:colOff>177800</xdr:colOff>
      <xdr:row>99</xdr:row>
      <xdr:rowOff>597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157408</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156133</xdr:rowOff>
    </xdr:from>
    <xdr:to>
      <xdr:col>81</xdr:col>
      <xdr:colOff>101600</xdr:colOff>
      <xdr:row>97</xdr:row>
      <xdr:rowOff>86283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102810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15278</xdr:rowOff>
    </xdr:from>
    <xdr:to>
      <xdr:col>76</xdr:col>
      <xdr:colOff>165100</xdr:colOff>
      <xdr:row>97</xdr:row>
      <xdr:rowOff>116878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133405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xdr:rowOff>
    </xdr:from>
    <xdr:to>
      <xdr:col>72</xdr:col>
      <xdr:colOff>38100</xdr:colOff>
      <xdr:row>98</xdr:row>
      <xdr:rowOff>101842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92969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23380</xdr:rowOff>
    </xdr:from>
    <xdr:to>
      <xdr:col>67</xdr:col>
      <xdr:colOff>101600</xdr:colOff>
      <xdr:row>98</xdr:row>
      <xdr:rowOff>124980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116107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31915</xdr:rowOff>
    </xdr:from>
    <xdr:to>
      <xdr:col>116</xdr:col>
      <xdr:colOff>63500</xdr:colOff>
      <xdr:row>37</xdr:row>
      <xdr:rowOff>42088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375565"/>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31915</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375565"/>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162738</xdr:rowOff>
    </xdr:from>
    <xdr:to>
      <xdr:col>116</xdr:col>
      <xdr:colOff>114300</xdr:colOff>
      <xdr:row>37</xdr:row>
      <xdr:rowOff>92888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14165</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1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152565</xdr:rowOff>
    </xdr:from>
    <xdr:to>
      <xdr:col>112</xdr:col>
      <xdr:colOff>38100</xdr:colOff>
      <xdr:row>37</xdr:row>
      <xdr:rowOff>82715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99242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139380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16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139334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8316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134854</xdr:rowOff>
    </xdr:from>
    <xdr:to>
      <xdr:col>107</xdr:col>
      <xdr:colOff>50800</xdr:colOff>
      <xdr:row>58</xdr:row>
      <xdr:rowOff>139334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78954"/>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134854</xdr:rowOff>
    </xdr:from>
    <xdr:to>
      <xdr:col>102</xdr:col>
      <xdr:colOff>114300</xdr:colOff>
      <xdr:row>58</xdr:row>
      <xdr:rowOff>139380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7895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88580</xdr:rowOff>
    </xdr:from>
    <xdr:to>
      <xdr:col>116</xdr:col>
      <xdr:colOff>114300</xdr:colOff>
      <xdr:row>59</xdr:row>
      <xdr:rowOff>18730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88534</xdr:rowOff>
    </xdr:from>
    <xdr:to>
      <xdr:col>107</xdr:col>
      <xdr:colOff>101600</xdr:colOff>
      <xdr:row>59</xdr:row>
      <xdr:rowOff>18684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9811</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84054</xdr:rowOff>
    </xdr:from>
    <xdr:to>
      <xdr:col>102</xdr:col>
      <xdr:colOff>165100</xdr:colOff>
      <xdr:row>59</xdr:row>
      <xdr:rowOff>14204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9857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15365</xdr:rowOff>
    </xdr:from>
    <xdr:to>
      <xdr:col>116</xdr:col>
      <xdr:colOff>63500</xdr:colOff>
      <xdr:row>78</xdr:row>
      <xdr:rowOff>6198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217015"/>
          <a:ext cx="838200" cy="1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15365</xdr:rowOff>
    </xdr:from>
    <xdr:to>
      <xdr:col>111</xdr:col>
      <xdr:colOff>177800</xdr:colOff>
      <xdr:row>78</xdr:row>
      <xdr:rowOff>26155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217015"/>
          <a:ext cx="889000" cy="18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138626</xdr:rowOff>
    </xdr:from>
    <xdr:to>
      <xdr:col>107</xdr:col>
      <xdr:colOff>50800</xdr:colOff>
      <xdr:row>78</xdr:row>
      <xdr:rowOff>26155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340276"/>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138626</xdr:rowOff>
    </xdr:from>
    <xdr:to>
      <xdr:col>102</xdr:col>
      <xdr:colOff>114300</xdr:colOff>
      <xdr:row>78</xdr:row>
      <xdr:rowOff>9558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340276"/>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126848</xdr:rowOff>
    </xdr:from>
    <xdr:to>
      <xdr:col>116</xdr:col>
      <xdr:colOff>114300</xdr:colOff>
      <xdr:row>78</xdr:row>
      <xdr:rowOff>56998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41775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136015</xdr:rowOff>
    </xdr:from>
    <xdr:to>
      <xdr:col>112</xdr:col>
      <xdr:colOff>38100</xdr:colOff>
      <xdr:row>77</xdr:row>
      <xdr:rowOff>66165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57292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146805</xdr:rowOff>
    </xdr:from>
    <xdr:to>
      <xdr:col>107</xdr:col>
      <xdr:colOff>101600</xdr:colOff>
      <xdr:row>78</xdr:row>
      <xdr:rowOff>76955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3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68082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4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87826</xdr:rowOff>
    </xdr:from>
    <xdr:to>
      <xdr:col>102</xdr:col>
      <xdr:colOff>165100</xdr:colOff>
      <xdr:row>78</xdr:row>
      <xdr:rowOff>17976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130208</xdr:rowOff>
    </xdr:from>
    <xdr:to>
      <xdr:col>98</xdr:col>
      <xdr:colOff>38100</xdr:colOff>
      <xdr:row>78</xdr:row>
      <xdr:rowOff>60358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3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51485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類似団体内平均と比較して、扶助費、補助費等、普通建設事業費、投資及び出資金が平均値を上回っている。</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そのうち</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前年度と比較して大幅に増加しているのは扶助費で、</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主に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私立保育園運営費負担事業の増によるものである。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42,306
41,847
37.46
16,040,958
15,262,683
566,703
8,645,747
16,138,706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38</xdr:row>
      <xdr:rowOff>5806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53048"/>
          <a:ext cx="838200" cy="16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145578</xdr:rowOff>
    </xdr:from>
    <xdr:to>
      <xdr:col>19</xdr:col>
      <xdr:colOff>177800</xdr:colOff>
      <xdr:row>38</xdr:row>
      <xdr:rowOff>5806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89228"/>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109982</xdr:rowOff>
    </xdr:from>
    <xdr:to>
      <xdr:col>15</xdr:col>
      <xdr:colOff>50800</xdr:colOff>
      <xdr:row>37</xdr:row>
      <xdr:rowOff>145578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5363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254</xdr:rowOff>
    </xdr:from>
    <xdr:to>
      <xdr:col>10</xdr:col>
      <xdr:colOff>114300</xdr:colOff>
      <xdr:row>37</xdr:row>
      <xdr:rowOff>109982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43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130048</xdr:rowOff>
    </xdr:from>
    <xdr:to>
      <xdr:col>24</xdr:col>
      <xdr:colOff>114300</xdr:colOff>
      <xdr:row>37</xdr:row>
      <xdr:rowOff>60198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108475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126456</xdr:rowOff>
    </xdr:from>
    <xdr:to>
      <xdr:col>20</xdr:col>
      <xdr:colOff>38100</xdr:colOff>
      <xdr:row>38</xdr:row>
      <xdr:rowOff>56606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94778</xdr:rowOff>
    </xdr:from>
    <xdr:to>
      <xdr:col>15</xdr:col>
      <xdr:colOff>101600</xdr:colOff>
      <xdr:row>38</xdr:row>
      <xdr:rowOff>24929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59182</xdr:rowOff>
    </xdr:from>
    <xdr:to>
      <xdr:col>10</xdr:col>
      <xdr:colOff>165100</xdr:colOff>
      <xdr:row>37</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151909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120904</xdr:rowOff>
    </xdr:from>
    <xdr:to>
      <xdr:col>6</xdr:col>
      <xdr:colOff>38100</xdr:colOff>
      <xdr:row>37</xdr:row>
      <xdr:rowOff>51054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42181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39257</xdr:rowOff>
    </xdr:from>
    <xdr:to>
      <xdr:col>24</xdr:col>
      <xdr:colOff>63500</xdr:colOff>
      <xdr:row>58</xdr:row>
      <xdr:rowOff>139199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11907"/>
          <a:ext cx="838200" cy="27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39257</xdr:rowOff>
    </xdr:from>
    <xdr:to>
      <xdr:col>19</xdr:col>
      <xdr:colOff>177800</xdr:colOff>
      <xdr:row>58</xdr:row>
      <xdr:rowOff>75224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811907"/>
          <a:ext cx="889000" cy="2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75224</xdr:rowOff>
    </xdr:from>
    <xdr:to>
      <xdr:col>15</xdr:col>
      <xdr:colOff>50800</xdr:colOff>
      <xdr:row>59</xdr:row>
      <xdr:rowOff>22831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19324"/>
          <a:ext cx="889000" cy="1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165074</xdr:rowOff>
    </xdr:from>
    <xdr:to>
      <xdr:col>10</xdr:col>
      <xdr:colOff>114300</xdr:colOff>
      <xdr:row>59</xdr:row>
      <xdr:rowOff>22831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109174"/>
          <a:ext cx="889000" cy="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88399</xdr:rowOff>
    </xdr:from>
    <xdr:to>
      <xdr:col>24</xdr:col>
      <xdr:colOff>114300</xdr:colOff>
      <xdr:row>59</xdr:row>
      <xdr:rowOff>18549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66826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159907</xdr:rowOff>
    </xdr:from>
    <xdr:to>
      <xdr:col>20</xdr:col>
      <xdr:colOff>38100</xdr:colOff>
      <xdr:row>57</xdr:row>
      <xdr:rowOff>90057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106584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53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24424</xdr:rowOff>
    </xdr:from>
    <xdr:to>
      <xdr:col>15</xdr:col>
      <xdr:colOff>101600</xdr:colOff>
      <xdr:row>58</xdr:row>
      <xdr:rowOff>126024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117151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143481</xdr:rowOff>
    </xdr:from>
    <xdr:to>
      <xdr:col>10</xdr:col>
      <xdr:colOff>165100</xdr:colOff>
      <xdr:row>59</xdr:row>
      <xdr:rowOff>73631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64758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114274</xdr:rowOff>
    </xdr:from>
    <xdr:to>
      <xdr:col>6</xdr:col>
      <xdr:colOff>38100</xdr:colOff>
      <xdr:row>59</xdr:row>
      <xdr:rowOff>44424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35551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125438</xdr:rowOff>
    </xdr:from>
    <xdr:to>
      <xdr:col>24</xdr:col>
      <xdr:colOff>63500</xdr:colOff>
      <xdr:row>76</xdr:row>
      <xdr:rowOff>105144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84188"/>
          <a:ext cx="838200" cy="1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166548</xdr:rowOff>
    </xdr:from>
    <xdr:to>
      <xdr:col>19</xdr:col>
      <xdr:colOff>177800</xdr:colOff>
      <xdr:row>76</xdr:row>
      <xdr:rowOff>105144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25298"/>
          <a:ext cx="889000" cy="1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155194</xdr:rowOff>
    </xdr:from>
    <xdr:to>
      <xdr:col>15</xdr:col>
      <xdr:colOff>50800</xdr:colOff>
      <xdr:row>75</xdr:row>
      <xdr:rowOff>166548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01394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155194</xdr:rowOff>
    </xdr:from>
    <xdr:to>
      <xdr:col>10</xdr:col>
      <xdr:colOff>114300</xdr:colOff>
      <xdr:row>77</xdr:row>
      <xdr:rowOff>70789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013944"/>
          <a:ext cx="889000" cy="2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74638</xdr:rowOff>
    </xdr:from>
    <xdr:to>
      <xdr:col>24</xdr:col>
      <xdr:colOff>114300</xdr:colOff>
      <xdr:row>76</xdr:row>
      <xdr:rowOff>4787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3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97515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8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54344</xdr:rowOff>
    </xdr:from>
    <xdr:to>
      <xdr:col>20</xdr:col>
      <xdr:colOff>38100</xdr:colOff>
      <xdr:row>76</xdr:row>
      <xdr:rowOff>155944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8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115748</xdr:rowOff>
    </xdr:from>
    <xdr:to>
      <xdr:col>15</xdr:col>
      <xdr:colOff>101600</xdr:colOff>
      <xdr:row>76</xdr:row>
      <xdr:rowOff>45898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62425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4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104394</xdr:rowOff>
    </xdr:from>
    <xdr:to>
      <xdr:col>10</xdr:col>
      <xdr:colOff>165100</xdr:colOff>
      <xdr:row>76</xdr:row>
      <xdr:rowOff>34544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9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51071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3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19989</xdr:rowOff>
    </xdr:from>
    <xdr:to>
      <xdr:col>6</xdr:col>
      <xdr:colOff>38100</xdr:colOff>
      <xdr:row>77</xdr:row>
      <xdr:rowOff>121589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138116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100315</xdr:rowOff>
    </xdr:from>
    <xdr:to>
      <xdr:col>24</xdr:col>
      <xdr:colOff>63500</xdr:colOff>
      <xdr:row>98</xdr:row>
      <xdr:rowOff>154347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02415"/>
          <a:ext cx="8382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81635</xdr:rowOff>
    </xdr:from>
    <xdr:to>
      <xdr:col>19</xdr:col>
      <xdr:colOff>177800</xdr:colOff>
      <xdr:row>98</xdr:row>
      <xdr:rowOff>154347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12285"/>
          <a:ext cx="889000" cy="24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171410</xdr:rowOff>
    </xdr:from>
    <xdr:to>
      <xdr:col>15</xdr:col>
      <xdr:colOff>50800</xdr:colOff>
      <xdr:row>97</xdr:row>
      <xdr:rowOff>81635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630610"/>
          <a:ext cx="889000" cy="8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171410</xdr:rowOff>
    </xdr:from>
    <xdr:to>
      <xdr:col>10</xdr:col>
      <xdr:colOff>114300</xdr:colOff>
      <xdr:row>99</xdr:row>
      <xdr:rowOff>31524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30610"/>
          <a:ext cx="889000" cy="37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49515</xdr:rowOff>
    </xdr:from>
    <xdr:to>
      <xdr:col>24</xdr:col>
      <xdr:colOff>114300</xdr:colOff>
      <xdr:row>98</xdr:row>
      <xdr:rowOff>151115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27942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103547</xdr:rowOff>
    </xdr:from>
    <xdr:to>
      <xdr:col>20</xdr:col>
      <xdr:colOff>38100</xdr:colOff>
      <xdr:row>99</xdr:row>
      <xdr:rowOff>33697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24824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30835</xdr:rowOff>
    </xdr:from>
    <xdr:to>
      <xdr:col>15</xdr:col>
      <xdr:colOff>101600</xdr:colOff>
      <xdr:row>97</xdr:row>
      <xdr:rowOff>132435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148962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120610</xdr:rowOff>
    </xdr:from>
    <xdr:to>
      <xdr:col>10</xdr:col>
      <xdr:colOff>165100</xdr:colOff>
      <xdr:row>97</xdr:row>
      <xdr:rowOff>50760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67287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152174</xdr:rowOff>
    </xdr:from>
    <xdr:to>
      <xdr:col>6</xdr:col>
      <xdr:colOff>38100</xdr:colOff>
      <xdr:row>99</xdr:row>
      <xdr:rowOff>82324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73451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146231</xdr:rowOff>
    </xdr:from>
    <xdr:to>
      <xdr:col>55</xdr:col>
      <xdr:colOff>0</xdr:colOff>
      <xdr:row>38</xdr:row>
      <xdr:rowOff>146885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61331"/>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142966</xdr:rowOff>
    </xdr:from>
    <xdr:to>
      <xdr:col>50</xdr:col>
      <xdr:colOff>114300</xdr:colOff>
      <xdr:row>38</xdr:row>
      <xdr:rowOff>146885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5806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142966</xdr:rowOff>
    </xdr:from>
    <xdr:to>
      <xdr:col>45</xdr:col>
      <xdr:colOff>177800</xdr:colOff>
      <xdr:row>38</xdr:row>
      <xdr:rowOff>147865</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580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125004</xdr:rowOff>
    </xdr:from>
    <xdr:to>
      <xdr:col>41</xdr:col>
      <xdr:colOff>50800</xdr:colOff>
      <xdr:row>38</xdr:row>
      <xdr:rowOff>147865</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401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95431</xdr:rowOff>
    </xdr:from>
    <xdr:to>
      <xdr:col>55</xdr:col>
      <xdr:colOff>50800</xdr:colOff>
      <xdr:row>39</xdr:row>
      <xdr:rowOff>25581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96085</xdr:rowOff>
    </xdr:from>
    <xdr:to>
      <xdr:col>50</xdr:col>
      <xdr:colOff>165100</xdr:colOff>
      <xdr:row>39</xdr:row>
      <xdr:rowOff>26235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17362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92166</xdr:rowOff>
    </xdr:from>
    <xdr:to>
      <xdr:col>46</xdr:col>
      <xdr:colOff>38100</xdr:colOff>
      <xdr:row>39</xdr:row>
      <xdr:rowOff>22316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13443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97065</xdr:rowOff>
    </xdr:from>
    <xdr:to>
      <xdr:col>41</xdr:col>
      <xdr:colOff>101600</xdr:colOff>
      <xdr:row>39</xdr:row>
      <xdr:rowOff>27215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18342</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74204</xdr:rowOff>
    </xdr:from>
    <xdr:to>
      <xdr:col>36</xdr:col>
      <xdr:colOff>165100</xdr:colOff>
      <xdr:row>39</xdr:row>
      <xdr:rowOff>4354</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166931</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166054</xdr:rowOff>
    </xdr:from>
    <xdr:to>
      <xdr:col>55</xdr:col>
      <xdr:colOff>0</xdr:colOff>
      <xdr:row>58</xdr:row>
      <xdr:rowOff>126996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9938704"/>
          <a:ext cx="838200" cy="1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132107</xdr:rowOff>
    </xdr:from>
    <xdr:to>
      <xdr:col>50</xdr:col>
      <xdr:colOff>114300</xdr:colOff>
      <xdr:row>57</xdr:row>
      <xdr:rowOff>166054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9904757"/>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132107</xdr:rowOff>
    </xdr:from>
    <xdr:to>
      <xdr:col>45</xdr:col>
      <xdr:colOff>177800</xdr:colOff>
      <xdr:row>58</xdr:row>
      <xdr:rowOff>72965</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9904757"/>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72965</xdr:rowOff>
    </xdr:from>
    <xdr:to>
      <xdr:col>41</xdr:col>
      <xdr:colOff>50800</xdr:colOff>
      <xdr:row>58</xdr:row>
      <xdr:rowOff>122963</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017065"/>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76196</xdr:rowOff>
    </xdr:from>
    <xdr:to>
      <xdr:col>55</xdr:col>
      <xdr:colOff>50800</xdr:colOff>
      <xdr:row>59</xdr:row>
      <xdr:rowOff>6346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54623</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9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115254</xdr:rowOff>
    </xdr:from>
    <xdr:to>
      <xdr:col>50</xdr:col>
      <xdr:colOff>165100</xdr:colOff>
      <xdr:row>58</xdr:row>
      <xdr:rowOff>45404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61931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6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81307</xdr:rowOff>
    </xdr:from>
    <xdr:to>
      <xdr:col>46</xdr:col>
      <xdr:colOff>38100</xdr:colOff>
      <xdr:row>58</xdr:row>
      <xdr:rowOff>11457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8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27984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6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22165</xdr:rowOff>
    </xdr:from>
    <xdr:to>
      <xdr:col>41</xdr:col>
      <xdr:colOff>101600</xdr:colOff>
      <xdr:row>58</xdr:row>
      <xdr:rowOff>123765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140292</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7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72163</xdr:rowOff>
    </xdr:from>
    <xdr:to>
      <xdr:col>36</xdr:col>
      <xdr:colOff>165100</xdr:colOff>
      <xdr:row>59</xdr:row>
      <xdr:rowOff>2313</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164890</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0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119289</xdr:rowOff>
    </xdr:from>
    <xdr:to>
      <xdr:col>55</xdr:col>
      <xdr:colOff>0</xdr:colOff>
      <xdr:row>79</xdr:row>
      <xdr:rowOff>33096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492389"/>
          <a:ext cx="838200" cy="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119289</xdr:rowOff>
    </xdr:from>
    <xdr:to>
      <xdr:col>50</xdr:col>
      <xdr:colOff>114300</xdr:colOff>
      <xdr:row>79</xdr:row>
      <xdr:rowOff>20577</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492389"/>
          <a:ext cx="889000" cy="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20577</xdr:rowOff>
    </xdr:from>
    <xdr:to>
      <xdr:col>45</xdr:col>
      <xdr:colOff>177800</xdr:colOff>
      <xdr:row>79</xdr:row>
      <xdr:rowOff>42709</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565127"/>
          <a:ext cx="8890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19838</xdr:rowOff>
    </xdr:from>
    <xdr:to>
      <xdr:col>41</xdr:col>
      <xdr:colOff>50800</xdr:colOff>
      <xdr:row>79</xdr:row>
      <xdr:rowOff>42709</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64388"/>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153746</xdr:rowOff>
    </xdr:from>
    <xdr:to>
      <xdr:col>55</xdr:col>
      <xdr:colOff>50800</xdr:colOff>
      <xdr:row>79</xdr:row>
      <xdr:rowOff>83896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68489</xdr:rowOff>
    </xdr:from>
    <xdr:to>
      <xdr:col>50</xdr:col>
      <xdr:colOff>165100</xdr:colOff>
      <xdr:row>78</xdr:row>
      <xdr:rowOff>170089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15166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141227</xdr:rowOff>
    </xdr:from>
    <xdr:to>
      <xdr:col>46</xdr:col>
      <xdr:colOff>38100</xdr:colOff>
      <xdr:row>79</xdr:row>
      <xdr:rowOff>71377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87904</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28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163359</xdr:rowOff>
    </xdr:from>
    <xdr:to>
      <xdr:col>41</xdr:col>
      <xdr:colOff>101600</xdr:colOff>
      <xdr:row>79</xdr:row>
      <xdr:rowOff>93509</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84636</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2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140488</xdr:rowOff>
    </xdr:from>
    <xdr:to>
      <xdr:col>36</xdr:col>
      <xdr:colOff>165100</xdr:colOff>
      <xdr:row>79</xdr:row>
      <xdr:rowOff>70638</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87165</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45977</xdr:rowOff>
    </xdr:from>
    <xdr:to>
      <xdr:col>55</xdr:col>
      <xdr:colOff>0</xdr:colOff>
      <xdr:row>98</xdr:row>
      <xdr:rowOff>72622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48077"/>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45977</xdr:rowOff>
    </xdr:from>
    <xdr:to>
      <xdr:col>50</xdr:col>
      <xdr:colOff>114300</xdr:colOff>
      <xdr:row>98</xdr:row>
      <xdr:rowOff>60768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48077"/>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60768</xdr:rowOff>
    </xdr:from>
    <xdr:to>
      <xdr:col>45</xdr:col>
      <xdr:colOff>177800</xdr:colOff>
      <xdr:row>98</xdr:row>
      <xdr:rowOff>71467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6286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71467</xdr:rowOff>
    </xdr:from>
    <xdr:to>
      <xdr:col>41</xdr:col>
      <xdr:colOff>50800</xdr:colOff>
      <xdr:row>98</xdr:row>
      <xdr:rowOff>75757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73567"/>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21822</xdr:rowOff>
    </xdr:from>
    <xdr:to>
      <xdr:col>55</xdr:col>
      <xdr:colOff>50800</xdr:colOff>
      <xdr:row>98</xdr:row>
      <xdr:rowOff>123422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166627</xdr:rowOff>
    </xdr:from>
    <xdr:to>
      <xdr:col>50</xdr:col>
      <xdr:colOff>165100</xdr:colOff>
      <xdr:row>98</xdr:row>
      <xdr:rowOff>96777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113304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9968</xdr:rowOff>
    </xdr:from>
    <xdr:to>
      <xdr:col>46</xdr:col>
      <xdr:colOff>38100</xdr:colOff>
      <xdr:row>98</xdr:row>
      <xdr:rowOff>111568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102695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20667</xdr:rowOff>
    </xdr:from>
    <xdr:to>
      <xdr:col>41</xdr:col>
      <xdr:colOff>101600</xdr:colOff>
      <xdr:row>98</xdr:row>
      <xdr:rowOff>122267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2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113394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1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117684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54127</xdr:rowOff>
    </xdr:from>
    <xdr:to>
      <xdr:col>85</xdr:col>
      <xdr:colOff>127000</xdr:colOff>
      <xdr:row>38</xdr:row>
      <xdr:rowOff>157073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054877"/>
          <a:ext cx="838200" cy="6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157073</xdr:rowOff>
    </xdr:from>
    <xdr:to>
      <xdr:col>81</xdr:col>
      <xdr:colOff>50800</xdr:colOff>
      <xdr:row>39</xdr:row>
      <xdr:rowOff>21590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72173"/>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171171</xdr:rowOff>
    </xdr:from>
    <xdr:to>
      <xdr:col>76</xdr:col>
      <xdr:colOff>114300</xdr:colOff>
      <xdr:row>39</xdr:row>
      <xdr:rowOff>21590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686271"/>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171171</xdr:rowOff>
    </xdr:from>
    <xdr:to>
      <xdr:col>71</xdr:col>
      <xdr:colOff>177800</xdr:colOff>
      <xdr:row>39</xdr:row>
      <xdr:rowOff>81026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686271"/>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3327</xdr:rowOff>
    </xdr:from>
    <xdr:to>
      <xdr:col>85</xdr:col>
      <xdr:colOff>177800</xdr:colOff>
      <xdr:row>35</xdr:row>
      <xdr:rowOff>104927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26204</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58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106273</xdr:rowOff>
    </xdr:from>
    <xdr:to>
      <xdr:col>81</xdr:col>
      <xdr:colOff>101600</xdr:colOff>
      <xdr:row>39</xdr:row>
      <xdr:rowOff>36423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27550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7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63517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7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120371</xdr:rowOff>
    </xdr:from>
    <xdr:to>
      <xdr:col>72</xdr:col>
      <xdr:colOff>38100</xdr:colOff>
      <xdr:row>39</xdr:row>
      <xdr:rowOff>50521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41648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7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30226</xdr:rowOff>
    </xdr:from>
    <xdr:to>
      <xdr:col>67</xdr:col>
      <xdr:colOff>101600</xdr:colOff>
      <xdr:row>39</xdr:row>
      <xdr:rowOff>131826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7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122953</xdr:rowOff>
    </xdr:from>
    <xdr:ext cx="469744"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79428" y="680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153895</xdr:rowOff>
    </xdr:from>
    <xdr:to>
      <xdr:col>85</xdr:col>
      <xdr:colOff>127000</xdr:colOff>
      <xdr:row>58</xdr:row>
      <xdr:rowOff>125472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926545"/>
          <a:ext cx="8382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153895</xdr:rowOff>
    </xdr:from>
    <xdr:to>
      <xdr:col>81</xdr:col>
      <xdr:colOff>50800</xdr:colOff>
      <xdr:row>58</xdr:row>
      <xdr:rowOff>137294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926545"/>
          <a:ext cx="889000" cy="1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137294</xdr:rowOff>
    </xdr:from>
    <xdr:to>
      <xdr:col>76</xdr:col>
      <xdr:colOff>114300</xdr:colOff>
      <xdr:row>59</xdr:row>
      <xdr:rowOff>29406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81394"/>
          <a:ext cx="889000" cy="6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156028</xdr:rowOff>
    </xdr:from>
    <xdr:to>
      <xdr:col>71</xdr:col>
      <xdr:colOff>177800</xdr:colOff>
      <xdr:row>59</xdr:row>
      <xdr:rowOff>29406</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28678"/>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74672</xdr:rowOff>
    </xdr:from>
    <xdr:to>
      <xdr:col>85</xdr:col>
      <xdr:colOff>177800</xdr:colOff>
      <xdr:row>59</xdr:row>
      <xdr:rowOff>4822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53099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9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103095</xdr:rowOff>
    </xdr:from>
    <xdr:to>
      <xdr:col>81</xdr:col>
      <xdr:colOff>101600</xdr:colOff>
      <xdr:row>58</xdr:row>
      <xdr:rowOff>33245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49772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6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86494</xdr:rowOff>
    </xdr:from>
    <xdr:to>
      <xdr:col>76</xdr:col>
      <xdr:colOff>165100</xdr:colOff>
      <xdr:row>59</xdr:row>
      <xdr:rowOff>16644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7771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150056</xdr:rowOff>
    </xdr:from>
    <xdr:to>
      <xdr:col>72</xdr:col>
      <xdr:colOff>38100</xdr:colOff>
      <xdr:row>59</xdr:row>
      <xdr:rowOff>80206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71333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8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105228</xdr:rowOff>
    </xdr:from>
    <xdr:to>
      <xdr:col>67</xdr:col>
      <xdr:colOff>101600</xdr:colOff>
      <xdr:row>58</xdr:row>
      <xdr:rowOff>35378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51905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6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37478</xdr:rowOff>
    </xdr:from>
    <xdr:to>
      <xdr:col>85</xdr:col>
      <xdr:colOff>127000</xdr:colOff>
      <xdr:row>79</xdr:row>
      <xdr:rowOff>44008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2028"/>
          <a:ext cx="8382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16497</xdr:rowOff>
    </xdr:from>
    <xdr:to>
      <xdr:col>81</xdr:col>
      <xdr:colOff>50800</xdr:colOff>
      <xdr:row>79</xdr:row>
      <xdr:rowOff>37478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61047"/>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147965</xdr:rowOff>
    </xdr:from>
    <xdr:to>
      <xdr:col>76</xdr:col>
      <xdr:colOff>114300</xdr:colOff>
      <xdr:row>79</xdr:row>
      <xdr:rowOff>16497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21065"/>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147965</xdr:rowOff>
    </xdr:from>
    <xdr:to>
      <xdr:col>71</xdr:col>
      <xdr:colOff>177800</xdr:colOff>
      <xdr:row>79</xdr:row>
      <xdr:rowOff>41970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21065"/>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164658</xdr:rowOff>
    </xdr:from>
    <xdr:to>
      <xdr:col>85</xdr:col>
      <xdr:colOff>177800</xdr:colOff>
      <xdr:row>79</xdr:row>
      <xdr:rowOff>94808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158128</xdr:rowOff>
    </xdr:from>
    <xdr:to>
      <xdr:col>81</xdr:col>
      <xdr:colOff>101600</xdr:colOff>
      <xdr:row>79</xdr:row>
      <xdr:rowOff>88278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104805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3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137147</xdr:rowOff>
    </xdr:from>
    <xdr:to>
      <xdr:col>76</xdr:col>
      <xdr:colOff>165100</xdr:colOff>
      <xdr:row>79</xdr:row>
      <xdr:rowOff>67297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83824</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2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97165</xdr:rowOff>
    </xdr:from>
    <xdr:to>
      <xdr:col>72</xdr:col>
      <xdr:colOff>38100</xdr:colOff>
      <xdr:row>79</xdr:row>
      <xdr:rowOff>27315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4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43842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36111" y="132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162620</xdr:rowOff>
    </xdr:from>
    <xdr:to>
      <xdr:col>67</xdr:col>
      <xdr:colOff>101600</xdr:colOff>
      <xdr:row>79</xdr:row>
      <xdr:rowOff>92770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83897</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156020</xdr:rowOff>
    </xdr:from>
    <xdr:to>
      <xdr:col>85</xdr:col>
      <xdr:colOff>127000</xdr:colOff>
      <xdr:row>96</xdr:row>
      <xdr:rowOff>156832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15220"/>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75019</xdr:rowOff>
    </xdr:from>
    <xdr:to>
      <xdr:col>81</xdr:col>
      <xdr:colOff>50800</xdr:colOff>
      <xdr:row>96</xdr:row>
      <xdr:rowOff>156020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534219"/>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75019</xdr:rowOff>
    </xdr:from>
    <xdr:to>
      <xdr:col>76</xdr:col>
      <xdr:colOff>114300</xdr:colOff>
      <xdr:row>96</xdr:row>
      <xdr:rowOff>120205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3421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44399</xdr:rowOff>
    </xdr:from>
    <xdr:to>
      <xdr:col>71</xdr:col>
      <xdr:colOff>177800</xdr:colOff>
      <xdr:row>96</xdr:row>
      <xdr:rowOff>120205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503599"/>
          <a:ext cx="889000" cy="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106032</xdr:rowOff>
    </xdr:from>
    <xdr:to>
      <xdr:col>85</xdr:col>
      <xdr:colOff>177800</xdr:colOff>
      <xdr:row>97</xdr:row>
      <xdr:rowOff>36182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84459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105220</xdr:rowOff>
    </xdr:from>
    <xdr:to>
      <xdr:col>81</xdr:col>
      <xdr:colOff>101600</xdr:colOff>
      <xdr:row>97</xdr:row>
      <xdr:rowOff>35370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26497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24219</xdr:rowOff>
    </xdr:from>
    <xdr:to>
      <xdr:col>76</xdr:col>
      <xdr:colOff>165100</xdr:colOff>
      <xdr:row>96</xdr:row>
      <xdr:rowOff>125819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142346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2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69405</xdr:rowOff>
    </xdr:from>
    <xdr:to>
      <xdr:col>72</xdr:col>
      <xdr:colOff>38100</xdr:colOff>
      <xdr:row>96</xdr:row>
      <xdr:rowOff>171005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16082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165049</xdr:rowOff>
    </xdr:from>
    <xdr:to>
      <xdr:col>67</xdr:col>
      <xdr:colOff>101600</xdr:colOff>
      <xdr:row>96</xdr:row>
      <xdr:rowOff>95199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111726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2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民生費、消防費、において類似団体平均値を上回っている。</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民生費の増は主に私立保育園運営負担事業の増によるもので、消防費は主に光の森多目的広場整備事業や（仮称）防災センター整備事業の増によるものである。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は、令和元年度において、前年度のような工業団地造成のために積立てた基金の取崩しや、普通交付税減収対応分の取崩しがなかったため、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微減となっている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おいては、上記の要因によりマイナス幅は減少しているが、今後も法人町民税及び固定資産税の大幅な増減が見込まれるため、財源の年度間調整を適切に判断しながら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一般会計、他全ての会計において、実質赤字はなかった。今後も、引き続き各会計の実質収支等の状況を注視し、健全な財政運営に努めていく。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16040958</v>
      </c>
      <c r="BO4" s="431"/>
      <c r="BP4" s="431"/>
      <c r="BQ4" s="431"/>
      <c r="BR4" s="431"/>
      <c r="BS4" s="431"/>
      <c r="BT4" s="431"/>
      <c r="BU4" s="432"/>
      <c r="BV4" s="430">
        <v>17749830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6.6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15262683</v>
      </c>
      <c r="BO5" s="468"/>
      <c r="BP5" s="468"/>
      <c r="BQ5" s="468"/>
      <c r="BR5" s="468"/>
      <c r="BS5" s="468"/>
      <c r="BT5" s="468"/>
      <c r="BU5" s="469"/>
      <c r="BV5" s="467">
        <v>16634418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93.1</v>
      </c>
      <c r="CU5" s="465"/>
      <c r="CV5" s="465"/>
      <c r="CW5" s="465"/>
      <c r="CX5" s="465"/>
      <c r="CY5" s="465"/>
      <c r="CZ5" s="465"/>
      <c r="DA5" s="466"/>
      <c r="DB5" s="464">
        <v>93.1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778275</v>
      </c>
      <c r="BO6" s="468"/>
      <c r="BP6" s="468"/>
      <c r="BQ6" s="468"/>
      <c r="BR6" s="468"/>
      <c r="BS6" s="468"/>
      <c r="BT6" s="468"/>
      <c r="BU6" s="469"/>
      <c r="BV6" s="467">
        <v>1115412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93.3</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211572</v>
      </c>
      <c r="BO7" s="468"/>
      <c r="BP7" s="468"/>
      <c r="BQ7" s="468"/>
      <c r="BR7" s="468"/>
      <c r="BS7" s="468"/>
      <c r="BT7" s="468"/>
      <c r="BU7" s="469"/>
      <c r="BV7" s="467">
        <v>544346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8645747</v>
      </c>
      <c r="CU7" s="468"/>
      <c r="CV7" s="468"/>
      <c r="CW7" s="468"/>
      <c r="CX7" s="468"/>
      <c r="CY7" s="468"/>
      <c r="CZ7" s="468"/>
      <c r="DA7" s="469"/>
      <c r="DB7" s="467">
        <v>8614482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566703</v>
      </c>
      <c r="BO8" s="468"/>
      <c r="BP8" s="468"/>
      <c r="BQ8" s="468"/>
      <c r="BR8" s="468"/>
      <c r="BS8" s="468"/>
      <c r="BT8" s="468"/>
      <c r="BU8" s="469"/>
      <c r="BV8" s="467">
        <v>571066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0.98</v>
      </c>
      <c r="CU8" s="508"/>
      <c r="CV8" s="508"/>
      <c r="CW8" s="508"/>
      <c r="CX8" s="508"/>
      <c r="CY8" s="508"/>
      <c r="CZ8" s="508"/>
      <c r="DA8" s="509"/>
      <c r="DB8" s="507">
        <v>0.96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40984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-4363</v>
      </c>
      <c r="BO9" s="468"/>
      <c r="BP9" s="468"/>
      <c r="BQ9" s="468"/>
      <c r="BR9" s="468"/>
      <c r="BS9" s="468"/>
      <c r="BT9" s="468"/>
      <c r="BU9" s="469"/>
      <c r="BV9" s="467">
        <v>-141016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12.4</v>
      </c>
      <c r="CU9" s="465"/>
      <c r="CV9" s="465"/>
      <c r="CW9" s="465"/>
      <c r="CX9" s="465"/>
      <c r="CY9" s="465"/>
      <c r="CZ9" s="465"/>
      <c r="DA9" s="466"/>
      <c r="DB9" s="464">
        <v>11.1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37734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290316</v>
      </c>
      <c r="BO10" s="468"/>
      <c r="BP10" s="468"/>
      <c r="BQ10" s="468"/>
      <c r="BR10" s="468"/>
      <c r="BS10" s="468"/>
      <c r="BT10" s="468"/>
      <c r="BU10" s="469"/>
      <c r="BV10" s="467">
        <v>360715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109</v>
      </c>
      <c r="AV11" s="500"/>
      <c r="AW11" s="500"/>
      <c r="AX11" s="500"/>
      <c r="AY11" s="501" t="s">
        <v>125</v>
      </c>
      <c r="AZ11" s="502"/>
      <c r="BA11" s="502"/>
      <c r="BB11" s="502"/>
      <c r="BC11" s="502"/>
      <c r="BD11" s="502"/>
      <c r="BE11" s="502"/>
      <c r="BF11" s="502"/>
      <c r="BG11" s="502"/>
      <c r="BH11" s="502"/>
      <c r="BI11" s="502"/>
      <c r="BJ11" s="502"/>
      <c r="BK11" s="502"/>
      <c r="BL11" s="502"/>
      <c r="BM11" s="503"/>
      <c r="BN11" s="467">
        <v>7541</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42306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850000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41847</v>
      </c>
      <c r="S13" s="552"/>
      <c r="T13" s="552"/>
      <c r="U13" s="552"/>
      <c r="V13" s="553"/>
      <c r="W13" s="483" t="s">
        <v>138</v>
      </c>
      <c r="X13" s="484"/>
      <c r="Y13" s="484"/>
      <c r="Z13" s="484"/>
      <c r="AA13" s="484"/>
      <c r="AB13" s="474"/>
      <c r="AC13" s="518">
        <v>932</v>
      </c>
      <c r="AD13" s="519"/>
      <c r="AE13" s="519"/>
      <c r="AF13" s="519"/>
      <c r="AG13" s="561"/>
      <c r="AH13" s="518">
        <v>986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-106506</v>
      </c>
      <c r="BO13" s="468"/>
      <c r="BP13" s="468"/>
      <c r="BQ13" s="468"/>
      <c r="BR13" s="468"/>
      <c r="BS13" s="468"/>
      <c r="BT13" s="468"/>
      <c r="BU13" s="469"/>
      <c r="BV13" s="467">
        <v>-630301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6.6</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41976</v>
      </c>
      <c r="S14" s="552"/>
      <c r="T14" s="552"/>
      <c r="U14" s="552"/>
      <c r="V14" s="553"/>
      <c r="W14" s="457"/>
      <c r="X14" s="458"/>
      <c r="Y14" s="458"/>
      <c r="Z14" s="458"/>
      <c r="AA14" s="458"/>
      <c r="AB14" s="447"/>
      <c r="AC14" s="554">
        <v>5</v>
      </c>
      <c r="AD14" s="555"/>
      <c r="AE14" s="555"/>
      <c r="AF14" s="555"/>
      <c r="AG14" s="556"/>
      <c r="AH14" s="554">
        <v>5.7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145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41599</v>
      </c>
      <c r="S15" s="552"/>
      <c r="T15" s="552"/>
      <c r="U15" s="552"/>
      <c r="V15" s="553"/>
      <c r="W15" s="483" t="s">
        <v>147</v>
      </c>
      <c r="X15" s="484"/>
      <c r="Y15" s="484"/>
      <c r="Z15" s="484"/>
      <c r="AA15" s="484"/>
      <c r="AB15" s="474"/>
      <c r="AC15" s="518">
        <v>5765</v>
      </c>
      <c r="AD15" s="519"/>
      <c r="AE15" s="519"/>
      <c r="AF15" s="519"/>
      <c r="AG15" s="561"/>
      <c r="AH15" s="518">
        <v>5206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6667748</v>
      </c>
      <c r="BO15" s="431"/>
      <c r="BP15" s="431"/>
      <c r="BQ15" s="431"/>
      <c r="BR15" s="431"/>
      <c r="BS15" s="431"/>
      <c r="BT15" s="431"/>
      <c r="BU15" s="432"/>
      <c r="BV15" s="430">
        <v>6662203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30.8</v>
      </c>
      <c r="AD16" s="555"/>
      <c r="AE16" s="555"/>
      <c r="AF16" s="555"/>
      <c r="AG16" s="556"/>
      <c r="AH16" s="554">
        <v>30.1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6682084</v>
      </c>
      <c r="BO16" s="468"/>
      <c r="BP16" s="468"/>
      <c r="BQ16" s="468"/>
      <c r="BR16" s="468"/>
      <c r="BS16" s="468"/>
      <c r="BT16" s="468"/>
      <c r="BU16" s="469"/>
      <c r="BV16" s="467">
        <v>6677402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12013</v>
      </c>
      <c r="AD17" s="519"/>
      <c r="AE17" s="519"/>
      <c r="AF17" s="519"/>
      <c r="AG17" s="561"/>
      <c r="AH17" s="518">
        <v>11098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8622439</v>
      </c>
      <c r="BO17" s="468"/>
      <c r="BP17" s="468"/>
      <c r="BQ17" s="468"/>
      <c r="BR17" s="468"/>
      <c r="BS17" s="468"/>
      <c r="BT17" s="468"/>
      <c r="BU17" s="469"/>
      <c r="BV17" s="467">
        <v>8580453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37.46</v>
      </c>
      <c r="M18" s="583"/>
      <c r="N18" s="583"/>
      <c r="O18" s="583"/>
      <c r="P18" s="583"/>
      <c r="Q18" s="583"/>
      <c r="R18" s="584"/>
      <c r="S18" s="584"/>
      <c r="T18" s="584"/>
      <c r="U18" s="584"/>
      <c r="V18" s="585"/>
      <c r="W18" s="485"/>
      <c r="X18" s="486"/>
      <c r="Y18" s="486"/>
      <c r="Z18" s="486"/>
      <c r="AA18" s="486"/>
      <c r="AB18" s="477"/>
      <c r="AC18" s="586">
        <v>64.2</v>
      </c>
      <c r="AD18" s="587"/>
      <c r="AE18" s="587"/>
      <c r="AF18" s="587"/>
      <c r="AG18" s="588"/>
      <c r="AH18" s="586">
        <v>64.2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7753501</v>
      </c>
      <c r="BO18" s="468"/>
      <c r="BP18" s="468"/>
      <c r="BQ18" s="468"/>
      <c r="BR18" s="468"/>
      <c r="BS18" s="468"/>
      <c r="BT18" s="468"/>
      <c r="BU18" s="469"/>
      <c r="BV18" s="467">
        <v>7600983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1094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10363150</v>
      </c>
      <c r="BO19" s="468"/>
      <c r="BP19" s="468"/>
      <c r="BQ19" s="468"/>
      <c r="BR19" s="468"/>
      <c r="BS19" s="468"/>
      <c r="BT19" s="468"/>
      <c r="BU19" s="469"/>
      <c r="BV19" s="467">
        <v>11617323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15950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16138706</v>
      </c>
      <c r="BO23" s="468"/>
      <c r="BP23" s="468"/>
      <c r="BQ23" s="468"/>
      <c r="BR23" s="468"/>
      <c r="BS23" s="468"/>
      <c r="BT23" s="468"/>
      <c r="BU23" s="469"/>
      <c r="BV23" s="467">
        <v>16557460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7470</v>
      </c>
      <c r="R24" s="519"/>
      <c r="S24" s="519"/>
      <c r="T24" s="519"/>
      <c r="U24" s="519"/>
      <c r="V24" s="561"/>
      <c r="W24" s="620"/>
      <c r="X24" s="608"/>
      <c r="Y24" s="609"/>
      <c r="Z24" s="517" t="s">
        <v>171</v>
      </c>
      <c r="AA24" s="497"/>
      <c r="AB24" s="497"/>
      <c r="AC24" s="497"/>
      <c r="AD24" s="497"/>
      <c r="AE24" s="497"/>
      <c r="AF24" s="497"/>
      <c r="AG24" s="498"/>
      <c r="AH24" s="518">
        <v>210</v>
      </c>
      <c r="AI24" s="519"/>
      <c r="AJ24" s="519"/>
      <c r="AK24" s="519"/>
      <c r="AL24" s="561"/>
      <c r="AM24" s="518">
        <v>608580</v>
      </c>
      <c r="AN24" s="519"/>
      <c r="AO24" s="519"/>
      <c r="AP24" s="519"/>
      <c r="AQ24" s="519"/>
      <c r="AR24" s="561"/>
      <c r="AS24" s="518">
        <v>2898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11144211</v>
      </c>
      <c r="BO24" s="468"/>
      <c r="BP24" s="468"/>
      <c r="BQ24" s="468"/>
      <c r="BR24" s="468"/>
      <c r="BS24" s="468"/>
      <c r="BT24" s="468"/>
      <c r="BU24" s="469"/>
      <c r="BV24" s="467">
        <v>11884650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5930</v>
      </c>
      <c r="R25" s="519"/>
      <c r="S25" s="519"/>
      <c r="T25" s="519"/>
      <c r="U25" s="519"/>
      <c r="V25" s="561"/>
      <c r="W25" s="620"/>
      <c r="X25" s="608"/>
      <c r="Y25" s="609"/>
      <c r="Z25" s="517" t="s">
        <v>174</v>
      </c>
      <c r="AA25" s="497"/>
      <c r="AB25" s="497"/>
      <c r="AC25" s="497"/>
      <c r="AD25" s="497"/>
      <c r="AE25" s="497"/>
      <c r="AF25" s="497"/>
      <c r="AG25" s="498"/>
      <c r="AH25" s="518" t="s">
        <v>145</v>
      </c>
      <c r="AI25" s="519"/>
      <c r="AJ25" s="519"/>
      <c r="AK25" s="519"/>
      <c r="AL25" s="561"/>
      <c r="AM25" s="518" t="s">
        <v>136</v>
      </c>
      <c r="AN25" s="519"/>
      <c r="AO25" s="519"/>
      <c r="AP25" s="519"/>
      <c r="AQ25" s="519"/>
      <c r="AR25" s="561"/>
      <c r="AS25" s="518" t="s">
        <v>136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8575889</v>
      </c>
      <c r="BO25" s="431"/>
      <c r="BP25" s="431"/>
      <c r="BQ25" s="431"/>
      <c r="BR25" s="431"/>
      <c r="BS25" s="431"/>
      <c r="BT25" s="431"/>
      <c r="BU25" s="432"/>
      <c r="BV25" s="430">
        <v>7729568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5420</v>
      </c>
      <c r="R26" s="519"/>
      <c r="S26" s="519"/>
      <c r="T26" s="519"/>
      <c r="U26" s="519"/>
      <c r="V26" s="561"/>
      <c r="W26" s="620"/>
      <c r="X26" s="608"/>
      <c r="Y26" s="609"/>
      <c r="Z26" s="517" t="s">
        <v>177</v>
      </c>
      <c r="AA26" s="630"/>
      <c r="AB26" s="630"/>
      <c r="AC26" s="630"/>
      <c r="AD26" s="630"/>
      <c r="AE26" s="630"/>
      <c r="AF26" s="630"/>
      <c r="AG26" s="631"/>
      <c r="AH26" s="518">
        <v>16</v>
      </c>
      <c r="AI26" s="519"/>
      <c r="AJ26" s="519"/>
      <c r="AK26" s="519"/>
      <c r="AL26" s="561"/>
      <c r="AM26" s="518">
        <v>39472</v>
      </c>
      <c r="AN26" s="519"/>
      <c r="AO26" s="519"/>
      <c r="AP26" s="519"/>
      <c r="AQ26" s="519"/>
      <c r="AR26" s="561"/>
      <c r="AS26" s="518">
        <v>2467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145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3320</v>
      </c>
      <c r="R27" s="519"/>
      <c r="S27" s="519"/>
      <c r="T27" s="519"/>
      <c r="U27" s="519"/>
      <c r="V27" s="561"/>
      <c r="W27" s="620"/>
      <c r="X27" s="608"/>
      <c r="Y27" s="609"/>
      <c r="Z27" s="517" t="s">
        <v>180</v>
      </c>
      <c r="AA27" s="497"/>
      <c r="AB27" s="497"/>
      <c r="AC27" s="497"/>
      <c r="AD27" s="497"/>
      <c r="AE27" s="497"/>
      <c r="AF27" s="497"/>
      <c r="AG27" s="498"/>
      <c r="AH27" s="518">
        <v>2</v>
      </c>
      <c r="AI27" s="519"/>
      <c r="AJ27" s="519"/>
      <c r="AK27" s="519"/>
      <c r="AL27" s="561"/>
      <c r="AM27" s="518" t="s">
        <v>181</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640712</v>
      </c>
      <c r="BO27" s="644"/>
      <c r="BP27" s="644"/>
      <c r="BQ27" s="644"/>
      <c r="BR27" s="644"/>
      <c r="BS27" s="644"/>
      <c r="BT27" s="644"/>
      <c r="BU27" s="645"/>
      <c r="BV27" s="643">
        <v>640700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2739</v>
      </c>
      <c r="R28" s="519"/>
      <c r="S28" s="519"/>
      <c r="T28" s="519"/>
      <c r="U28" s="519"/>
      <c r="V28" s="561"/>
      <c r="W28" s="620"/>
      <c r="X28" s="608"/>
      <c r="Y28" s="609"/>
      <c r="Z28" s="517" t="s">
        <v>185</v>
      </c>
      <c r="AA28" s="497"/>
      <c r="AB28" s="497"/>
      <c r="AC28" s="497"/>
      <c r="AD28" s="497"/>
      <c r="AE28" s="497"/>
      <c r="AF28" s="497"/>
      <c r="AG28" s="498"/>
      <c r="AH28" s="518" t="s">
        <v>127</v>
      </c>
      <c r="AI28" s="519"/>
      <c r="AJ28" s="519"/>
      <c r="AK28" s="519"/>
      <c r="AL28" s="561"/>
      <c r="AM28" s="518" t="s">
        <v>145</v>
      </c>
      <c r="AN28" s="519"/>
      <c r="AO28" s="519"/>
      <c r="AP28" s="519"/>
      <c r="AQ28" s="519"/>
      <c r="AR28" s="561"/>
      <c r="AS28" s="518" t="s">
        <v>186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1905621</v>
      </c>
      <c r="BO28" s="431"/>
      <c r="BP28" s="431"/>
      <c r="BQ28" s="431"/>
      <c r="BR28" s="431"/>
      <c r="BS28" s="431"/>
      <c r="BT28" s="431"/>
      <c r="BU28" s="432"/>
      <c r="BV28" s="430">
        <v>2015305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16</v>
      </c>
      <c r="M29" s="519"/>
      <c r="N29" s="519"/>
      <c r="O29" s="519"/>
      <c r="P29" s="561"/>
      <c r="Q29" s="518">
        <v>2490</v>
      </c>
      <c r="R29" s="519"/>
      <c r="S29" s="519"/>
      <c r="T29" s="519"/>
      <c r="U29" s="519"/>
      <c r="V29" s="561"/>
      <c r="W29" s="621"/>
      <c r="X29" s="622"/>
      <c r="Y29" s="623"/>
      <c r="Z29" s="517" t="s">
        <v>189</v>
      </c>
      <c r="AA29" s="497"/>
      <c r="AB29" s="497"/>
      <c r="AC29" s="497"/>
      <c r="AD29" s="497"/>
      <c r="AE29" s="497"/>
      <c r="AF29" s="497"/>
      <c r="AG29" s="498"/>
      <c r="AH29" s="518">
        <v>212</v>
      </c>
      <c r="AI29" s="519"/>
      <c r="AJ29" s="519"/>
      <c r="AK29" s="519"/>
      <c r="AL29" s="561"/>
      <c r="AM29" s="518">
        <v>617258</v>
      </c>
      <c r="AN29" s="519"/>
      <c r="AO29" s="519"/>
      <c r="AP29" s="519"/>
      <c r="AQ29" s="519"/>
      <c r="AR29" s="561"/>
      <c r="AS29" s="518">
        <v>2912</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388780</v>
      </c>
      <c r="BO29" s="468"/>
      <c r="BP29" s="468"/>
      <c r="BQ29" s="468"/>
      <c r="BR29" s="468"/>
      <c r="BS29" s="468"/>
      <c r="BT29" s="468"/>
      <c r="BU29" s="469"/>
      <c r="BV29" s="467">
        <v>388741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2684643</v>
      </c>
      <c r="BO30" s="644"/>
      <c r="BP30" s="644"/>
      <c r="BQ30" s="644"/>
      <c r="BR30" s="644"/>
      <c r="BS30" s="644"/>
      <c r="BT30" s="644"/>
      <c r="BU30" s="645"/>
      <c r="BV30" s="643">
        <v>2981016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201</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201</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下水道事業会計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菊陽町工業団地造成事業特別会計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熊本県市町村総合事務組合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（有）さんふれあ</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菊池環境保全組合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大津菊陽水道企業団</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菊池広域連合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熊本県後期高齢者医療広域連合（特別会計）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bpVwO7Lh0/k9EJhx/3CVNzJjzR+Fjbb1IqkHQ57lhz6pHSLlEuAnTEU0ctG1HlcblWM6AC/rp8NyiT96tQz4A==" saltValue="YnGchEKeXbFEXO5XiPQ9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7.5</v>
      </c>
      <c r="G34" s="33">
        <v>7.52</v>
      </c>
      <c r="H34" s="33">
        <v>8.4600000000000009</v>
      </c>
      <c r="I34" s="33">
        <v>6.62</v>
      </c>
      <c r="J34" s="34">
        <v>6.54</v>
      </c>
      <c r="K34" s="22"/>
      <c r="L34" s="22"/>
      <c r="M34" s="22"/>
      <c r="N34" s="22"/>
      <c r="O34" s="22"/>
      <c r="P34" s="22"/>
    </row>
    <row r="35" spans="1:16" ht="39" customHeight="1" x14ac:dyDescent="0.15">
      <c r="A35" s="22"/>
      <c r="B35" s="35"/>
      <c r="C35" s="1242" t="s">
        <v>564</v>
      </c>
      <c r="D35" s="1243"/>
      <c r="E35" s="1244"/>
      <c r="F35" s="36">
        <v>1.22</v>
      </c>
      <c r="G35" s="37">
        <v>1.19</v>
      </c>
      <c r="H35" s="37">
        <v>1.38</v>
      </c>
      <c r="I35" s="37">
        <v>2.02</v>
      </c>
      <c r="J35" s="38">
        <v>2.15</v>
      </c>
      <c r="K35" s="22"/>
      <c r="L35" s="22"/>
      <c r="M35" s="22"/>
      <c r="N35" s="22"/>
      <c r="O35" s="22"/>
      <c r="P35" s="22"/>
    </row>
    <row r="36" spans="1:16" ht="39" customHeight="1" x14ac:dyDescent="0.15">
      <c r="A36" s="22"/>
      <c r="B36" s="35"/>
      <c r="C36" s="1242" t="s">
        <v>565</v>
      </c>
      <c r="D36" s="1243"/>
      <c r="E36" s="1244"/>
      <c r="F36" s="36">
        <v>1.06</v>
      </c>
      <c r="G36" s="37">
        <v>1.89</v>
      </c>
      <c r="H36" s="37">
        <v>2.02</v>
      </c>
      <c r="I36" s="37">
        <v>1.24</v>
      </c>
      <c r="J36" s="38">
        <v>1.68</v>
      </c>
      <c r="K36" s="22"/>
      <c r="L36" s="22"/>
      <c r="M36" s="22"/>
      <c r="N36" s="22"/>
      <c r="O36" s="22"/>
      <c r="P36" s="22"/>
    </row>
    <row r="37" spans="1:16" ht="39" customHeight="1" x14ac:dyDescent="0.15">
      <c r="A37" s="22"/>
      <c r="B37" s="35"/>
      <c r="C37" s="1242" t="s">
        <v>566</v>
      </c>
      <c r="D37" s="1243"/>
      <c r="E37" s="1244"/>
      <c r="F37" s="36">
        <v>1.32</v>
      </c>
      <c r="G37" s="37">
        <v>2.38</v>
      </c>
      <c r="H37" s="37">
        <v>2.99</v>
      </c>
      <c r="I37" s="37">
        <v>1.96</v>
      </c>
      <c r="J37" s="38">
        <v>1.39</v>
      </c>
      <c r="K37" s="22"/>
      <c r="L37" s="22"/>
      <c r="M37" s="22"/>
      <c r="N37" s="22"/>
      <c r="O37" s="22"/>
      <c r="P37" s="22"/>
    </row>
    <row r="38" spans="1:16" ht="39" customHeight="1" x14ac:dyDescent="0.15">
      <c r="A38" s="22"/>
      <c r="B38" s="35"/>
      <c r="C38" s="1242" t="s">
        <v>567</v>
      </c>
      <c r="D38" s="1243"/>
      <c r="E38" s="1244"/>
      <c r="F38" s="36" t="s">
        <v>514</v>
      </c>
      <c r="G38" s="37" t="s">
        <v>514</v>
      </c>
      <c r="H38" s="37" t="s">
        <v>514</v>
      </c>
      <c r="I38" s="37">
        <v>1.91</v>
      </c>
      <c r="J38" s="38">
        <v>1.26</v>
      </c>
      <c r="K38" s="22"/>
      <c r="L38" s="22"/>
      <c r="M38" s="22"/>
      <c r="N38" s="22"/>
      <c r="O38" s="22"/>
      <c r="P38" s="22"/>
    </row>
    <row r="39" spans="1:16" ht="39" customHeight="1" x14ac:dyDescent="0.15">
      <c r="A39" s="22"/>
      <c r="B39" s="35"/>
      <c r="C39" s="1242" t="s">
        <v>568</v>
      </c>
      <c r="D39" s="1243"/>
      <c r="E39" s="1244"/>
      <c r="F39" s="36">
        <v>0.12</v>
      </c>
      <c r="G39" s="37">
        <v>0.09</v>
      </c>
      <c r="H39" s="37">
        <v>0.11</v>
      </c>
      <c r="I39" s="37">
        <v>0.11</v>
      </c>
      <c r="J39" s="38">
        <v>0.13</v>
      </c>
      <c r="K39" s="22"/>
      <c r="L39" s="22"/>
      <c r="M39" s="22"/>
      <c r="N39" s="22"/>
      <c r="O39" s="22"/>
      <c r="P39" s="22"/>
    </row>
    <row r="40" spans="1:16" ht="39" customHeight="1" x14ac:dyDescent="0.15">
      <c r="A40" s="22"/>
      <c r="B40" s="35"/>
      <c r="C40" s="1242" t="s">
        <v>569</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571</v>
      </c>
      <c r="D43" s="1246"/>
      <c r="E43" s="124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tjN2TLSqKmcHRBo0swFqLNoAWuJoN3bhAdiQPEFRnn9Ksbs3mbeqIE+Dup0sv0Qs6eYkuOYEOC9t+Oy2dlJlQ==" saltValue="t31zU+FIXeLyxtz0tg+7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1358</v>
      </c>
      <c r="L45" s="60">
        <v>1417</v>
      </c>
      <c r="M45" s="60">
        <v>1304</v>
      </c>
      <c r="N45" s="60">
        <v>1331</v>
      </c>
      <c r="O45" s="61">
        <v>1331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338</v>
      </c>
      <c r="L48" s="64">
        <v>331</v>
      </c>
      <c r="M48" s="64">
        <v>193</v>
      </c>
      <c r="N48" s="64">
        <v>181</v>
      </c>
      <c r="O48" s="65">
        <v>155</v>
      </c>
      <c r="P48" s="48"/>
      <c r="Q48" s="48"/>
      <c r="R48" s="48"/>
      <c r="S48" s="48"/>
      <c r="T48" s="48"/>
      <c r="U48" s="48"/>
    </row>
    <row r="49" spans="1:21" ht="30.75" customHeight="1" x14ac:dyDescent="0.15">
      <c r="A49" s="48"/>
      <c r="B49" s="1252"/>
      <c r="C49" s="1253"/>
      <c r="D49" s="62"/>
      <c r="E49" s="1258" t="s">
        <v>16</v>
      </c>
      <c r="F49" s="1258"/>
      <c r="G49" s="1258"/>
      <c r="H49" s="1258"/>
      <c r="I49" s="1258"/>
      <c r="J49" s="1259"/>
      <c r="K49" s="63">
        <v>27</v>
      </c>
      <c r="L49" s="64">
        <v>60</v>
      </c>
      <c r="M49" s="64">
        <v>80</v>
      </c>
      <c r="N49" s="64">
        <v>133</v>
      </c>
      <c r="O49" s="65">
        <v>48</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1066</v>
      </c>
      <c r="L52" s="64">
        <v>1088</v>
      </c>
      <c r="M52" s="64">
        <v>1091</v>
      </c>
      <c r="N52" s="64">
        <v>1072</v>
      </c>
      <c r="O52" s="65">
        <v>1095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658</v>
      </c>
      <c r="L53" s="69">
        <v>721</v>
      </c>
      <c r="M53" s="69">
        <v>486</v>
      </c>
      <c r="N53" s="69">
        <v>573</v>
      </c>
      <c r="O53" s="70">
        <v>439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RAKL4uHdOKtiB13Se6QW3f/HcDJ8epVdMzkDJGADMZMELXXZqti40ftRNUIqTvE9FwfKA7/6Ag/SJ3i2ZNuw==" saltValue="ezMnAD+Xj7rcYALtdWNB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15993</v>
      </c>
      <c r="J41" s="104">
        <v>16178</v>
      </c>
      <c r="K41" s="104">
        <v>16361</v>
      </c>
      <c r="L41" s="104">
        <v>16557</v>
      </c>
      <c r="M41" s="105">
        <v>16139</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3606</v>
      </c>
      <c r="J43" s="108">
        <v>3465</v>
      </c>
      <c r="K43" s="108">
        <v>2906</v>
      </c>
      <c r="L43" s="108">
        <v>2402</v>
      </c>
      <c r="M43" s="109">
        <v>1878</v>
      </c>
    </row>
    <row r="44" spans="2:13" ht="27.75" customHeight="1" x14ac:dyDescent="0.15">
      <c r="B44" s="1278"/>
      <c r="C44" s="1279"/>
      <c r="D44" s="106"/>
      <c r="E44" s="1284" t="s">
        <v>34</v>
      </c>
      <c r="F44" s="1284"/>
      <c r="G44" s="1284"/>
      <c r="H44" s="1285"/>
      <c r="I44" s="107">
        <v>362</v>
      </c>
      <c r="J44" s="108">
        <v>350</v>
      </c>
      <c r="K44" s="108">
        <v>282</v>
      </c>
      <c r="L44" s="108">
        <v>298</v>
      </c>
      <c r="M44" s="109">
        <v>735</v>
      </c>
    </row>
    <row r="45" spans="2:13" ht="27.75" customHeight="1" x14ac:dyDescent="0.15">
      <c r="B45" s="1278"/>
      <c r="C45" s="1279"/>
      <c r="D45" s="106"/>
      <c r="E45" s="1284" t="s">
        <v>35</v>
      </c>
      <c r="F45" s="1284"/>
      <c r="G45" s="1284"/>
      <c r="H45" s="1285"/>
      <c r="I45" s="107" t="s">
        <v>514</v>
      </c>
      <c r="J45" s="108" t="s">
        <v>514</v>
      </c>
      <c r="K45" s="108" t="s">
        <v>514</v>
      </c>
      <c r="L45" s="108" t="s">
        <v>514</v>
      </c>
      <c r="M45" s="109" t="s">
        <v>514</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5203</v>
      </c>
      <c r="J50" s="108">
        <v>4845</v>
      </c>
      <c r="K50" s="108">
        <v>5573</v>
      </c>
      <c r="L50" s="108">
        <v>6003</v>
      </c>
      <c r="M50" s="109">
        <v>5557</v>
      </c>
    </row>
    <row r="51" spans="2:13" ht="27.75" customHeight="1" x14ac:dyDescent="0.15">
      <c r="B51" s="1278"/>
      <c r="C51" s="1279"/>
      <c r="D51" s="106"/>
      <c r="E51" s="1284" t="s">
        <v>42</v>
      </c>
      <c r="F51" s="1284"/>
      <c r="G51" s="1284"/>
      <c r="H51" s="1285"/>
      <c r="I51" s="107">
        <v>833</v>
      </c>
      <c r="J51" s="108">
        <v>815</v>
      </c>
      <c r="K51" s="108">
        <v>787</v>
      </c>
      <c r="L51" s="108">
        <v>644</v>
      </c>
      <c r="M51" s="109">
        <v>573</v>
      </c>
    </row>
    <row r="52" spans="2:13" ht="27.75" customHeight="1" x14ac:dyDescent="0.15">
      <c r="B52" s="1280"/>
      <c r="C52" s="1281"/>
      <c r="D52" s="106"/>
      <c r="E52" s="1284" t="s">
        <v>43</v>
      </c>
      <c r="F52" s="1284"/>
      <c r="G52" s="1284"/>
      <c r="H52" s="1285"/>
      <c r="I52" s="107">
        <v>12895</v>
      </c>
      <c r="J52" s="108">
        <v>13579</v>
      </c>
      <c r="K52" s="108">
        <v>14028</v>
      </c>
      <c r="L52" s="108">
        <v>13463</v>
      </c>
      <c r="M52" s="109">
        <v>13177</v>
      </c>
    </row>
    <row r="53" spans="2:13" ht="27.75" customHeight="1" thickBot="1" x14ac:dyDescent="0.2">
      <c r="B53" s="1291" t="s">
        <v>44</v>
      </c>
      <c r="C53" s="1292"/>
      <c r="D53" s="113"/>
      <c r="E53" s="1293" t="s">
        <v>45</v>
      </c>
      <c r="F53" s="1293"/>
      <c r="G53" s="1293"/>
      <c r="H53" s="1294"/>
      <c r="I53" s="114">
        <v>1030</v>
      </c>
      <c r="J53" s="115">
        <v>753</v>
      </c>
      <c r="K53" s="115">
        <v>-838</v>
      </c>
      <c r="L53" s="115">
        <v>-852</v>
      </c>
      <c r="M53" s="116">
        <v>-555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IV7JAVo89u2YYwuEJvtrxEk0f4TA7gXtvj7M+WvrthQpPuHBDw53JJEQ7OPJneA9ovYQMd2zJL6foykQpU7iQ==" saltValue="rPAQA28Mzbwq1m2UKdsv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2505</v>
      </c>
      <c r="G55" s="128">
        <v>2015</v>
      </c>
      <c r="H55" s="129">
        <v>1906</v>
      </c>
    </row>
    <row r="56" spans="2:8" ht="52.5" customHeight="1" x14ac:dyDescent="0.15">
      <c r="B56" s="130"/>
      <c r="C56" s="1305" t="s">
        <v>49</v>
      </c>
      <c r="D56" s="1305"/>
      <c r="E56" s="1306"/>
      <c r="F56" s="131">
        <v>389</v>
      </c>
      <c r="G56" s="131">
        <v>389</v>
      </c>
      <c r="H56" s="132">
        <v>389</v>
      </c>
    </row>
    <row r="57" spans="2:8" ht="53.25" customHeight="1" x14ac:dyDescent="0.15">
      <c r="B57" s="130"/>
      <c r="C57" s="1307" t="s">
        <v>50</v>
      </c>
      <c r="D57" s="1307"/>
      <c r="E57" s="1308"/>
      <c r="F57" s="133">
        <v>2217</v>
      </c>
      <c r="G57" s="133">
        <v>2981</v>
      </c>
      <c r="H57" s="134">
        <v>2685</v>
      </c>
    </row>
    <row r="58" spans="2:8" ht="45.75" customHeight="1" x14ac:dyDescent="0.15">
      <c r="B58" s="135"/>
      <c r="C58" s="1295" t="s">
        <v>578</v>
      </c>
      <c r="D58" s="1296"/>
      <c r="E58" s="1297"/>
      <c r="F58" s="136">
        <v>500</v>
      </c>
      <c r="G58" s="136">
        <v>1000</v>
      </c>
      <c r="H58" s="137">
        <v>940</v>
      </c>
    </row>
    <row r="59" spans="2:8" ht="45.75" customHeight="1" x14ac:dyDescent="0.15">
      <c r="B59" s="135"/>
      <c r="C59" s="1295" t="s">
        <v>579</v>
      </c>
      <c r="D59" s="1296"/>
      <c r="E59" s="1297"/>
      <c r="F59" s="136">
        <v>513</v>
      </c>
      <c r="G59" s="136">
        <v>791</v>
      </c>
      <c r="H59" s="137">
        <v>675</v>
      </c>
    </row>
    <row r="60" spans="2:8" ht="45.75" customHeight="1" x14ac:dyDescent="0.15">
      <c r="B60" s="135"/>
      <c r="C60" s="1295" t="s">
        <v>580</v>
      </c>
      <c r="D60" s="1296"/>
      <c r="E60" s="1297"/>
      <c r="F60" s="136">
        <v>336</v>
      </c>
      <c r="G60" s="136">
        <v>331</v>
      </c>
      <c r="H60" s="137">
        <v>325</v>
      </c>
    </row>
    <row r="61" spans="2:8" ht="45.75" customHeight="1" x14ac:dyDescent="0.15">
      <c r="B61" s="135"/>
      <c r="C61" s="1295" t="s">
        <v>581</v>
      </c>
      <c r="D61" s="1296"/>
      <c r="E61" s="1297"/>
      <c r="F61" s="136">
        <v>254</v>
      </c>
      <c r="G61" s="136">
        <v>254</v>
      </c>
      <c r="H61" s="137">
        <v>253</v>
      </c>
    </row>
    <row r="62" spans="2:8" ht="45.75" customHeight="1" thickBot="1" x14ac:dyDescent="0.2">
      <c r="B62" s="138"/>
      <c r="C62" s="1298" t="s">
        <v>582</v>
      </c>
      <c r="D62" s="1299"/>
      <c r="E62" s="1300"/>
      <c r="F62" s="139">
        <v>263</v>
      </c>
      <c r="G62" s="139">
        <v>264</v>
      </c>
      <c r="H62" s="140">
        <v>140</v>
      </c>
    </row>
    <row r="63" spans="2:8" ht="52.5" customHeight="1" thickBot="1" x14ac:dyDescent="0.2">
      <c r="B63" s="141"/>
      <c r="C63" s="1301" t="s">
        <v>51</v>
      </c>
      <c r="D63" s="1301"/>
      <c r="E63" s="1302"/>
      <c r="F63" s="142">
        <v>5110</v>
      </c>
      <c r="G63" s="142">
        <v>5385</v>
      </c>
      <c r="H63" s="143">
        <v>4979</v>
      </c>
    </row>
    <row r="64" spans="2:8" ht="15" customHeight="1" x14ac:dyDescent="0.15"/>
  </sheetData>
  <sheetProtection algorithmName="SHA-512" hashValue="sZSuL4oLRAgN3N7b9nNccXUEv4vqhZvEzMinFjd9ba1iQ8G6SGyPCMmk35yD07NY/uXop0zaZj0xHS2zkctMhQ==" saltValue="uYcT8GAI7Ag256wEdr5O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10.199999999999999</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41.2</v>
      </c>
      <c r="BY53" s="1311"/>
      <c r="BZ53" s="1311"/>
      <c r="CA53" s="1311"/>
      <c r="CB53" s="1311"/>
      <c r="CC53" s="1311"/>
      <c r="CD53" s="1311"/>
      <c r="CE53" s="1311"/>
      <c r="CF53" s="1311">
        <v>42.6</v>
      </c>
      <c r="CG53" s="1311"/>
      <c r="CH53" s="1311"/>
      <c r="CI53" s="1311"/>
      <c r="CJ53" s="1311"/>
      <c r="CK53" s="1311"/>
      <c r="CL53" s="1311"/>
      <c r="CM53" s="1311"/>
      <c r="CN53" s="1311">
        <v>43.8</v>
      </c>
      <c r="CO53" s="1311"/>
      <c r="CP53" s="1311"/>
      <c r="CQ53" s="1311"/>
      <c r="CR53" s="1311"/>
      <c r="CS53" s="1311"/>
      <c r="CT53" s="1311"/>
      <c r="CU53" s="1311"/>
      <c r="CV53" s="1311">
        <v>44.5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596</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597</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14.2</v>
      </c>
      <c r="BQ73" s="1311"/>
      <c r="BR73" s="1311"/>
      <c r="BS73" s="1311"/>
      <c r="BT73" s="1311"/>
      <c r="BU73" s="1311"/>
      <c r="BV73" s="1311"/>
      <c r="BW73" s="1311"/>
      <c r="BX73" s="1311">
        <v>10.199999999999999</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8.6999999999999993</v>
      </c>
      <c r="BQ75" s="1311"/>
      <c r="BR75" s="1311"/>
      <c r="BS75" s="1311"/>
      <c r="BT75" s="1311"/>
      <c r="BU75" s="1311"/>
      <c r="BV75" s="1311"/>
      <c r="BW75" s="1311"/>
      <c r="BX75" s="1311">
        <v>9.1999999999999993</v>
      </c>
      <c r="BY75" s="1311"/>
      <c r="BZ75" s="1311"/>
      <c r="CA75" s="1311"/>
      <c r="CB75" s="1311"/>
      <c r="CC75" s="1311"/>
      <c r="CD75" s="1311"/>
      <c r="CE75" s="1311"/>
      <c r="CF75" s="1311">
        <v>8.4</v>
      </c>
      <c r="CG75" s="1311"/>
      <c r="CH75" s="1311"/>
      <c r="CI75" s="1311"/>
      <c r="CJ75" s="1311"/>
      <c r="CK75" s="1311"/>
      <c r="CL75" s="1311"/>
      <c r="CM75" s="1311"/>
      <c r="CN75" s="1311">
        <v>7.9</v>
      </c>
      <c r="CO75" s="1311"/>
      <c r="CP75" s="1311"/>
      <c r="CQ75" s="1311"/>
      <c r="CR75" s="1311"/>
      <c r="CS75" s="1311"/>
      <c r="CT75" s="1311"/>
      <c r="CU75" s="1311"/>
      <c r="CV75" s="1311">
        <v>6.6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598</v>
      </c>
      <c r="AO77" s="1315"/>
      <c r="AP77" s="1315"/>
      <c r="AQ77" s="1315"/>
      <c r="AR77" s="1315"/>
      <c r="AS77" s="1315"/>
      <c r="AT77" s="1315"/>
      <c r="AU77" s="1315"/>
      <c r="AV77" s="1315"/>
      <c r="AW77" s="1315"/>
      <c r="AX77" s="1315"/>
      <c r="AY77" s="1315"/>
      <c r="AZ77" s="1315"/>
      <c r="BA77" s="1315"/>
      <c r="BB77" s="1314" t="s">
        <v>596</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600</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OKfo3t5fTlAVxH1Tt5+40WMfWajEikmcZ9rLlYFxESfu/cAmtjg7bNwKKCBlQx1SnPjUcgLA5mxptCJeEMN7A==" saltValue="EfpWEgT8QBU6KPdXjQCK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PWnrwSKPphVgHCz7npdejbYM03/g4sZvZgOSK94VuLSZGsqeWgnlW/Sf7gJpZ4DfnvsYIweedsEDTDR/tmcpDw==" saltValue="1TcNOqikibfsn16mh9np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3gNKSMeOeOJxUbzB9WXZmuMhCc28i7E/vU5/ABp/7mKAP5sqcQSdBo/kwsXFOwRcjnTCSyZiOozydXRUCh/kg==" saltValue="zGtD/X8EpeHcgQZNVfyZ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48919</v>
      </c>
      <c r="E3" s="162"/>
      <c r="F3" s="163">
        <v>49919</v>
      </c>
      <c r="G3" s="164"/>
      <c r="H3" s="165"/>
    </row>
    <row r="4" spans="1:8" x14ac:dyDescent="0.15">
      <c r="A4" s="166"/>
      <c r="B4" s="167"/>
      <c r="C4" s="168"/>
      <c r="D4" s="169">
        <v>31449</v>
      </c>
      <c r="E4" s="170"/>
      <c r="F4" s="171">
        <v>26398</v>
      </c>
      <c r="G4" s="172"/>
      <c r="H4" s="173"/>
    </row>
    <row r="5" spans="1:8" x14ac:dyDescent="0.15">
      <c r="A5" s="154" t="s">
        <v>547</v>
      </c>
      <c r="B5" s="159"/>
      <c r="C5" s="160"/>
      <c r="D5" s="161">
        <v>32254</v>
      </c>
      <c r="E5" s="162"/>
      <c r="F5" s="163">
        <v>47738</v>
      </c>
      <c r="G5" s="164"/>
      <c r="H5" s="165"/>
    </row>
    <row r="6" spans="1:8" x14ac:dyDescent="0.15">
      <c r="A6" s="166"/>
      <c r="B6" s="167"/>
      <c r="C6" s="168"/>
      <c r="D6" s="169">
        <v>15441</v>
      </c>
      <c r="E6" s="170"/>
      <c r="F6" s="171">
        <v>24937</v>
      </c>
      <c r="G6" s="172"/>
      <c r="H6" s="173"/>
    </row>
    <row r="7" spans="1:8" x14ac:dyDescent="0.15">
      <c r="A7" s="154" t="s">
        <v>548</v>
      </c>
      <c r="B7" s="159"/>
      <c r="C7" s="160"/>
      <c r="D7" s="161">
        <v>47505</v>
      </c>
      <c r="E7" s="162"/>
      <c r="F7" s="163">
        <v>52191</v>
      </c>
      <c r="G7" s="164"/>
      <c r="H7" s="165"/>
    </row>
    <row r="8" spans="1:8" x14ac:dyDescent="0.15">
      <c r="A8" s="166"/>
      <c r="B8" s="167"/>
      <c r="C8" s="168"/>
      <c r="D8" s="169">
        <v>33449</v>
      </c>
      <c r="E8" s="170"/>
      <c r="F8" s="171">
        <v>24843</v>
      </c>
      <c r="G8" s="172"/>
      <c r="H8" s="173"/>
    </row>
    <row r="9" spans="1:8" x14ac:dyDescent="0.15">
      <c r="A9" s="154" t="s">
        <v>549</v>
      </c>
      <c r="B9" s="159"/>
      <c r="C9" s="160"/>
      <c r="D9" s="161">
        <v>73943</v>
      </c>
      <c r="E9" s="162"/>
      <c r="F9" s="163">
        <v>47387</v>
      </c>
      <c r="G9" s="164"/>
      <c r="H9" s="165"/>
    </row>
    <row r="10" spans="1:8" x14ac:dyDescent="0.15">
      <c r="A10" s="166"/>
      <c r="B10" s="167"/>
      <c r="C10" s="168"/>
      <c r="D10" s="169">
        <v>41430</v>
      </c>
      <c r="E10" s="170"/>
      <c r="F10" s="171">
        <v>24928</v>
      </c>
      <c r="G10" s="172"/>
      <c r="H10" s="173"/>
    </row>
    <row r="11" spans="1:8" x14ac:dyDescent="0.15">
      <c r="A11" s="154" t="s">
        <v>550</v>
      </c>
      <c r="B11" s="159"/>
      <c r="C11" s="160"/>
      <c r="D11" s="161">
        <v>56850</v>
      </c>
      <c r="E11" s="162"/>
      <c r="F11" s="163">
        <v>51264</v>
      </c>
      <c r="G11" s="164"/>
      <c r="H11" s="165"/>
    </row>
    <row r="12" spans="1:8" x14ac:dyDescent="0.15">
      <c r="A12" s="166"/>
      <c r="B12" s="167"/>
      <c r="C12" s="174"/>
      <c r="D12" s="169">
        <v>34485</v>
      </c>
      <c r="E12" s="170"/>
      <c r="F12" s="171">
        <v>26040</v>
      </c>
      <c r="G12" s="172"/>
      <c r="H12" s="173"/>
    </row>
    <row r="13" spans="1:8" x14ac:dyDescent="0.15">
      <c r="A13" s="154"/>
      <c r="B13" s="159"/>
      <c r="C13" s="175"/>
      <c r="D13" s="176">
        <v>51894</v>
      </c>
      <c r="E13" s="177"/>
      <c r="F13" s="178">
        <v>49700</v>
      </c>
      <c r="G13" s="179"/>
      <c r="H13" s="165"/>
    </row>
    <row r="14" spans="1:8" x14ac:dyDescent="0.15">
      <c r="A14" s="166"/>
      <c r="B14" s="167"/>
      <c r="C14" s="168"/>
      <c r="D14" s="169">
        <v>31251</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v>
      </c>
      <c r="C19" s="180">
        <f>ROUND(VALUE(SUBSTITUTE(実質収支比率等に係る経年分析!G$48,"▲","-")),2)</f>
        <v>7.52</v>
      </c>
      <c r="D19" s="180">
        <f>ROUND(VALUE(SUBSTITUTE(実質収支比率等に係る経年分析!H$48,"▲","-")),2)</f>
        <v>8.4600000000000009</v>
      </c>
      <c r="E19" s="180">
        <f>ROUND(VALUE(SUBSTITUTE(実質収支比率等に係る経年分析!I$48,"▲","-")),2)</f>
        <v>6.63</v>
      </c>
      <c r="F19" s="180">
        <f>ROUND(VALUE(SUBSTITUTE(実質収支比率等に係る経年分析!J$48,"▲","-")),2)</f>
        <v>6.55</v>
      </c>
    </row>
    <row r="20" spans="1:11" x14ac:dyDescent="0.15">
      <c r="A20" s="180" t="s">
        <v>55</v>
      </c>
      <c r="B20" s="180">
        <f>ROUND(VALUE(SUBSTITUTE(実質収支比率等に係る経年分析!F$47,"▲","-")),2)</f>
        <v>29.31</v>
      </c>
      <c r="C20" s="180">
        <f>ROUND(VALUE(SUBSTITUTE(実質収支比率等に係る経年分析!G$47,"▲","-")),2)</f>
        <v>25.43</v>
      </c>
      <c r="D20" s="180">
        <f>ROUND(VALUE(SUBSTITUTE(実質収支比率等に係る経年分析!H$47,"▲","-")),2)</f>
        <v>29.77</v>
      </c>
      <c r="E20" s="180">
        <f>ROUND(VALUE(SUBSTITUTE(実質収支比率等に係る経年分析!I$47,"▲","-")),2)</f>
        <v>23.39</v>
      </c>
      <c r="F20" s="180">
        <f>ROUND(VALUE(SUBSTITUTE(実質収支比率等に係る経年分析!J$47,"▲","-")),2)</f>
        <v>22.04</v>
      </c>
    </row>
    <row r="21" spans="1:11" x14ac:dyDescent="0.15">
      <c r="A21" s="180" t="s">
        <v>56</v>
      </c>
      <c r="B21" s="180">
        <f>IF(ISNUMBER(VALUE(SUBSTITUTE(実質収支比率等に係る経年分析!F$49,"▲","-"))),ROUND(VALUE(SUBSTITUTE(実質収支比率等に係る経年分析!F$49,"▲","-")),2),NA())</f>
        <v>5.55</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8.6199999999999992</v>
      </c>
      <c r="E21" s="180">
        <f>IF(ISNUMBER(VALUE(SUBSTITUTE(実質収支比率等に係る経年分析!I$49,"▲","-"))),ROUND(VALUE(SUBSTITUTE(実質収支比率等に係る経年分析!I$49,"▲","-")),2),NA())</f>
        <v>-7.32</v>
      </c>
      <c r="F21" s="180">
        <f>IF(ISNUMBER(VALUE(SUBSTITUTE(実質収支比率等に係る経年分析!J$49,"▲","-"))),ROUND(VALUE(SUBSTITUTE(実質収支比率等に係る経年分析!J$49,"▲","-")),2),NA())</f>
        <v>-1.23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菊陽町工業団地造成事業特別会計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1066</v>
      </c>
      <c r="E42" s="182"/>
      <c r="F42" s="182"/>
      <c r="G42" s="182">
        <f>'実質公債費比率（分子）の構造'!L$52</f>
        <v>1088</v>
      </c>
      <c r="H42" s="182"/>
      <c r="I42" s="182"/>
      <c r="J42" s="182">
        <f>'実質公債費比率（分子）の構造'!M$52</f>
        <v>1091</v>
      </c>
      <c r="K42" s="182"/>
      <c r="L42" s="182"/>
      <c r="M42" s="182">
        <f>'実質公債費比率（分子）の構造'!N$52</f>
        <v>1072</v>
      </c>
      <c r="N42" s="182"/>
      <c r="O42" s="182"/>
      <c r="P42" s="182">
        <f>'実質公債費比率（分子）の構造'!O$52</f>
        <v>1095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27</v>
      </c>
      <c r="C45" s="182"/>
      <c r="D45" s="182"/>
      <c r="E45" s="182">
        <f>'実質公債費比率（分子）の構造'!L$49</f>
        <v>60</v>
      </c>
      <c r="F45" s="182"/>
      <c r="G45" s="182"/>
      <c r="H45" s="182">
        <f>'実質公債費比率（分子）の構造'!M$49</f>
        <v>80</v>
      </c>
      <c r="I45" s="182"/>
      <c r="J45" s="182"/>
      <c r="K45" s="182">
        <f>'実質公債費比率（分子）の構造'!N$49</f>
        <v>133</v>
      </c>
      <c r="L45" s="182"/>
      <c r="M45" s="182"/>
      <c r="N45" s="182">
        <f>'実質公債費比率（分子）の構造'!O$49</f>
        <v>48</v>
      </c>
      <c r="O45" s="182"/>
      <c r="P45" s="182"/>
    </row>
    <row r="46" spans="1:16" x14ac:dyDescent="0.15">
      <c r="A46" s="182" t="s">
        <v>67</v>
      </c>
      <c r="B46" s="182">
        <f>'実質公債費比率（分子）の構造'!K$48</f>
        <v>338</v>
      </c>
      <c r="C46" s="182"/>
      <c r="D46" s="182"/>
      <c r="E46" s="182">
        <f>'実質公債費比率（分子）の構造'!L$48</f>
        <v>331</v>
      </c>
      <c r="F46" s="182"/>
      <c r="G46" s="182"/>
      <c r="H46" s="182">
        <f>'実質公債費比率（分子）の構造'!M$48</f>
        <v>193</v>
      </c>
      <c r="I46" s="182"/>
      <c r="J46" s="182"/>
      <c r="K46" s="182">
        <f>'実質公債費比率（分子）の構造'!N$48</f>
        <v>181</v>
      </c>
      <c r="L46" s="182"/>
      <c r="M46" s="182"/>
      <c r="N46" s="182">
        <f>'実質公債費比率（分子）の構造'!O$48</f>
        <v>155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1358</v>
      </c>
      <c r="C49" s="182"/>
      <c r="D49" s="182"/>
      <c r="E49" s="182">
        <f>'実質公債費比率（分子）の構造'!L$45</f>
        <v>1417</v>
      </c>
      <c r="F49" s="182"/>
      <c r="G49" s="182"/>
      <c r="H49" s="182">
        <f>'実質公債費比率（分子）の構造'!M$45</f>
        <v>1304</v>
      </c>
      <c r="I49" s="182"/>
      <c r="J49" s="182"/>
      <c r="K49" s="182">
        <f>'実質公債費比率（分子）の構造'!N$45</f>
        <v>1331</v>
      </c>
      <c r="L49" s="182"/>
      <c r="M49" s="182"/>
      <c r="N49" s="182">
        <f>'実質公債費比率（分子）の構造'!O$45</f>
        <v>1331</v>
      </c>
      <c r="O49" s="182"/>
      <c r="P49" s="182"/>
    </row>
    <row r="50" spans="1:16" x14ac:dyDescent="0.15">
      <c r="A50" s="182" t="s">
        <v>71</v>
      </c>
      <c r="B50" s="182" t="e">
        <f>NA()</f>
        <v>#N/A</v>
      </c>
      <c r="C50" s="182">
        <f>IF(ISNUMBER('実質公債費比率（分子）の構造'!K$53),'実質公債費比率（分子）の構造'!K$53,NA())</f>
        <v>658</v>
      </c>
      <c r="D50" s="182" t="e">
        <f>NA()</f>
        <v>#N/A</v>
      </c>
      <c r="E50" s="182" t="e">
        <f>NA()</f>
        <v>#N/A</v>
      </c>
      <c r="F50" s="182">
        <f>IF(ISNUMBER('実質公債費比率（分子）の構造'!L$53),'実質公債費比率（分子）の構造'!L$53,NA())</f>
        <v>721</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573</v>
      </c>
      <c r="M50" s="182" t="e">
        <f>NA()</f>
        <v>#N/A</v>
      </c>
      <c r="N50" s="182" t="e">
        <f>NA()</f>
        <v>#N/A</v>
      </c>
      <c r="O50" s="182">
        <f>IF(ISNUMBER('実質公債費比率（分子）の構造'!O$53),'実質公債費比率（分子）の構造'!O$53,NA())</f>
        <v>439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12895</v>
      </c>
      <c r="E56" s="181"/>
      <c r="F56" s="181"/>
      <c r="G56" s="181">
        <f>'将来負担比率（分子）の構造'!J$52</f>
        <v>13579</v>
      </c>
      <c r="H56" s="181"/>
      <c r="I56" s="181"/>
      <c r="J56" s="181">
        <f>'将来負担比率（分子）の構造'!K$52</f>
        <v>14028</v>
      </c>
      <c r="K56" s="181"/>
      <c r="L56" s="181"/>
      <c r="M56" s="181">
        <f>'将来負担比率（分子）の構造'!L$52</f>
        <v>13463</v>
      </c>
      <c r="N56" s="181"/>
      <c r="O56" s="181"/>
      <c r="P56" s="181">
        <f>'将来負担比率（分子）の構造'!M$52</f>
        <v>13177</v>
      </c>
    </row>
    <row r="57" spans="1:16" x14ac:dyDescent="0.15">
      <c r="A57" s="181" t="s">
        <v>42</v>
      </c>
      <c r="B57" s="181"/>
      <c r="C57" s="181"/>
      <c r="D57" s="181">
        <f>'将来負担比率（分子）の構造'!I$51</f>
        <v>833</v>
      </c>
      <c r="E57" s="181"/>
      <c r="F57" s="181"/>
      <c r="G57" s="181">
        <f>'将来負担比率（分子）の構造'!J$51</f>
        <v>815</v>
      </c>
      <c r="H57" s="181"/>
      <c r="I57" s="181"/>
      <c r="J57" s="181">
        <f>'将来負担比率（分子）の構造'!K$51</f>
        <v>787</v>
      </c>
      <c r="K57" s="181"/>
      <c r="L57" s="181"/>
      <c r="M57" s="181">
        <f>'将来負担比率（分子）の構造'!L$51</f>
        <v>644</v>
      </c>
      <c r="N57" s="181"/>
      <c r="O57" s="181"/>
      <c r="P57" s="181">
        <f>'将来負担比率（分子）の構造'!M$51</f>
        <v>573</v>
      </c>
    </row>
    <row r="58" spans="1:16" x14ac:dyDescent="0.15">
      <c r="A58" s="181" t="s">
        <v>41</v>
      </c>
      <c r="B58" s="181"/>
      <c r="C58" s="181"/>
      <c r="D58" s="181">
        <f>'将来負担比率（分子）の構造'!I$50</f>
        <v>5203</v>
      </c>
      <c r="E58" s="181"/>
      <c r="F58" s="181"/>
      <c r="G58" s="181">
        <f>'将来負担比率（分子）の構造'!J$50</f>
        <v>4845</v>
      </c>
      <c r="H58" s="181"/>
      <c r="I58" s="181"/>
      <c r="J58" s="181">
        <f>'将来負担比率（分子）の構造'!K$50</f>
        <v>5573</v>
      </c>
      <c r="K58" s="181"/>
      <c r="L58" s="181"/>
      <c r="M58" s="181">
        <f>'将来負担比率（分子）の構造'!L$50</f>
        <v>6003</v>
      </c>
      <c r="N58" s="181"/>
      <c r="O58" s="181"/>
      <c r="P58" s="181">
        <f>'将来負担比率（分子）の構造'!M$50</f>
        <v>5557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362</v>
      </c>
      <c r="C63" s="181"/>
      <c r="D63" s="181"/>
      <c r="E63" s="181">
        <f>'将来負担比率（分子）の構造'!J$44</f>
        <v>350</v>
      </c>
      <c r="F63" s="181"/>
      <c r="G63" s="181"/>
      <c r="H63" s="181">
        <f>'将来負担比率（分子）の構造'!K$44</f>
        <v>282</v>
      </c>
      <c r="I63" s="181"/>
      <c r="J63" s="181"/>
      <c r="K63" s="181">
        <f>'将来負担比率（分子）の構造'!L$44</f>
        <v>298</v>
      </c>
      <c r="L63" s="181"/>
      <c r="M63" s="181"/>
      <c r="N63" s="181">
        <f>'将来負担比率（分子）の構造'!M$44</f>
        <v>735</v>
      </c>
      <c r="O63" s="181"/>
      <c r="P63" s="181"/>
    </row>
    <row r="64" spans="1:16" x14ac:dyDescent="0.15">
      <c r="A64" s="181" t="s">
        <v>33</v>
      </c>
      <c r="B64" s="181">
        <f>'将来負担比率（分子）の構造'!I$43</f>
        <v>3606</v>
      </c>
      <c r="C64" s="181"/>
      <c r="D64" s="181"/>
      <c r="E64" s="181">
        <f>'将来負担比率（分子）の構造'!J$43</f>
        <v>3465</v>
      </c>
      <c r="F64" s="181"/>
      <c r="G64" s="181"/>
      <c r="H64" s="181">
        <f>'将来負担比率（分子）の構造'!K$43</f>
        <v>2906</v>
      </c>
      <c r="I64" s="181"/>
      <c r="J64" s="181"/>
      <c r="K64" s="181">
        <f>'将来負担比率（分子）の構造'!L$43</f>
        <v>2402</v>
      </c>
      <c r="L64" s="181"/>
      <c r="M64" s="181"/>
      <c r="N64" s="181">
        <f>'将来負担比率（分子）の構造'!M$43</f>
        <v>1878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15993</v>
      </c>
      <c r="C66" s="181"/>
      <c r="D66" s="181"/>
      <c r="E66" s="181">
        <f>'将来負担比率（分子）の構造'!J$41</f>
        <v>16178</v>
      </c>
      <c r="F66" s="181"/>
      <c r="G66" s="181"/>
      <c r="H66" s="181">
        <f>'将来負担比率（分子）の構造'!K$41</f>
        <v>16361</v>
      </c>
      <c r="I66" s="181"/>
      <c r="J66" s="181"/>
      <c r="K66" s="181">
        <f>'将来負担比率（分子）の構造'!L$41</f>
        <v>16557</v>
      </c>
      <c r="L66" s="181"/>
      <c r="M66" s="181"/>
      <c r="N66" s="181">
        <f>'将来負担比率（分子）の構造'!M$41</f>
        <v>16139</v>
      </c>
      <c r="O66" s="181"/>
      <c r="P66" s="181"/>
    </row>
    <row r="67" spans="1:16" x14ac:dyDescent="0.15">
      <c r="A67" s="181" t="s">
        <v>75</v>
      </c>
      <c r="B67" s="181" t="e">
        <f>NA()</f>
        <v>#N/A</v>
      </c>
      <c r="C67" s="181">
        <f>IF(ISNUMBER('将来負担比率（分子）の構造'!I$53), IF('将来負担比率（分子）の構造'!I$53 &lt; 0, 0, '将来負担比率（分子）の構造'!I$53), NA())</f>
        <v>1030</v>
      </c>
      <c r="D67" s="181" t="e">
        <f>NA()</f>
        <v>#N/A</v>
      </c>
      <c r="E67" s="181" t="e">
        <f>NA()</f>
        <v>#N/A</v>
      </c>
      <c r="F67" s="181">
        <f>IF(ISNUMBER('将来負担比率（分子）の構造'!J$53), IF('将来負担比率（分子）の構造'!J$53 &lt; 0, 0, '将来負担比率（分子）の構造'!J$53), NA())</f>
        <v>753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2505</v>
      </c>
      <c r="C72" s="185">
        <f>基金残高に係る経年分析!G55</f>
        <v>2015</v>
      </c>
      <c r="D72" s="185">
        <f>基金残高に係る経年分析!H55</f>
        <v>1906</v>
      </c>
    </row>
    <row r="73" spans="1:16" x14ac:dyDescent="0.15">
      <c r="A73" s="184" t="s">
        <v>78</v>
      </c>
      <c r="B73" s="185">
        <f>基金残高に係る経年分析!F56</f>
        <v>389</v>
      </c>
      <c r="C73" s="185">
        <f>基金残高に係る経年分析!G56</f>
        <v>389</v>
      </c>
      <c r="D73" s="185">
        <f>基金残高に係る経年分析!H56</f>
        <v>389</v>
      </c>
    </row>
    <row r="74" spans="1:16" x14ac:dyDescent="0.15">
      <c r="A74" s="184" t="s">
        <v>79</v>
      </c>
      <c r="B74" s="185">
        <f>基金残高に係る経年分析!F57</f>
        <v>2217</v>
      </c>
      <c r="C74" s="185">
        <f>基金残高に係る経年分析!G57</f>
        <v>2981</v>
      </c>
      <c r="D74" s="185">
        <f>基金残高に係る経年分析!H57</f>
        <v>2685</v>
      </c>
    </row>
  </sheetData>
  <sheetProtection algorithmName="SHA-512" hashValue="th25q+kinKNXaMdrb5RUOgfiIdMXOwp9vrdP7utVw89lXPDPCvKltmFEPlvP21qChNAZO7LGpnBKUXAe65CrKg==" saltValue="Rc001mP7IeJb+NrYhhbf4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7174813</v>
      </c>
      <c r="S5" s="673"/>
      <c r="T5" s="673"/>
      <c r="U5" s="673"/>
      <c r="V5" s="673"/>
      <c r="W5" s="673"/>
      <c r="X5" s="673"/>
      <c r="Y5" s="674"/>
      <c r="Z5" s="675">
        <v>44.7</v>
      </c>
      <c r="AA5" s="675"/>
      <c r="AB5" s="675"/>
      <c r="AC5" s="675"/>
      <c r="AD5" s="676">
        <v>7174813</v>
      </c>
      <c r="AE5" s="676"/>
      <c r="AF5" s="676"/>
      <c r="AG5" s="676"/>
      <c r="AH5" s="676"/>
      <c r="AI5" s="676"/>
      <c r="AJ5" s="676"/>
      <c r="AK5" s="676"/>
      <c r="AL5" s="677">
        <v>86.3</v>
      </c>
      <c r="AM5" s="678"/>
      <c r="AN5" s="678"/>
      <c r="AO5" s="679"/>
      <c r="AP5" s="669" t="s">
        <v>229</v>
      </c>
      <c r="AQ5" s="670"/>
      <c r="AR5" s="670"/>
      <c r="AS5" s="670"/>
      <c r="AT5" s="670"/>
      <c r="AU5" s="670"/>
      <c r="AV5" s="670"/>
      <c r="AW5" s="670"/>
      <c r="AX5" s="670"/>
      <c r="AY5" s="670"/>
      <c r="AZ5" s="670"/>
      <c r="BA5" s="670"/>
      <c r="BB5" s="670"/>
      <c r="BC5" s="670"/>
      <c r="BD5" s="670"/>
      <c r="BE5" s="670"/>
      <c r="BF5" s="671"/>
      <c r="BG5" s="683">
        <v>7174813</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201954</v>
      </c>
      <c r="S6" s="684"/>
      <c r="T6" s="684"/>
      <c r="U6" s="684"/>
      <c r="V6" s="684"/>
      <c r="W6" s="684"/>
      <c r="X6" s="684"/>
      <c r="Y6" s="685"/>
      <c r="Z6" s="686">
        <v>1.3</v>
      </c>
      <c r="AA6" s="686"/>
      <c r="AB6" s="686"/>
      <c r="AC6" s="686"/>
      <c r="AD6" s="687">
        <v>201954</v>
      </c>
      <c r="AE6" s="687"/>
      <c r="AF6" s="687"/>
      <c r="AG6" s="687"/>
      <c r="AH6" s="687"/>
      <c r="AI6" s="687"/>
      <c r="AJ6" s="687"/>
      <c r="AK6" s="687"/>
      <c r="AL6" s="688">
        <v>2.4</v>
      </c>
      <c r="AM6" s="689"/>
      <c r="AN6" s="689"/>
      <c r="AO6" s="690"/>
      <c r="AP6" s="680" t="s">
        <v>234</v>
      </c>
      <c r="AQ6" s="681"/>
      <c r="AR6" s="681"/>
      <c r="AS6" s="681"/>
      <c r="AT6" s="681"/>
      <c r="AU6" s="681"/>
      <c r="AV6" s="681"/>
      <c r="AW6" s="681"/>
      <c r="AX6" s="681"/>
      <c r="AY6" s="681"/>
      <c r="AZ6" s="681"/>
      <c r="BA6" s="681"/>
      <c r="BB6" s="681"/>
      <c r="BC6" s="681"/>
      <c r="BD6" s="681"/>
      <c r="BE6" s="681"/>
      <c r="BF6" s="682"/>
      <c r="BG6" s="683">
        <v>7174813</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140611</v>
      </c>
      <c r="CS6" s="684"/>
      <c r="CT6" s="684"/>
      <c r="CU6" s="684"/>
      <c r="CV6" s="684"/>
      <c r="CW6" s="684"/>
      <c r="CX6" s="684"/>
      <c r="CY6" s="685"/>
      <c r="CZ6" s="677">
        <v>0.9</v>
      </c>
      <c r="DA6" s="678"/>
      <c r="DB6" s="678"/>
      <c r="DC6" s="697"/>
      <c r="DD6" s="692">
        <v>19386</v>
      </c>
      <c r="DE6" s="684"/>
      <c r="DF6" s="684"/>
      <c r="DG6" s="684"/>
      <c r="DH6" s="684"/>
      <c r="DI6" s="684"/>
      <c r="DJ6" s="684"/>
      <c r="DK6" s="684"/>
      <c r="DL6" s="684"/>
      <c r="DM6" s="684"/>
      <c r="DN6" s="684"/>
      <c r="DO6" s="684"/>
      <c r="DP6" s="685"/>
      <c r="DQ6" s="692">
        <v>140611</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3264</v>
      </c>
      <c r="S7" s="684"/>
      <c r="T7" s="684"/>
      <c r="U7" s="684"/>
      <c r="V7" s="684"/>
      <c r="W7" s="684"/>
      <c r="X7" s="684"/>
      <c r="Y7" s="685"/>
      <c r="Z7" s="686">
        <v>0</v>
      </c>
      <c r="AA7" s="686"/>
      <c r="AB7" s="686"/>
      <c r="AC7" s="686"/>
      <c r="AD7" s="687">
        <v>3264</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2972327</v>
      </c>
      <c r="BH7" s="684"/>
      <c r="BI7" s="684"/>
      <c r="BJ7" s="684"/>
      <c r="BK7" s="684"/>
      <c r="BL7" s="684"/>
      <c r="BM7" s="684"/>
      <c r="BN7" s="685"/>
      <c r="BO7" s="686">
        <v>41.4</v>
      </c>
      <c r="BP7" s="686"/>
      <c r="BQ7" s="686"/>
      <c r="BR7" s="686"/>
      <c r="BS7" s="687" t="s">
        <v>238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1778778</v>
      </c>
      <c r="CS7" s="684"/>
      <c r="CT7" s="684"/>
      <c r="CU7" s="684"/>
      <c r="CV7" s="684"/>
      <c r="CW7" s="684"/>
      <c r="CX7" s="684"/>
      <c r="CY7" s="685"/>
      <c r="CZ7" s="686">
        <v>11.7</v>
      </c>
      <c r="DA7" s="686"/>
      <c r="DB7" s="686"/>
      <c r="DC7" s="686"/>
      <c r="DD7" s="692">
        <v>58906</v>
      </c>
      <c r="DE7" s="684"/>
      <c r="DF7" s="684"/>
      <c r="DG7" s="684"/>
      <c r="DH7" s="684"/>
      <c r="DI7" s="684"/>
      <c r="DJ7" s="684"/>
      <c r="DK7" s="684"/>
      <c r="DL7" s="684"/>
      <c r="DM7" s="684"/>
      <c r="DN7" s="684"/>
      <c r="DO7" s="684"/>
      <c r="DP7" s="685"/>
      <c r="DQ7" s="692">
        <v>1523749</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13558</v>
      </c>
      <c r="S8" s="684"/>
      <c r="T8" s="684"/>
      <c r="U8" s="684"/>
      <c r="V8" s="684"/>
      <c r="W8" s="684"/>
      <c r="X8" s="684"/>
      <c r="Y8" s="685"/>
      <c r="Z8" s="686">
        <v>0.1</v>
      </c>
      <c r="AA8" s="686"/>
      <c r="AB8" s="686"/>
      <c r="AC8" s="686"/>
      <c r="AD8" s="687">
        <v>13558</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72709</v>
      </c>
      <c r="BH8" s="684"/>
      <c r="BI8" s="684"/>
      <c r="BJ8" s="684"/>
      <c r="BK8" s="684"/>
      <c r="BL8" s="684"/>
      <c r="BM8" s="684"/>
      <c r="BN8" s="685"/>
      <c r="BO8" s="686">
        <v>1</v>
      </c>
      <c r="BP8" s="686"/>
      <c r="BQ8" s="686"/>
      <c r="BR8" s="686"/>
      <c r="BS8" s="692" t="s">
        <v>127</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5822298</v>
      </c>
      <c r="CS8" s="684"/>
      <c r="CT8" s="684"/>
      <c r="CU8" s="684"/>
      <c r="CV8" s="684"/>
      <c r="CW8" s="684"/>
      <c r="CX8" s="684"/>
      <c r="CY8" s="685"/>
      <c r="CZ8" s="686">
        <v>38.1</v>
      </c>
      <c r="DA8" s="686"/>
      <c r="DB8" s="686"/>
      <c r="DC8" s="686"/>
      <c r="DD8" s="692">
        <v>253545</v>
      </c>
      <c r="DE8" s="684"/>
      <c r="DF8" s="684"/>
      <c r="DG8" s="684"/>
      <c r="DH8" s="684"/>
      <c r="DI8" s="684"/>
      <c r="DJ8" s="684"/>
      <c r="DK8" s="684"/>
      <c r="DL8" s="684"/>
      <c r="DM8" s="684"/>
      <c r="DN8" s="684"/>
      <c r="DO8" s="684"/>
      <c r="DP8" s="685"/>
      <c r="DQ8" s="692">
        <v>2461414</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9120</v>
      </c>
      <c r="S9" s="684"/>
      <c r="T9" s="684"/>
      <c r="U9" s="684"/>
      <c r="V9" s="684"/>
      <c r="W9" s="684"/>
      <c r="X9" s="684"/>
      <c r="Y9" s="685"/>
      <c r="Z9" s="686">
        <v>0.1</v>
      </c>
      <c r="AA9" s="686"/>
      <c r="AB9" s="686"/>
      <c r="AC9" s="686"/>
      <c r="AD9" s="687">
        <v>9120</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2261672</v>
      </c>
      <c r="BH9" s="684"/>
      <c r="BI9" s="684"/>
      <c r="BJ9" s="684"/>
      <c r="BK9" s="684"/>
      <c r="BL9" s="684"/>
      <c r="BM9" s="684"/>
      <c r="BN9" s="685"/>
      <c r="BO9" s="686">
        <v>31.5</v>
      </c>
      <c r="BP9" s="686"/>
      <c r="BQ9" s="686"/>
      <c r="BR9" s="686"/>
      <c r="BS9" s="692" t="s">
        <v>238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1286597</v>
      </c>
      <c r="CS9" s="684"/>
      <c r="CT9" s="684"/>
      <c r="CU9" s="684"/>
      <c r="CV9" s="684"/>
      <c r="CW9" s="684"/>
      <c r="CX9" s="684"/>
      <c r="CY9" s="685"/>
      <c r="CZ9" s="686">
        <v>8.4</v>
      </c>
      <c r="DA9" s="686"/>
      <c r="DB9" s="686"/>
      <c r="DC9" s="686"/>
      <c r="DD9" s="692" t="s">
        <v>238</v>
      </c>
      <c r="DE9" s="684"/>
      <c r="DF9" s="684"/>
      <c r="DG9" s="684"/>
      <c r="DH9" s="684"/>
      <c r="DI9" s="684"/>
      <c r="DJ9" s="684"/>
      <c r="DK9" s="684"/>
      <c r="DL9" s="684"/>
      <c r="DM9" s="684"/>
      <c r="DN9" s="684"/>
      <c r="DO9" s="684"/>
      <c r="DP9" s="685"/>
      <c r="DQ9" s="692">
        <v>1192560</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127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149073</v>
      </c>
      <c r="BH10" s="684"/>
      <c r="BI10" s="684"/>
      <c r="BJ10" s="684"/>
      <c r="BK10" s="684"/>
      <c r="BL10" s="684"/>
      <c r="BM10" s="684"/>
      <c r="BN10" s="685"/>
      <c r="BO10" s="686">
        <v>2.1</v>
      </c>
      <c r="BP10" s="686"/>
      <c r="BQ10" s="686"/>
      <c r="BR10" s="686"/>
      <c r="BS10" s="692" t="s">
        <v>127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16082</v>
      </c>
      <c r="CS10" s="684"/>
      <c r="CT10" s="684"/>
      <c r="CU10" s="684"/>
      <c r="CV10" s="684"/>
      <c r="CW10" s="684"/>
      <c r="CX10" s="684"/>
      <c r="CY10" s="685"/>
      <c r="CZ10" s="686">
        <v>0.1</v>
      </c>
      <c r="DA10" s="686"/>
      <c r="DB10" s="686"/>
      <c r="DC10" s="686"/>
      <c r="DD10" s="692" t="s">
        <v>127</v>
      </c>
      <c r="DE10" s="684"/>
      <c r="DF10" s="684"/>
      <c r="DG10" s="684"/>
      <c r="DH10" s="684"/>
      <c r="DI10" s="684"/>
      <c r="DJ10" s="684"/>
      <c r="DK10" s="684"/>
      <c r="DL10" s="684"/>
      <c r="DM10" s="684"/>
      <c r="DN10" s="684"/>
      <c r="DO10" s="684"/>
      <c r="DP10" s="685"/>
      <c r="DQ10" s="692">
        <v>15899</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735381</v>
      </c>
      <c r="S11" s="684"/>
      <c r="T11" s="684"/>
      <c r="U11" s="684"/>
      <c r="V11" s="684"/>
      <c r="W11" s="684"/>
      <c r="X11" s="684"/>
      <c r="Y11" s="685"/>
      <c r="Z11" s="688">
        <v>4.5999999999999996</v>
      </c>
      <c r="AA11" s="689"/>
      <c r="AB11" s="689"/>
      <c r="AC11" s="701"/>
      <c r="AD11" s="692">
        <v>735381</v>
      </c>
      <c r="AE11" s="684"/>
      <c r="AF11" s="684"/>
      <c r="AG11" s="684"/>
      <c r="AH11" s="684"/>
      <c r="AI11" s="684"/>
      <c r="AJ11" s="684"/>
      <c r="AK11" s="685"/>
      <c r="AL11" s="688">
        <v>8.8000000000000007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488873</v>
      </c>
      <c r="BH11" s="684"/>
      <c r="BI11" s="684"/>
      <c r="BJ11" s="684"/>
      <c r="BK11" s="684"/>
      <c r="BL11" s="684"/>
      <c r="BM11" s="684"/>
      <c r="BN11" s="685"/>
      <c r="BO11" s="686">
        <v>6.8</v>
      </c>
      <c r="BP11" s="686"/>
      <c r="BQ11" s="686"/>
      <c r="BR11" s="686"/>
      <c r="BS11" s="692" t="s">
        <v>238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371377</v>
      </c>
      <c r="CS11" s="684"/>
      <c r="CT11" s="684"/>
      <c r="CU11" s="684"/>
      <c r="CV11" s="684"/>
      <c r="CW11" s="684"/>
      <c r="CX11" s="684"/>
      <c r="CY11" s="685"/>
      <c r="CZ11" s="686">
        <v>2.4</v>
      </c>
      <c r="DA11" s="686"/>
      <c r="DB11" s="686"/>
      <c r="DC11" s="686"/>
      <c r="DD11" s="692">
        <v>31405</v>
      </c>
      <c r="DE11" s="684"/>
      <c r="DF11" s="684"/>
      <c r="DG11" s="684"/>
      <c r="DH11" s="684"/>
      <c r="DI11" s="684"/>
      <c r="DJ11" s="684"/>
      <c r="DK11" s="684"/>
      <c r="DL11" s="684"/>
      <c r="DM11" s="684"/>
      <c r="DN11" s="684"/>
      <c r="DO11" s="684"/>
      <c r="DP11" s="685"/>
      <c r="DQ11" s="692">
        <v>243437</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13946</v>
      </c>
      <c r="S12" s="684"/>
      <c r="T12" s="684"/>
      <c r="U12" s="684"/>
      <c r="V12" s="684"/>
      <c r="W12" s="684"/>
      <c r="X12" s="684"/>
      <c r="Y12" s="685"/>
      <c r="Z12" s="686">
        <v>0.1</v>
      </c>
      <c r="AA12" s="686"/>
      <c r="AB12" s="686"/>
      <c r="AC12" s="686"/>
      <c r="AD12" s="687">
        <v>13946</v>
      </c>
      <c r="AE12" s="687"/>
      <c r="AF12" s="687"/>
      <c r="AG12" s="687"/>
      <c r="AH12" s="687"/>
      <c r="AI12" s="687"/>
      <c r="AJ12" s="687"/>
      <c r="AK12" s="687"/>
      <c r="AL12" s="688">
        <v>0.2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3740136</v>
      </c>
      <c r="BH12" s="684"/>
      <c r="BI12" s="684"/>
      <c r="BJ12" s="684"/>
      <c r="BK12" s="684"/>
      <c r="BL12" s="684"/>
      <c r="BM12" s="684"/>
      <c r="BN12" s="685"/>
      <c r="BO12" s="686">
        <v>52.1</v>
      </c>
      <c r="BP12" s="686"/>
      <c r="BQ12" s="686"/>
      <c r="BR12" s="686"/>
      <c r="BS12" s="692" t="s">
        <v>127</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255648</v>
      </c>
      <c r="CS12" s="684"/>
      <c r="CT12" s="684"/>
      <c r="CU12" s="684"/>
      <c r="CV12" s="684"/>
      <c r="CW12" s="684"/>
      <c r="CX12" s="684"/>
      <c r="CY12" s="685"/>
      <c r="CZ12" s="686">
        <v>1.7</v>
      </c>
      <c r="DA12" s="686"/>
      <c r="DB12" s="686"/>
      <c r="DC12" s="686"/>
      <c r="DD12" s="692">
        <v>757</v>
      </c>
      <c r="DE12" s="684"/>
      <c r="DF12" s="684"/>
      <c r="DG12" s="684"/>
      <c r="DH12" s="684"/>
      <c r="DI12" s="684"/>
      <c r="DJ12" s="684"/>
      <c r="DK12" s="684"/>
      <c r="DL12" s="684"/>
      <c r="DM12" s="684"/>
      <c r="DN12" s="684"/>
      <c r="DO12" s="684"/>
      <c r="DP12" s="685"/>
      <c r="DQ12" s="692">
        <v>166211</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3699308</v>
      </c>
      <c r="BH13" s="684"/>
      <c r="BI13" s="684"/>
      <c r="BJ13" s="684"/>
      <c r="BK13" s="684"/>
      <c r="BL13" s="684"/>
      <c r="BM13" s="684"/>
      <c r="BN13" s="685"/>
      <c r="BO13" s="686">
        <v>51.6</v>
      </c>
      <c r="BP13" s="686"/>
      <c r="BQ13" s="686"/>
      <c r="BR13" s="686"/>
      <c r="BS13" s="692" t="s">
        <v>238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1241383</v>
      </c>
      <c r="CS13" s="684"/>
      <c r="CT13" s="684"/>
      <c r="CU13" s="684"/>
      <c r="CV13" s="684"/>
      <c r="CW13" s="684"/>
      <c r="CX13" s="684"/>
      <c r="CY13" s="685"/>
      <c r="CZ13" s="686">
        <v>8.1</v>
      </c>
      <c r="DA13" s="686"/>
      <c r="DB13" s="686"/>
      <c r="DC13" s="686"/>
      <c r="DD13" s="692">
        <v>599222</v>
      </c>
      <c r="DE13" s="684"/>
      <c r="DF13" s="684"/>
      <c r="DG13" s="684"/>
      <c r="DH13" s="684"/>
      <c r="DI13" s="684"/>
      <c r="DJ13" s="684"/>
      <c r="DK13" s="684"/>
      <c r="DL13" s="684"/>
      <c r="DM13" s="684"/>
      <c r="DN13" s="684"/>
      <c r="DO13" s="684"/>
      <c r="DP13" s="685"/>
      <c r="DQ13" s="692">
        <v>814248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13436</v>
      </c>
      <c r="S14" s="684"/>
      <c r="T14" s="684"/>
      <c r="U14" s="684"/>
      <c r="V14" s="684"/>
      <c r="W14" s="684"/>
      <c r="X14" s="684"/>
      <c r="Y14" s="685"/>
      <c r="Z14" s="686">
        <v>0.1</v>
      </c>
      <c r="AA14" s="686"/>
      <c r="AB14" s="686"/>
      <c r="AC14" s="686"/>
      <c r="AD14" s="687">
        <v>13436</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123966</v>
      </c>
      <c r="BH14" s="684"/>
      <c r="BI14" s="684"/>
      <c r="BJ14" s="684"/>
      <c r="BK14" s="684"/>
      <c r="BL14" s="684"/>
      <c r="BM14" s="684"/>
      <c r="BN14" s="685"/>
      <c r="BO14" s="686">
        <v>1.7</v>
      </c>
      <c r="BP14" s="686"/>
      <c r="BQ14" s="686"/>
      <c r="BR14" s="686"/>
      <c r="BS14" s="692" t="s">
        <v>260</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1173807</v>
      </c>
      <c r="CS14" s="684"/>
      <c r="CT14" s="684"/>
      <c r="CU14" s="684"/>
      <c r="CV14" s="684"/>
      <c r="CW14" s="684"/>
      <c r="CX14" s="684"/>
      <c r="CY14" s="685"/>
      <c r="CZ14" s="686">
        <v>7.7</v>
      </c>
      <c r="DA14" s="686"/>
      <c r="DB14" s="686"/>
      <c r="DC14" s="686"/>
      <c r="DD14" s="692">
        <v>710863</v>
      </c>
      <c r="DE14" s="684"/>
      <c r="DF14" s="684"/>
      <c r="DG14" s="684"/>
      <c r="DH14" s="684"/>
      <c r="DI14" s="684"/>
      <c r="DJ14" s="684"/>
      <c r="DK14" s="684"/>
      <c r="DL14" s="684"/>
      <c r="DM14" s="684"/>
      <c r="DN14" s="684"/>
      <c r="DO14" s="684"/>
      <c r="DP14" s="685"/>
      <c r="DQ14" s="692">
        <v>470889</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238</v>
      </c>
      <c r="AE15" s="687"/>
      <c r="AF15" s="687"/>
      <c r="AG15" s="687"/>
      <c r="AH15" s="687"/>
      <c r="AI15" s="687"/>
      <c r="AJ15" s="687"/>
      <c r="AK15" s="687"/>
      <c r="AL15" s="688" t="s">
        <v>238</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338384</v>
      </c>
      <c r="BH15" s="684"/>
      <c r="BI15" s="684"/>
      <c r="BJ15" s="684"/>
      <c r="BK15" s="684"/>
      <c r="BL15" s="684"/>
      <c r="BM15" s="684"/>
      <c r="BN15" s="685"/>
      <c r="BO15" s="686">
        <v>4.7</v>
      </c>
      <c r="BP15" s="686"/>
      <c r="BQ15" s="686"/>
      <c r="BR15" s="686"/>
      <c r="BS15" s="692" t="s">
        <v>127</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1832162</v>
      </c>
      <c r="CS15" s="684"/>
      <c r="CT15" s="684"/>
      <c r="CU15" s="684"/>
      <c r="CV15" s="684"/>
      <c r="CW15" s="684"/>
      <c r="CX15" s="684"/>
      <c r="CY15" s="685"/>
      <c r="CZ15" s="686">
        <v>12</v>
      </c>
      <c r="DA15" s="686"/>
      <c r="DB15" s="686"/>
      <c r="DC15" s="686"/>
      <c r="DD15" s="692">
        <v>731016</v>
      </c>
      <c r="DE15" s="684"/>
      <c r="DF15" s="684"/>
      <c r="DG15" s="684"/>
      <c r="DH15" s="684"/>
      <c r="DI15" s="684"/>
      <c r="DJ15" s="684"/>
      <c r="DK15" s="684"/>
      <c r="DL15" s="684"/>
      <c r="DM15" s="684"/>
      <c r="DN15" s="684"/>
      <c r="DO15" s="684"/>
      <c r="DP15" s="685"/>
      <c r="DQ15" s="692">
        <v>1268620</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3355</v>
      </c>
      <c r="S16" s="684"/>
      <c r="T16" s="684"/>
      <c r="U16" s="684"/>
      <c r="V16" s="684"/>
      <c r="W16" s="684"/>
      <c r="X16" s="684"/>
      <c r="Y16" s="685"/>
      <c r="Z16" s="686">
        <v>0</v>
      </c>
      <c r="AA16" s="686"/>
      <c r="AB16" s="686"/>
      <c r="AC16" s="686"/>
      <c r="AD16" s="687">
        <v>3355</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4906</v>
      </c>
      <c r="CS16" s="684"/>
      <c r="CT16" s="684"/>
      <c r="CU16" s="684"/>
      <c r="CV16" s="684"/>
      <c r="CW16" s="684"/>
      <c r="CX16" s="684"/>
      <c r="CY16" s="685"/>
      <c r="CZ16" s="686">
        <v>0</v>
      </c>
      <c r="DA16" s="686"/>
      <c r="DB16" s="686"/>
      <c r="DC16" s="686"/>
      <c r="DD16" s="692" t="s">
        <v>127</v>
      </c>
      <c r="DE16" s="684"/>
      <c r="DF16" s="684"/>
      <c r="DG16" s="684"/>
      <c r="DH16" s="684"/>
      <c r="DI16" s="684"/>
      <c r="DJ16" s="684"/>
      <c r="DK16" s="684"/>
      <c r="DL16" s="684"/>
      <c r="DM16" s="684"/>
      <c r="DN16" s="684"/>
      <c r="DO16" s="684"/>
      <c r="DP16" s="685"/>
      <c r="DQ16" s="692">
        <v>1135</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120572</v>
      </c>
      <c r="S17" s="684"/>
      <c r="T17" s="684"/>
      <c r="U17" s="684"/>
      <c r="V17" s="684"/>
      <c r="W17" s="684"/>
      <c r="X17" s="684"/>
      <c r="Y17" s="685"/>
      <c r="Z17" s="686">
        <v>0.8</v>
      </c>
      <c r="AA17" s="686"/>
      <c r="AB17" s="686"/>
      <c r="AC17" s="686"/>
      <c r="AD17" s="687">
        <v>120572</v>
      </c>
      <c r="AE17" s="687"/>
      <c r="AF17" s="687"/>
      <c r="AG17" s="687"/>
      <c r="AH17" s="687"/>
      <c r="AI17" s="687"/>
      <c r="AJ17" s="687"/>
      <c r="AK17" s="687"/>
      <c r="AL17" s="688">
        <v>1.5</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1339034</v>
      </c>
      <c r="CS17" s="684"/>
      <c r="CT17" s="684"/>
      <c r="CU17" s="684"/>
      <c r="CV17" s="684"/>
      <c r="CW17" s="684"/>
      <c r="CX17" s="684"/>
      <c r="CY17" s="685"/>
      <c r="CZ17" s="686">
        <v>8.8000000000000007</v>
      </c>
      <c r="DA17" s="686"/>
      <c r="DB17" s="686"/>
      <c r="DC17" s="686"/>
      <c r="DD17" s="692" t="s">
        <v>238</v>
      </c>
      <c r="DE17" s="684"/>
      <c r="DF17" s="684"/>
      <c r="DG17" s="684"/>
      <c r="DH17" s="684"/>
      <c r="DI17" s="684"/>
      <c r="DJ17" s="684"/>
      <c r="DK17" s="684"/>
      <c r="DL17" s="684"/>
      <c r="DM17" s="684"/>
      <c r="DN17" s="684"/>
      <c r="DO17" s="684"/>
      <c r="DP17" s="685"/>
      <c r="DQ17" s="692">
        <v>1286102</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48362</v>
      </c>
      <c r="S18" s="684"/>
      <c r="T18" s="684"/>
      <c r="U18" s="684"/>
      <c r="V18" s="684"/>
      <c r="W18" s="684"/>
      <c r="X18" s="684"/>
      <c r="Y18" s="685"/>
      <c r="Z18" s="686">
        <v>0.3</v>
      </c>
      <c r="AA18" s="686"/>
      <c r="AB18" s="686"/>
      <c r="AC18" s="686"/>
      <c r="AD18" s="687">
        <v>48362</v>
      </c>
      <c r="AE18" s="687"/>
      <c r="AF18" s="687"/>
      <c r="AG18" s="687"/>
      <c r="AH18" s="687"/>
      <c r="AI18" s="687"/>
      <c r="AJ18" s="687"/>
      <c r="AK18" s="687"/>
      <c r="AL18" s="688">
        <v>0.6</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238</v>
      </c>
      <c r="BP18" s="686"/>
      <c r="BQ18" s="686"/>
      <c r="BR18" s="686"/>
      <c r="BS18" s="692" t="s">
        <v>127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238</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1766</v>
      </c>
      <c r="S19" s="684"/>
      <c r="T19" s="684"/>
      <c r="U19" s="684"/>
      <c r="V19" s="684"/>
      <c r="W19" s="684"/>
      <c r="X19" s="684"/>
      <c r="Y19" s="685"/>
      <c r="Z19" s="686">
        <v>0</v>
      </c>
      <c r="AA19" s="686"/>
      <c r="AB19" s="686"/>
      <c r="AC19" s="686"/>
      <c r="AD19" s="687">
        <v>1766</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238</v>
      </c>
      <c r="BP19" s="686"/>
      <c r="BQ19" s="686"/>
      <c r="BR19" s="686"/>
      <c r="BS19" s="692" t="s">
        <v>127</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816</v>
      </c>
      <c r="S20" s="684"/>
      <c r="T20" s="684"/>
      <c r="U20" s="684"/>
      <c r="V20" s="684"/>
      <c r="W20" s="684"/>
      <c r="X20" s="684"/>
      <c r="Y20" s="685"/>
      <c r="Z20" s="686">
        <v>0</v>
      </c>
      <c r="AA20" s="686"/>
      <c r="AB20" s="686"/>
      <c r="AC20" s="686"/>
      <c r="AD20" s="687">
        <v>816</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238</v>
      </c>
      <c r="BH20" s="684"/>
      <c r="BI20" s="684"/>
      <c r="BJ20" s="684"/>
      <c r="BK20" s="684"/>
      <c r="BL20" s="684"/>
      <c r="BM20" s="684"/>
      <c r="BN20" s="685"/>
      <c r="BO20" s="686" t="s">
        <v>238</v>
      </c>
      <c r="BP20" s="686"/>
      <c r="BQ20" s="686"/>
      <c r="BR20" s="686"/>
      <c r="BS20" s="692" t="s">
        <v>127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15262683</v>
      </c>
      <c r="CS20" s="684"/>
      <c r="CT20" s="684"/>
      <c r="CU20" s="684"/>
      <c r="CV20" s="684"/>
      <c r="CW20" s="684"/>
      <c r="CX20" s="684"/>
      <c r="CY20" s="685"/>
      <c r="CZ20" s="686">
        <v>100</v>
      </c>
      <c r="DA20" s="686"/>
      <c r="DB20" s="686"/>
      <c r="DC20" s="686"/>
      <c r="DD20" s="692">
        <v>2405100</v>
      </c>
      <c r="DE20" s="684"/>
      <c r="DF20" s="684"/>
      <c r="DG20" s="684"/>
      <c r="DH20" s="684"/>
      <c r="DI20" s="684"/>
      <c r="DJ20" s="684"/>
      <c r="DK20" s="684"/>
      <c r="DL20" s="684"/>
      <c r="DM20" s="684"/>
      <c r="DN20" s="684"/>
      <c r="DO20" s="684"/>
      <c r="DP20" s="685"/>
      <c r="DQ20" s="692">
        <v>9584875</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69628</v>
      </c>
      <c r="S21" s="684"/>
      <c r="T21" s="684"/>
      <c r="U21" s="684"/>
      <c r="V21" s="684"/>
      <c r="W21" s="684"/>
      <c r="X21" s="684"/>
      <c r="Y21" s="685"/>
      <c r="Z21" s="686">
        <v>0.4</v>
      </c>
      <c r="AA21" s="686"/>
      <c r="AB21" s="686"/>
      <c r="AC21" s="686"/>
      <c r="AD21" s="687">
        <v>69628</v>
      </c>
      <c r="AE21" s="687"/>
      <c r="AF21" s="687"/>
      <c r="AG21" s="687"/>
      <c r="AH21" s="687"/>
      <c r="AI21" s="687"/>
      <c r="AJ21" s="687"/>
      <c r="AK21" s="687"/>
      <c r="AL21" s="688">
        <v>0.8</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127</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156266</v>
      </c>
      <c r="S22" s="684"/>
      <c r="T22" s="684"/>
      <c r="U22" s="684"/>
      <c r="V22" s="684"/>
      <c r="W22" s="684"/>
      <c r="X22" s="684"/>
      <c r="Y22" s="685"/>
      <c r="Z22" s="686">
        <v>1</v>
      </c>
      <c r="AA22" s="686"/>
      <c r="AB22" s="686"/>
      <c r="AC22" s="686"/>
      <c r="AD22" s="687">
        <v>8451</v>
      </c>
      <c r="AE22" s="687"/>
      <c r="AF22" s="687"/>
      <c r="AG22" s="687"/>
      <c r="AH22" s="687"/>
      <c r="AI22" s="687"/>
      <c r="AJ22" s="687"/>
      <c r="AK22" s="687"/>
      <c r="AL22" s="688">
        <v>0.1</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8451</v>
      </c>
      <c r="S23" s="684"/>
      <c r="T23" s="684"/>
      <c r="U23" s="684"/>
      <c r="V23" s="684"/>
      <c r="W23" s="684"/>
      <c r="X23" s="684"/>
      <c r="Y23" s="685"/>
      <c r="Z23" s="686">
        <v>0.1</v>
      </c>
      <c r="AA23" s="686"/>
      <c r="AB23" s="686"/>
      <c r="AC23" s="686"/>
      <c r="AD23" s="687">
        <v>8451</v>
      </c>
      <c r="AE23" s="687"/>
      <c r="AF23" s="687"/>
      <c r="AG23" s="687"/>
      <c r="AH23" s="687"/>
      <c r="AI23" s="687"/>
      <c r="AJ23" s="687"/>
      <c r="AK23" s="687"/>
      <c r="AL23" s="688">
        <v>0.1</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260</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147815</v>
      </c>
      <c r="S24" s="684"/>
      <c r="T24" s="684"/>
      <c r="U24" s="684"/>
      <c r="V24" s="684"/>
      <c r="W24" s="684"/>
      <c r="X24" s="684"/>
      <c r="Y24" s="685"/>
      <c r="Z24" s="686">
        <v>0.9</v>
      </c>
      <c r="AA24" s="686"/>
      <c r="AB24" s="686"/>
      <c r="AC24" s="686"/>
      <c r="AD24" s="687" t="s">
        <v>238</v>
      </c>
      <c r="AE24" s="687"/>
      <c r="AF24" s="687"/>
      <c r="AG24" s="687"/>
      <c r="AH24" s="687"/>
      <c r="AI24" s="687"/>
      <c r="AJ24" s="687"/>
      <c r="AK24" s="687"/>
      <c r="AL24" s="688" t="s">
        <v>238</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7098779</v>
      </c>
      <c r="CS24" s="673"/>
      <c r="CT24" s="673"/>
      <c r="CU24" s="673"/>
      <c r="CV24" s="673"/>
      <c r="CW24" s="673"/>
      <c r="CX24" s="673"/>
      <c r="CY24" s="674"/>
      <c r="CZ24" s="677">
        <v>46.5</v>
      </c>
      <c r="DA24" s="678"/>
      <c r="DB24" s="678"/>
      <c r="DC24" s="697"/>
      <c r="DD24" s="717">
        <v>4051346</v>
      </c>
      <c r="DE24" s="673"/>
      <c r="DF24" s="673"/>
      <c r="DG24" s="673"/>
      <c r="DH24" s="673"/>
      <c r="DI24" s="673"/>
      <c r="DJ24" s="673"/>
      <c r="DK24" s="674"/>
      <c r="DL24" s="717">
        <v>4037723</v>
      </c>
      <c r="DM24" s="673"/>
      <c r="DN24" s="673"/>
      <c r="DO24" s="673"/>
      <c r="DP24" s="673"/>
      <c r="DQ24" s="673"/>
      <c r="DR24" s="673"/>
      <c r="DS24" s="673"/>
      <c r="DT24" s="673"/>
      <c r="DU24" s="673"/>
      <c r="DV24" s="674"/>
      <c r="DW24" s="677">
        <v>48.5</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260</v>
      </c>
      <c r="S25" s="684"/>
      <c r="T25" s="684"/>
      <c r="U25" s="684"/>
      <c r="V25" s="684"/>
      <c r="W25" s="684"/>
      <c r="X25" s="684"/>
      <c r="Y25" s="685"/>
      <c r="Z25" s="686" t="s">
        <v>127</v>
      </c>
      <c r="AA25" s="686"/>
      <c r="AB25" s="686"/>
      <c r="AC25" s="686"/>
      <c r="AD25" s="687" t="s">
        <v>238</v>
      </c>
      <c r="AE25" s="687"/>
      <c r="AF25" s="687"/>
      <c r="AG25" s="687"/>
      <c r="AH25" s="687"/>
      <c r="AI25" s="687"/>
      <c r="AJ25" s="687"/>
      <c r="AK25" s="687"/>
      <c r="AL25" s="688" t="s">
        <v>127</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238</v>
      </c>
      <c r="BP25" s="686"/>
      <c r="BQ25" s="686"/>
      <c r="BR25" s="686"/>
      <c r="BS25" s="692" t="s">
        <v>127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1768748</v>
      </c>
      <c r="CS25" s="720"/>
      <c r="CT25" s="720"/>
      <c r="CU25" s="720"/>
      <c r="CV25" s="720"/>
      <c r="CW25" s="720"/>
      <c r="CX25" s="720"/>
      <c r="CY25" s="721"/>
      <c r="CZ25" s="688">
        <v>11.6</v>
      </c>
      <c r="DA25" s="718"/>
      <c r="DB25" s="718"/>
      <c r="DC25" s="722"/>
      <c r="DD25" s="692">
        <v>1593806</v>
      </c>
      <c r="DE25" s="720"/>
      <c r="DF25" s="720"/>
      <c r="DG25" s="720"/>
      <c r="DH25" s="720"/>
      <c r="DI25" s="720"/>
      <c r="DJ25" s="720"/>
      <c r="DK25" s="721"/>
      <c r="DL25" s="692">
        <v>1587883</v>
      </c>
      <c r="DM25" s="720"/>
      <c r="DN25" s="720"/>
      <c r="DO25" s="720"/>
      <c r="DP25" s="720"/>
      <c r="DQ25" s="720"/>
      <c r="DR25" s="720"/>
      <c r="DS25" s="720"/>
      <c r="DT25" s="720"/>
      <c r="DU25" s="720"/>
      <c r="DV25" s="721"/>
      <c r="DW25" s="688">
        <v>19.100000000000001</v>
      </c>
      <c r="DX25" s="718"/>
      <c r="DY25" s="718"/>
      <c r="DZ25" s="718"/>
      <c r="EA25" s="718"/>
      <c r="EB25" s="718"/>
      <c r="EC25" s="719"/>
    </row>
    <row r="26" spans="2:133" ht="11.25" customHeight="1" x14ac:dyDescent="0.15">
      <c r="B26" s="680" t="s">
        <v>298</v>
      </c>
      <c r="C26" s="681"/>
      <c r="D26" s="681"/>
      <c r="E26" s="681"/>
      <c r="F26" s="681"/>
      <c r="G26" s="681"/>
      <c r="H26" s="681"/>
      <c r="I26" s="681"/>
      <c r="J26" s="681"/>
      <c r="K26" s="681"/>
      <c r="L26" s="681"/>
      <c r="M26" s="681"/>
      <c r="N26" s="681"/>
      <c r="O26" s="681"/>
      <c r="P26" s="681"/>
      <c r="Q26" s="682"/>
      <c r="R26" s="683">
        <v>8445665</v>
      </c>
      <c r="S26" s="684"/>
      <c r="T26" s="684"/>
      <c r="U26" s="684"/>
      <c r="V26" s="684"/>
      <c r="W26" s="684"/>
      <c r="X26" s="684"/>
      <c r="Y26" s="685"/>
      <c r="Z26" s="686">
        <v>52.7</v>
      </c>
      <c r="AA26" s="686"/>
      <c r="AB26" s="686"/>
      <c r="AC26" s="686"/>
      <c r="AD26" s="687">
        <v>8297850</v>
      </c>
      <c r="AE26" s="687"/>
      <c r="AF26" s="687"/>
      <c r="AG26" s="687"/>
      <c r="AH26" s="687"/>
      <c r="AI26" s="687"/>
      <c r="AJ26" s="687"/>
      <c r="AK26" s="687"/>
      <c r="AL26" s="688">
        <v>99.8</v>
      </c>
      <c r="AM26" s="689"/>
      <c r="AN26" s="689"/>
      <c r="AO26" s="690"/>
      <c r="AP26" s="702" t="s">
        <v>299</v>
      </c>
      <c r="AQ26" s="729"/>
      <c r="AR26" s="729"/>
      <c r="AS26" s="729"/>
      <c r="AT26" s="729"/>
      <c r="AU26" s="729"/>
      <c r="AV26" s="729"/>
      <c r="AW26" s="729"/>
      <c r="AX26" s="729"/>
      <c r="AY26" s="729"/>
      <c r="AZ26" s="729"/>
      <c r="BA26" s="729"/>
      <c r="BB26" s="729"/>
      <c r="BC26" s="729"/>
      <c r="BD26" s="729"/>
      <c r="BE26" s="729"/>
      <c r="BF26" s="704"/>
      <c r="BG26" s="683" t="s">
        <v>238</v>
      </c>
      <c r="BH26" s="684"/>
      <c r="BI26" s="684"/>
      <c r="BJ26" s="684"/>
      <c r="BK26" s="684"/>
      <c r="BL26" s="684"/>
      <c r="BM26" s="684"/>
      <c r="BN26" s="685"/>
      <c r="BO26" s="686" t="s">
        <v>238</v>
      </c>
      <c r="BP26" s="686"/>
      <c r="BQ26" s="686"/>
      <c r="BR26" s="686"/>
      <c r="BS26" s="692" t="s">
        <v>238</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1043476</v>
      </c>
      <c r="CS26" s="684"/>
      <c r="CT26" s="684"/>
      <c r="CU26" s="684"/>
      <c r="CV26" s="684"/>
      <c r="CW26" s="684"/>
      <c r="CX26" s="684"/>
      <c r="CY26" s="685"/>
      <c r="CZ26" s="688">
        <v>6.8</v>
      </c>
      <c r="DA26" s="718"/>
      <c r="DB26" s="718"/>
      <c r="DC26" s="722"/>
      <c r="DD26" s="692">
        <v>920407</v>
      </c>
      <c r="DE26" s="684"/>
      <c r="DF26" s="684"/>
      <c r="DG26" s="684"/>
      <c r="DH26" s="684"/>
      <c r="DI26" s="684"/>
      <c r="DJ26" s="684"/>
      <c r="DK26" s="685"/>
      <c r="DL26" s="692" t="s">
        <v>127</v>
      </c>
      <c r="DM26" s="684"/>
      <c r="DN26" s="684"/>
      <c r="DO26" s="684"/>
      <c r="DP26" s="684"/>
      <c r="DQ26" s="684"/>
      <c r="DR26" s="684"/>
      <c r="DS26" s="684"/>
      <c r="DT26" s="684"/>
      <c r="DU26" s="684"/>
      <c r="DV26" s="685"/>
      <c r="DW26" s="688" t="s">
        <v>238</v>
      </c>
      <c r="DX26" s="718"/>
      <c r="DY26" s="718"/>
      <c r="DZ26" s="718"/>
      <c r="EA26" s="718"/>
      <c r="EB26" s="718"/>
      <c r="EC26" s="719"/>
    </row>
    <row r="27" spans="2:133" ht="11.25" customHeight="1" x14ac:dyDescent="0.15">
      <c r="B27" s="680" t="s">
        <v>301</v>
      </c>
      <c r="C27" s="681"/>
      <c r="D27" s="681"/>
      <c r="E27" s="681"/>
      <c r="F27" s="681"/>
      <c r="G27" s="681"/>
      <c r="H27" s="681"/>
      <c r="I27" s="681"/>
      <c r="J27" s="681"/>
      <c r="K27" s="681"/>
      <c r="L27" s="681"/>
      <c r="M27" s="681"/>
      <c r="N27" s="681"/>
      <c r="O27" s="681"/>
      <c r="P27" s="681"/>
      <c r="Q27" s="682"/>
      <c r="R27" s="683">
        <v>7959</v>
      </c>
      <c r="S27" s="684"/>
      <c r="T27" s="684"/>
      <c r="U27" s="684"/>
      <c r="V27" s="684"/>
      <c r="W27" s="684"/>
      <c r="X27" s="684"/>
      <c r="Y27" s="685"/>
      <c r="Z27" s="686">
        <v>0</v>
      </c>
      <c r="AA27" s="686"/>
      <c r="AB27" s="686"/>
      <c r="AC27" s="686"/>
      <c r="AD27" s="687">
        <v>7959</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7174813</v>
      </c>
      <c r="BH27" s="684"/>
      <c r="BI27" s="684"/>
      <c r="BJ27" s="684"/>
      <c r="BK27" s="684"/>
      <c r="BL27" s="684"/>
      <c r="BM27" s="684"/>
      <c r="BN27" s="685"/>
      <c r="BO27" s="686">
        <v>100</v>
      </c>
      <c r="BP27" s="686"/>
      <c r="BQ27" s="686"/>
      <c r="BR27" s="686"/>
      <c r="BS27" s="692" t="s">
        <v>260</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3990997</v>
      </c>
      <c r="CS27" s="720"/>
      <c r="CT27" s="720"/>
      <c r="CU27" s="720"/>
      <c r="CV27" s="720"/>
      <c r="CW27" s="720"/>
      <c r="CX27" s="720"/>
      <c r="CY27" s="721"/>
      <c r="CZ27" s="688">
        <v>26.1</v>
      </c>
      <c r="DA27" s="718"/>
      <c r="DB27" s="718"/>
      <c r="DC27" s="722"/>
      <c r="DD27" s="692">
        <v>1171438</v>
      </c>
      <c r="DE27" s="720"/>
      <c r="DF27" s="720"/>
      <c r="DG27" s="720"/>
      <c r="DH27" s="720"/>
      <c r="DI27" s="720"/>
      <c r="DJ27" s="720"/>
      <c r="DK27" s="721"/>
      <c r="DL27" s="692">
        <v>1171288</v>
      </c>
      <c r="DM27" s="720"/>
      <c r="DN27" s="720"/>
      <c r="DO27" s="720"/>
      <c r="DP27" s="720"/>
      <c r="DQ27" s="720"/>
      <c r="DR27" s="720"/>
      <c r="DS27" s="720"/>
      <c r="DT27" s="720"/>
      <c r="DU27" s="720"/>
      <c r="DV27" s="721"/>
      <c r="DW27" s="688">
        <v>14.1</v>
      </c>
      <c r="DX27" s="718"/>
      <c r="DY27" s="718"/>
      <c r="DZ27" s="718"/>
      <c r="EA27" s="718"/>
      <c r="EB27" s="718"/>
      <c r="EC27" s="719"/>
    </row>
    <row r="28" spans="2:133" ht="11.25" customHeight="1" x14ac:dyDescent="0.15">
      <c r="B28" s="680" t="s">
        <v>304</v>
      </c>
      <c r="C28" s="681"/>
      <c r="D28" s="681"/>
      <c r="E28" s="681"/>
      <c r="F28" s="681"/>
      <c r="G28" s="681"/>
      <c r="H28" s="681"/>
      <c r="I28" s="681"/>
      <c r="J28" s="681"/>
      <c r="K28" s="681"/>
      <c r="L28" s="681"/>
      <c r="M28" s="681"/>
      <c r="N28" s="681"/>
      <c r="O28" s="681"/>
      <c r="P28" s="681"/>
      <c r="Q28" s="682"/>
      <c r="R28" s="683">
        <v>231599</v>
      </c>
      <c r="S28" s="684"/>
      <c r="T28" s="684"/>
      <c r="U28" s="684"/>
      <c r="V28" s="684"/>
      <c r="W28" s="684"/>
      <c r="X28" s="684"/>
      <c r="Y28" s="685"/>
      <c r="Z28" s="686">
        <v>1.4</v>
      </c>
      <c r="AA28" s="686"/>
      <c r="AB28" s="686"/>
      <c r="AC28" s="686"/>
      <c r="AD28" s="687" t="s">
        <v>238</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1339034</v>
      </c>
      <c r="CS28" s="684"/>
      <c r="CT28" s="684"/>
      <c r="CU28" s="684"/>
      <c r="CV28" s="684"/>
      <c r="CW28" s="684"/>
      <c r="CX28" s="684"/>
      <c r="CY28" s="685"/>
      <c r="CZ28" s="688">
        <v>8.8000000000000007</v>
      </c>
      <c r="DA28" s="718"/>
      <c r="DB28" s="718"/>
      <c r="DC28" s="722"/>
      <c r="DD28" s="692">
        <v>1286102</v>
      </c>
      <c r="DE28" s="684"/>
      <c r="DF28" s="684"/>
      <c r="DG28" s="684"/>
      <c r="DH28" s="684"/>
      <c r="DI28" s="684"/>
      <c r="DJ28" s="684"/>
      <c r="DK28" s="685"/>
      <c r="DL28" s="692">
        <v>1278552</v>
      </c>
      <c r="DM28" s="684"/>
      <c r="DN28" s="684"/>
      <c r="DO28" s="684"/>
      <c r="DP28" s="684"/>
      <c r="DQ28" s="684"/>
      <c r="DR28" s="684"/>
      <c r="DS28" s="684"/>
      <c r="DT28" s="684"/>
      <c r="DU28" s="684"/>
      <c r="DV28" s="685"/>
      <c r="DW28" s="688">
        <v>15.4</v>
      </c>
      <c r="DX28" s="718"/>
      <c r="DY28" s="718"/>
      <c r="DZ28" s="718"/>
      <c r="EA28" s="718"/>
      <c r="EB28" s="718"/>
      <c r="EC28" s="719"/>
    </row>
    <row r="29" spans="2:133" ht="11.25" customHeight="1" x14ac:dyDescent="0.15">
      <c r="B29" s="680" t="s">
        <v>306</v>
      </c>
      <c r="C29" s="681"/>
      <c r="D29" s="681"/>
      <c r="E29" s="681"/>
      <c r="F29" s="681"/>
      <c r="G29" s="681"/>
      <c r="H29" s="681"/>
      <c r="I29" s="681"/>
      <c r="J29" s="681"/>
      <c r="K29" s="681"/>
      <c r="L29" s="681"/>
      <c r="M29" s="681"/>
      <c r="N29" s="681"/>
      <c r="O29" s="681"/>
      <c r="P29" s="681"/>
      <c r="Q29" s="682"/>
      <c r="R29" s="683">
        <v>115961</v>
      </c>
      <c r="S29" s="684"/>
      <c r="T29" s="684"/>
      <c r="U29" s="684"/>
      <c r="V29" s="684"/>
      <c r="W29" s="684"/>
      <c r="X29" s="684"/>
      <c r="Y29" s="685"/>
      <c r="Z29" s="686">
        <v>0.7</v>
      </c>
      <c r="AA29" s="686"/>
      <c r="AB29" s="686"/>
      <c r="AC29" s="686"/>
      <c r="AD29" s="687" t="s">
        <v>238</v>
      </c>
      <c r="AE29" s="687"/>
      <c r="AF29" s="687"/>
      <c r="AG29" s="687"/>
      <c r="AH29" s="687"/>
      <c r="AI29" s="687"/>
      <c r="AJ29" s="687"/>
      <c r="AK29" s="687"/>
      <c r="AL29" s="688" t="s">
        <v>238</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1338996</v>
      </c>
      <c r="CS29" s="720"/>
      <c r="CT29" s="720"/>
      <c r="CU29" s="720"/>
      <c r="CV29" s="720"/>
      <c r="CW29" s="720"/>
      <c r="CX29" s="720"/>
      <c r="CY29" s="721"/>
      <c r="CZ29" s="688">
        <v>8.8000000000000007</v>
      </c>
      <c r="DA29" s="718"/>
      <c r="DB29" s="718"/>
      <c r="DC29" s="722"/>
      <c r="DD29" s="692">
        <v>1286064</v>
      </c>
      <c r="DE29" s="720"/>
      <c r="DF29" s="720"/>
      <c r="DG29" s="720"/>
      <c r="DH29" s="720"/>
      <c r="DI29" s="720"/>
      <c r="DJ29" s="720"/>
      <c r="DK29" s="721"/>
      <c r="DL29" s="692">
        <v>1278514</v>
      </c>
      <c r="DM29" s="720"/>
      <c r="DN29" s="720"/>
      <c r="DO29" s="720"/>
      <c r="DP29" s="720"/>
      <c r="DQ29" s="720"/>
      <c r="DR29" s="720"/>
      <c r="DS29" s="720"/>
      <c r="DT29" s="720"/>
      <c r="DU29" s="720"/>
      <c r="DV29" s="721"/>
      <c r="DW29" s="688">
        <v>15.4</v>
      </c>
      <c r="DX29" s="718"/>
      <c r="DY29" s="718"/>
      <c r="DZ29" s="718"/>
      <c r="EA29" s="718"/>
      <c r="EB29" s="718"/>
      <c r="EC29" s="719"/>
    </row>
    <row r="30" spans="2:133" ht="11.25" customHeight="1" x14ac:dyDescent="0.15">
      <c r="B30" s="680" t="s">
        <v>309</v>
      </c>
      <c r="C30" s="681"/>
      <c r="D30" s="681"/>
      <c r="E30" s="681"/>
      <c r="F30" s="681"/>
      <c r="G30" s="681"/>
      <c r="H30" s="681"/>
      <c r="I30" s="681"/>
      <c r="J30" s="681"/>
      <c r="K30" s="681"/>
      <c r="L30" s="681"/>
      <c r="M30" s="681"/>
      <c r="N30" s="681"/>
      <c r="O30" s="681"/>
      <c r="P30" s="681"/>
      <c r="Q30" s="682"/>
      <c r="R30" s="683">
        <v>83144</v>
      </c>
      <c r="S30" s="684"/>
      <c r="T30" s="684"/>
      <c r="U30" s="684"/>
      <c r="V30" s="684"/>
      <c r="W30" s="684"/>
      <c r="X30" s="684"/>
      <c r="Y30" s="685"/>
      <c r="Z30" s="686">
        <v>0.5</v>
      </c>
      <c r="AA30" s="686"/>
      <c r="AB30" s="686"/>
      <c r="AC30" s="686"/>
      <c r="AD30" s="687" t="s">
        <v>238</v>
      </c>
      <c r="AE30" s="687"/>
      <c r="AF30" s="687"/>
      <c r="AG30" s="687"/>
      <c r="AH30" s="687"/>
      <c r="AI30" s="687"/>
      <c r="AJ30" s="687"/>
      <c r="AK30" s="687"/>
      <c r="AL30" s="688" t="s">
        <v>238</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30"/>
      <c r="BI30" s="730"/>
      <c r="BJ30" s="730"/>
      <c r="BK30" s="730"/>
      <c r="BL30" s="730"/>
      <c r="BM30" s="730"/>
      <c r="BN30" s="730"/>
      <c r="BO30" s="730"/>
      <c r="BP30" s="730"/>
      <c r="BQ30" s="731"/>
      <c r="BR30" s="662" t="s">
        <v>311</v>
      </c>
      <c r="BS30" s="730"/>
      <c r="BT30" s="730"/>
      <c r="BU30" s="730"/>
      <c r="BV30" s="730"/>
      <c r="BW30" s="730"/>
      <c r="BX30" s="730"/>
      <c r="BY30" s="730"/>
      <c r="BZ30" s="730"/>
      <c r="CA30" s="730"/>
      <c r="CB30" s="731"/>
      <c r="CD30" s="725"/>
      <c r="CE30" s="726"/>
      <c r="CF30" s="698" t="s">
        <v>312</v>
      </c>
      <c r="CG30" s="699"/>
      <c r="CH30" s="699"/>
      <c r="CI30" s="699"/>
      <c r="CJ30" s="699"/>
      <c r="CK30" s="699"/>
      <c r="CL30" s="699"/>
      <c r="CM30" s="699"/>
      <c r="CN30" s="699"/>
      <c r="CO30" s="699"/>
      <c r="CP30" s="699"/>
      <c r="CQ30" s="700"/>
      <c r="CR30" s="683">
        <v>1231754</v>
      </c>
      <c r="CS30" s="684"/>
      <c r="CT30" s="684"/>
      <c r="CU30" s="684"/>
      <c r="CV30" s="684"/>
      <c r="CW30" s="684"/>
      <c r="CX30" s="684"/>
      <c r="CY30" s="685"/>
      <c r="CZ30" s="688">
        <v>8.1</v>
      </c>
      <c r="DA30" s="718"/>
      <c r="DB30" s="718"/>
      <c r="DC30" s="722"/>
      <c r="DD30" s="692">
        <v>1178822</v>
      </c>
      <c r="DE30" s="684"/>
      <c r="DF30" s="684"/>
      <c r="DG30" s="684"/>
      <c r="DH30" s="684"/>
      <c r="DI30" s="684"/>
      <c r="DJ30" s="684"/>
      <c r="DK30" s="685"/>
      <c r="DL30" s="692">
        <v>1171281</v>
      </c>
      <c r="DM30" s="684"/>
      <c r="DN30" s="684"/>
      <c r="DO30" s="684"/>
      <c r="DP30" s="684"/>
      <c r="DQ30" s="684"/>
      <c r="DR30" s="684"/>
      <c r="DS30" s="684"/>
      <c r="DT30" s="684"/>
      <c r="DU30" s="684"/>
      <c r="DV30" s="685"/>
      <c r="DW30" s="688">
        <v>14.1</v>
      </c>
      <c r="DX30" s="718"/>
      <c r="DY30" s="718"/>
      <c r="DZ30" s="718"/>
      <c r="EA30" s="718"/>
      <c r="EB30" s="718"/>
      <c r="EC30" s="719"/>
    </row>
    <row r="31" spans="2:133" ht="11.25" customHeight="1" x14ac:dyDescent="0.15">
      <c r="B31" s="680" t="s">
        <v>313</v>
      </c>
      <c r="C31" s="681"/>
      <c r="D31" s="681"/>
      <c r="E31" s="681"/>
      <c r="F31" s="681"/>
      <c r="G31" s="681"/>
      <c r="H31" s="681"/>
      <c r="I31" s="681"/>
      <c r="J31" s="681"/>
      <c r="K31" s="681"/>
      <c r="L31" s="681"/>
      <c r="M31" s="681"/>
      <c r="N31" s="681"/>
      <c r="O31" s="681"/>
      <c r="P31" s="681"/>
      <c r="Q31" s="682"/>
      <c r="R31" s="683">
        <v>2595680</v>
      </c>
      <c r="S31" s="684"/>
      <c r="T31" s="684"/>
      <c r="U31" s="684"/>
      <c r="V31" s="684"/>
      <c r="W31" s="684"/>
      <c r="X31" s="684"/>
      <c r="Y31" s="685"/>
      <c r="Z31" s="686">
        <v>16.2</v>
      </c>
      <c r="AA31" s="686"/>
      <c r="AB31" s="686"/>
      <c r="AC31" s="686"/>
      <c r="AD31" s="687" t="s">
        <v>238</v>
      </c>
      <c r="AE31" s="687"/>
      <c r="AF31" s="687"/>
      <c r="AG31" s="687"/>
      <c r="AH31" s="687"/>
      <c r="AI31" s="687"/>
      <c r="AJ31" s="687"/>
      <c r="AK31" s="687"/>
      <c r="AL31" s="688" t="s">
        <v>238</v>
      </c>
      <c r="AM31" s="689"/>
      <c r="AN31" s="689"/>
      <c r="AO31" s="690"/>
      <c r="AP31" s="737" t="s">
        <v>314</v>
      </c>
      <c r="AQ31" s="738"/>
      <c r="AR31" s="738"/>
      <c r="AS31" s="738"/>
      <c r="AT31" s="743" t="s">
        <v>315</v>
      </c>
      <c r="AU31" s="231"/>
      <c r="AV31" s="231"/>
      <c r="AW31" s="231"/>
      <c r="AX31" s="669" t="s">
        <v>189</v>
      </c>
      <c r="AY31" s="670"/>
      <c r="AZ31" s="670"/>
      <c r="BA31" s="670"/>
      <c r="BB31" s="670"/>
      <c r="BC31" s="670"/>
      <c r="BD31" s="670"/>
      <c r="BE31" s="670"/>
      <c r="BF31" s="671"/>
      <c r="BG31" s="751">
        <v>99.2</v>
      </c>
      <c r="BH31" s="735"/>
      <c r="BI31" s="735"/>
      <c r="BJ31" s="735"/>
      <c r="BK31" s="735"/>
      <c r="BL31" s="735"/>
      <c r="BM31" s="678">
        <v>97</v>
      </c>
      <c r="BN31" s="735"/>
      <c r="BO31" s="735"/>
      <c r="BP31" s="735"/>
      <c r="BQ31" s="736"/>
      <c r="BR31" s="751">
        <v>99.4</v>
      </c>
      <c r="BS31" s="735"/>
      <c r="BT31" s="735"/>
      <c r="BU31" s="735"/>
      <c r="BV31" s="735"/>
      <c r="BW31" s="735"/>
      <c r="BX31" s="678">
        <v>97.2</v>
      </c>
      <c r="BY31" s="735"/>
      <c r="BZ31" s="735"/>
      <c r="CA31" s="735"/>
      <c r="CB31" s="736"/>
      <c r="CD31" s="725"/>
      <c r="CE31" s="726"/>
      <c r="CF31" s="698" t="s">
        <v>316</v>
      </c>
      <c r="CG31" s="699"/>
      <c r="CH31" s="699"/>
      <c r="CI31" s="699"/>
      <c r="CJ31" s="699"/>
      <c r="CK31" s="699"/>
      <c r="CL31" s="699"/>
      <c r="CM31" s="699"/>
      <c r="CN31" s="699"/>
      <c r="CO31" s="699"/>
      <c r="CP31" s="699"/>
      <c r="CQ31" s="700"/>
      <c r="CR31" s="683">
        <v>107242</v>
      </c>
      <c r="CS31" s="720"/>
      <c r="CT31" s="720"/>
      <c r="CU31" s="720"/>
      <c r="CV31" s="720"/>
      <c r="CW31" s="720"/>
      <c r="CX31" s="720"/>
      <c r="CY31" s="721"/>
      <c r="CZ31" s="688">
        <v>0.7</v>
      </c>
      <c r="DA31" s="718"/>
      <c r="DB31" s="718"/>
      <c r="DC31" s="722"/>
      <c r="DD31" s="692">
        <v>107242</v>
      </c>
      <c r="DE31" s="720"/>
      <c r="DF31" s="720"/>
      <c r="DG31" s="720"/>
      <c r="DH31" s="720"/>
      <c r="DI31" s="720"/>
      <c r="DJ31" s="720"/>
      <c r="DK31" s="721"/>
      <c r="DL31" s="692">
        <v>107233</v>
      </c>
      <c r="DM31" s="720"/>
      <c r="DN31" s="720"/>
      <c r="DO31" s="720"/>
      <c r="DP31" s="720"/>
      <c r="DQ31" s="720"/>
      <c r="DR31" s="720"/>
      <c r="DS31" s="720"/>
      <c r="DT31" s="720"/>
      <c r="DU31" s="720"/>
      <c r="DV31" s="721"/>
      <c r="DW31" s="688">
        <v>1.3</v>
      </c>
      <c r="DX31" s="718"/>
      <c r="DY31" s="718"/>
      <c r="DZ31" s="718"/>
      <c r="EA31" s="718"/>
      <c r="EB31" s="718"/>
      <c r="EC31" s="719"/>
    </row>
    <row r="32" spans="2:133" ht="11.25" customHeight="1" x14ac:dyDescent="0.15">
      <c r="B32" s="746" t="s">
        <v>317</v>
      </c>
      <c r="C32" s="747"/>
      <c r="D32" s="747"/>
      <c r="E32" s="747"/>
      <c r="F32" s="747"/>
      <c r="G32" s="747"/>
      <c r="H32" s="747"/>
      <c r="I32" s="747"/>
      <c r="J32" s="747"/>
      <c r="K32" s="747"/>
      <c r="L32" s="747"/>
      <c r="M32" s="747"/>
      <c r="N32" s="747"/>
      <c r="O32" s="747"/>
      <c r="P32" s="747"/>
      <c r="Q32" s="748"/>
      <c r="R32" s="683">
        <v>3487</v>
      </c>
      <c r="S32" s="684"/>
      <c r="T32" s="684"/>
      <c r="U32" s="684"/>
      <c r="V32" s="684"/>
      <c r="W32" s="684"/>
      <c r="X32" s="684"/>
      <c r="Y32" s="685"/>
      <c r="Z32" s="686">
        <v>0</v>
      </c>
      <c r="AA32" s="686"/>
      <c r="AB32" s="686"/>
      <c r="AC32" s="686"/>
      <c r="AD32" s="687">
        <v>3487</v>
      </c>
      <c r="AE32" s="687"/>
      <c r="AF32" s="687"/>
      <c r="AG32" s="687"/>
      <c r="AH32" s="687"/>
      <c r="AI32" s="687"/>
      <c r="AJ32" s="687"/>
      <c r="AK32" s="687"/>
      <c r="AL32" s="688">
        <v>0</v>
      </c>
      <c r="AM32" s="689"/>
      <c r="AN32" s="689"/>
      <c r="AO32" s="690"/>
      <c r="AP32" s="739"/>
      <c r="AQ32" s="740"/>
      <c r="AR32" s="740"/>
      <c r="AS32" s="740"/>
      <c r="AT32" s="744"/>
      <c r="AU32" s="230" t="s">
        <v>318</v>
      </c>
      <c r="AV32" s="230"/>
      <c r="AW32" s="230"/>
      <c r="AX32" s="680" t="s">
        <v>319</v>
      </c>
      <c r="AY32" s="681"/>
      <c r="AZ32" s="681"/>
      <c r="BA32" s="681"/>
      <c r="BB32" s="681"/>
      <c r="BC32" s="681"/>
      <c r="BD32" s="681"/>
      <c r="BE32" s="681"/>
      <c r="BF32" s="682"/>
      <c r="BG32" s="752">
        <v>99.2</v>
      </c>
      <c r="BH32" s="720"/>
      <c r="BI32" s="720"/>
      <c r="BJ32" s="720"/>
      <c r="BK32" s="720"/>
      <c r="BL32" s="720"/>
      <c r="BM32" s="689">
        <v>96.2</v>
      </c>
      <c r="BN32" s="749"/>
      <c r="BO32" s="749"/>
      <c r="BP32" s="749"/>
      <c r="BQ32" s="750"/>
      <c r="BR32" s="752">
        <v>99.3</v>
      </c>
      <c r="BS32" s="720"/>
      <c r="BT32" s="720"/>
      <c r="BU32" s="720"/>
      <c r="BV32" s="720"/>
      <c r="BW32" s="720"/>
      <c r="BX32" s="689">
        <v>96.5</v>
      </c>
      <c r="BY32" s="749"/>
      <c r="BZ32" s="749"/>
      <c r="CA32" s="749"/>
      <c r="CB32" s="750"/>
      <c r="CD32" s="727"/>
      <c r="CE32" s="728"/>
      <c r="CF32" s="698" t="s">
        <v>320</v>
      </c>
      <c r="CG32" s="699"/>
      <c r="CH32" s="699"/>
      <c r="CI32" s="699"/>
      <c r="CJ32" s="699"/>
      <c r="CK32" s="699"/>
      <c r="CL32" s="699"/>
      <c r="CM32" s="699"/>
      <c r="CN32" s="699"/>
      <c r="CO32" s="699"/>
      <c r="CP32" s="699"/>
      <c r="CQ32" s="700"/>
      <c r="CR32" s="683">
        <v>38</v>
      </c>
      <c r="CS32" s="684"/>
      <c r="CT32" s="684"/>
      <c r="CU32" s="684"/>
      <c r="CV32" s="684"/>
      <c r="CW32" s="684"/>
      <c r="CX32" s="684"/>
      <c r="CY32" s="685"/>
      <c r="CZ32" s="688">
        <v>0</v>
      </c>
      <c r="DA32" s="718"/>
      <c r="DB32" s="718"/>
      <c r="DC32" s="722"/>
      <c r="DD32" s="692">
        <v>38</v>
      </c>
      <c r="DE32" s="684"/>
      <c r="DF32" s="684"/>
      <c r="DG32" s="684"/>
      <c r="DH32" s="684"/>
      <c r="DI32" s="684"/>
      <c r="DJ32" s="684"/>
      <c r="DK32" s="685"/>
      <c r="DL32" s="692">
        <v>38</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321</v>
      </c>
      <c r="C33" s="681"/>
      <c r="D33" s="681"/>
      <c r="E33" s="681"/>
      <c r="F33" s="681"/>
      <c r="G33" s="681"/>
      <c r="H33" s="681"/>
      <c r="I33" s="681"/>
      <c r="J33" s="681"/>
      <c r="K33" s="681"/>
      <c r="L33" s="681"/>
      <c r="M33" s="681"/>
      <c r="N33" s="681"/>
      <c r="O33" s="681"/>
      <c r="P33" s="681"/>
      <c r="Q33" s="682"/>
      <c r="R33" s="683">
        <v>1337064</v>
      </c>
      <c r="S33" s="684"/>
      <c r="T33" s="684"/>
      <c r="U33" s="684"/>
      <c r="V33" s="684"/>
      <c r="W33" s="684"/>
      <c r="X33" s="684"/>
      <c r="Y33" s="685"/>
      <c r="Z33" s="686">
        <v>8.3000000000000007</v>
      </c>
      <c r="AA33" s="686"/>
      <c r="AB33" s="686"/>
      <c r="AC33" s="686"/>
      <c r="AD33" s="687" t="s">
        <v>238</v>
      </c>
      <c r="AE33" s="687"/>
      <c r="AF33" s="687"/>
      <c r="AG33" s="687"/>
      <c r="AH33" s="687"/>
      <c r="AI33" s="687"/>
      <c r="AJ33" s="687"/>
      <c r="AK33" s="687"/>
      <c r="AL33" s="688" t="s">
        <v>238</v>
      </c>
      <c r="AM33" s="689"/>
      <c r="AN33" s="689"/>
      <c r="AO33" s="690"/>
      <c r="AP33" s="741"/>
      <c r="AQ33" s="742"/>
      <c r="AR33" s="742"/>
      <c r="AS33" s="742"/>
      <c r="AT33" s="745"/>
      <c r="AU33" s="232"/>
      <c r="AV33" s="232"/>
      <c r="AW33" s="232"/>
      <c r="AX33" s="732" t="s">
        <v>322</v>
      </c>
      <c r="AY33" s="733"/>
      <c r="AZ33" s="733"/>
      <c r="BA33" s="733"/>
      <c r="BB33" s="733"/>
      <c r="BC33" s="733"/>
      <c r="BD33" s="733"/>
      <c r="BE33" s="733"/>
      <c r="BF33" s="734"/>
      <c r="BG33" s="753">
        <v>99.3</v>
      </c>
      <c r="BH33" s="754"/>
      <c r="BI33" s="754"/>
      <c r="BJ33" s="754"/>
      <c r="BK33" s="754"/>
      <c r="BL33" s="754"/>
      <c r="BM33" s="755">
        <v>97.6</v>
      </c>
      <c r="BN33" s="754"/>
      <c r="BO33" s="754"/>
      <c r="BP33" s="754"/>
      <c r="BQ33" s="756"/>
      <c r="BR33" s="753">
        <v>99.5</v>
      </c>
      <c r="BS33" s="754"/>
      <c r="BT33" s="754"/>
      <c r="BU33" s="754"/>
      <c r="BV33" s="754"/>
      <c r="BW33" s="754"/>
      <c r="BX33" s="755">
        <v>97.7</v>
      </c>
      <c r="BY33" s="754"/>
      <c r="BZ33" s="754"/>
      <c r="CA33" s="754"/>
      <c r="CB33" s="756"/>
      <c r="CD33" s="698" t="s">
        <v>323</v>
      </c>
      <c r="CE33" s="699"/>
      <c r="CF33" s="699"/>
      <c r="CG33" s="699"/>
      <c r="CH33" s="699"/>
      <c r="CI33" s="699"/>
      <c r="CJ33" s="699"/>
      <c r="CK33" s="699"/>
      <c r="CL33" s="699"/>
      <c r="CM33" s="699"/>
      <c r="CN33" s="699"/>
      <c r="CO33" s="699"/>
      <c r="CP33" s="699"/>
      <c r="CQ33" s="700"/>
      <c r="CR33" s="683">
        <v>5753898</v>
      </c>
      <c r="CS33" s="720"/>
      <c r="CT33" s="720"/>
      <c r="CU33" s="720"/>
      <c r="CV33" s="720"/>
      <c r="CW33" s="720"/>
      <c r="CX33" s="720"/>
      <c r="CY33" s="721"/>
      <c r="CZ33" s="688">
        <v>37.700000000000003</v>
      </c>
      <c r="DA33" s="718"/>
      <c r="DB33" s="718"/>
      <c r="DC33" s="722"/>
      <c r="DD33" s="692">
        <v>4875836</v>
      </c>
      <c r="DE33" s="720"/>
      <c r="DF33" s="720"/>
      <c r="DG33" s="720"/>
      <c r="DH33" s="720"/>
      <c r="DI33" s="720"/>
      <c r="DJ33" s="720"/>
      <c r="DK33" s="721"/>
      <c r="DL33" s="692">
        <v>3715778</v>
      </c>
      <c r="DM33" s="720"/>
      <c r="DN33" s="720"/>
      <c r="DO33" s="720"/>
      <c r="DP33" s="720"/>
      <c r="DQ33" s="720"/>
      <c r="DR33" s="720"/>
      <c r="DS33" s="720"/>
      <c r="DT33" s="720"/>
      <c r="DU33" s="720"/>
      <c r="DV33" s="721"/>
      <c r="DW33" s="688">
        <v>44.6</v>
      </c>
      <c r="DX33" s="718"/>
      <c r="DY33" s="718"/>
      <c r="DZ33" s="718"/>
      <c r="EA33" s="718"/>
      <c r="EB33" s="718"/>
      <c r="EC33" s="719"/>
    </row>
    <row r="34" spans="2:133" ht="11.25" customHeight="1" x14ac:dyDescent="0.15">
      <c r="B34" s="680" t="s">
        <v>324</v>
      </c>
      <c r="C34" s="681"/>
      <c r="D34" s="681"/>
      <c r="E34" s="681"/>
      <c r="F34" s="681"/>
      <c r="G34" s="681"/>
      <c r="H34" s="681"/>
      <c r="I34" s="681"/>
      <c r="J34" s="681"/>
      <c r="K34" s="681"/>
      <c r="L34" s="681"/>
      <c r="M34" s="681"/>
      <c r="N34" s="681"/>
      <c r="O34" s="681"/>
      <c r="P34" s="681"/>
      <c r="Q34" s="682"/>
      <c r="R34" s="683">
        <v>325578</v>
      </c>
      <c r="S34" s="684"/>
      <c r="T34" s="684"/>
      <c r="U34" s="684"/>
      <c r="V34" s="684"/>
      <c r="W34" s="684"/>
      <c r="X34" s="684"/>
      <c r="Y34" s="685"/>
      <c r="Z34" s="686">
        <v>2</v>
      </c>
      <c r="AA34" s="686"/>
      <c r="AB34" s="686"/>
      <c r="AC34" s="686"/>
      <c r="AD34" s="687">
        <v>640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2175718</v>
      </c>
      <c r="CS34" s="684"/>
      <c r="CT34" s="684"/>
      <c r="CU34" s="684"/>
      <c r="CV34" s="684"/>
      <c r="CW34" s="684"/>
      <c r="CX34" s="684"/>
      <c r="CY34" s="685"/>
      <c r="CZ34" s="688">
        <v>14.3</v>
      </c>
      <c r="DA34" s="718"/>
      <c r="DB34" s="718"/>
      <c r="DC34" s="722"/>
      <c r="DD34" s="692">
        <v>1815967</v>
      </c>
      <c r="DE34" s="684"/>
      <c r="DF34" s="684"/>
      <c r="DG34" s="684"/>
      <c r="DH34" s="684"/>
      <c r="DI34" s="684"/>
      <c r="DJ34" s="684"/>
      <c r="DK34" s="685"/>
      <c r="DL34" s="692">
        <v>1634855</v>
      </c>
      <c r="DM34" s="684"/>
      <c r="DN34" s="684"/>
      <c r="DO34" s="684"/>
      <c r="DP34" s="684"/>
      <c r="DQ34" s="684"/>
      <c r="DR34" s="684"/>
      <c r="DS34" s="684"/>
      <c r="DT34" s="684"/>
      <c r="DU34" s="684"/>
      <c r="DV34" s="685"/>
      <c r="DW34" s="688">
        <v>19.600000000000001</v>
      </c>
      <c r="DX34" s="718"/>
      <c r="DY34" s="718"/>
      <c r="DZ34" s="718"/>
      <c r="EA34" s="718"/>
      <c r="EB34" s="718"/>
      <c r="EC34" s="719"/>
    </row>
    <row r="35" spans="2:133" ht="11.25" customHeight="1" x14ac:dyDescent="0.15">
      <c r="B35" s="680" t="s">
        <v>326</v>
      </c>
      <c r="C35" s="681"/>
      <c r="D35" s="681"/>
      <c r="E35" s="681"/>
      <c r="F35" s="681"/>
      <c r="G35" s="681"/>
      <c r="H35" s="681"/>
      <c r="I35" s="681"/>
      <c r="J35" s="681"/>
      <c r="K35" s="681"/>
      <c r="L35" s="681"/>
      <c r="M35" s="681"/>
      <c r="N35" s="681"/>
      <c r="O35" s="681"/>
      <c r="P35" s="681"/>
      <c r="Q35" s="682"/>
      <c r="R35" s="683">
        <v>9774</v>
      </c>
      <c r="S35" s="684"/>
      <c r="T35" s="684"/>
      <c r="U35" s="684"/>
      <c r="V35" s="684"/>
      <c r="W35" s="684"/>
      <c r="X35" s="684"/>
      <c r="Y35" s="685"/>
      <c r="Z35" s="686">
        <v>0.1</v>
      </c>
      <c r="AA35" s="686"/>
      <c r="AB35" s="686"/>
      <c r="AC35" s="686"/>
      <c r="AD35" s="687" t="s">
        <v>238</v>
      </c>
      <c r="AE35" s="687"/>
      <c r="AF35" s="687"/>
      <c r="AG35" s="687"/>
      <c r="AH35" s="687"/>
      <c r="AI35" s="687"/>
      <c r="AJ35" s="687"/>
      <c r="AK35" s="687"/>
      <c r="AL35" s="688" t="s">
        <v>127</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101078</v>
      </c>
      <c r="CS35" s="720"/>
      <c r="CT35" s="720"/>
      <c r="CU35" s="720"/>
      <c r="CV35" s="720"/>
      <c r="CW35" s="720"/>
      <c r="CX35" s="720"/>
      <c r="CY35" s="721"/>
      <c r="CZ35" s="688">
        <v>0.7</v>
      </c>
      <c r="DA35" s="718"/>
      <c r="DB35" s="718"/>
      <c r="DC35" s="722"/>
      <c r="DD35" s="692">
        <v>61062</v>
      </c>
      <c r="DE35" s="720"/>
      <c r="DF35" s="720"/>
      <c r="DG35" s="720"/>
      <c r="DH35" s="720"/>
      <c r="DI35" s="720"/>
      <c r="DJ35" s="720"/>
      <c r="DK35" s="721"/>
      <c r="DL35" s="692">
        <v>35287</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330</v>
      </c>
      <c r="C36" s="681"/>
      <c r="D36" s="681"/>
      <c r="E36" s="681"/>
      <c r="F36" s="681"/>
      <c r="G36" s="681"/>
      <c r="H36" s="681"/>
      <c r="I36" s="681"/>
      <c r="J36" s="681"/>
      <c r="K36" s="681"/>
      <c r="L36" s="681"/>
      <c r="M36" s="681"/>
      <c r="N36" s="681"/>
      <c r="O36" s="681"/>
      <c r="P36" s="681"/>
      <c r="Q36" s="682"/>
      <c r="R36" s="683">
        <v>842201</v>
      </c>
      <c r="S36" s="684"/>
      <c r="T36" s="684"/>
      <c r="U36" s="684"/>
      <c r="V36" s="684"/>
      <c r="W36" s="684"/>
      <c r="X36" s="684"/>
      <c r="Y36" s="685"/>
      <c r="Z36" s="686">
        <v>5.3</v>
      </c>
      <c r="AA36" s="686"/>
      <c r="AB36" s="686"/>
      <c r="AC36" s="686"/>
      <c r="AD36" s="687" t="s">
        <v>127</v>
      </c>
      <c r="AE36" s="687"/>
      <c r="AF36" s="687"/>
      <c r="AG36" s="687"/>
      <c r="AH36" s="687"/>
      <c r="AI36" s="687"/>
      <c r="AJ36" s="687"/>
      <c r="AK36" s="687"/>
      <c r="AL36" s="688" t="s">
        <v>127</v>
      </c>
      <c r="AM36" s="689"/>
      <c r="AN36" s="689"/>
      <c r="AO36" s="690"/>
      <c r="AP36" s="235"/>
      <c r="AQ36" s="757" t="s">
        <v>331</v>
      </c>
      <c r="AR36" s="758"/>
      <c r="AS36" s="758"/>
      <c r="AT36" s="758"/>
      <c r="AU36" s="758"/>
      <c r="AV36" s="758"/>
      <c r="AW36" s="758"/>
      <c r="AX36" s="758"/>
      <c r="AY36" s="759"/>
      <c r="AZ36" s="672">
        <v>1389347</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121013</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1953760</v>
      </c>
      <c r="CS36" s="684"/>
      <c r="CT36" s="684"/>
      <c r="CU36" s="684"/>
      <c r="CV36" s="684"/>
      <c r="CW36" s="684"/>
      <c r="CX36" s="684"/>
      <c r="CY36" s="685"/>
      <c r="CZ36" s="688">
        <v>12.8</v>
      </c>
      <c r="DA36" s="718"/>
      <c r="DB36" s="718"/>
      <c r="DC36" s="722"/>
      <c r="DD36" s="692">
        <v>1715681</v>
      </c>
      <c r="DE36" s="684"/>
      <c r="DF36" s="684"/>
      <c r="DG36" s="684"/>
      <c r="DH36" s="684"/>
      <c r="DI36" s="684"/>
      <c r="DJ36" s="684"/>
      <c r="DK36" s="685"/>
      <c r="DL36" s="692">
        <v>1098063</v>
      </c>
      <c r="DM36" s="684"/>
      <c r="DN36" s="684"/>
      <c r="DO36" s="684"/>
      <c r="DP36" s="684"/>
      <c r="DQ36" s="684"/>
      <c r="DR36" s="684"/>
      <c r="DS36" s="684"/>
      <c r="DT36" s="684"/>
      <c r="DU36" s="684"/>
      <c r="DV36" s="685"/>
      <c r="DW36" s="688">
        <v>13.2</v>
      </c>
      <c r="DX36" s="718"/>
      <c r="DY36" s="718"/>
      <c r="DZ36" s="718"/>
      <c r="EA36" s="718"/>
      <c r="EB36" s="718"/>
      <c r="EC36" s="719"/>
    </row>
    <row r="37" spans="2:133" ht="11.25" customHeight="1" x14ac:dyDescent="0.15">
      <c r="B37" s="680" t="s">
        <v>334</v>
      </c>
      <c r="C37" s="681"/>
      <c r="D37" s="681"/>
      <c r="E37" s="681"/>
      <c r="F37" s="681"/>
      <c r="G37" s="681"/>
      <c r="H37" s="681"/>
      <c r="I37" s="681"/>
      <c r="J37" s="681"/>
      <c r="K37" s="681"/>
      <c r="L37" s="681"/>
      <c r="M37" s="681"/>
      <c r="N37" s="681"/>
      <c r="O37" s="681"/>
      <c r="P37" s="681"/>
      <c r="Q37" s="682"/>
      <c r="R37" s="683">
        <v>1115412</v>
      </c>
      <c r="S37" s="684"/>
      <c r="T37" s="684"/>
      <c r="U37" s="684"/>
      <c r="V37" s="684"/>
      <c r="W37" s="684"/>
      <c r="X37" s="684"/>
      <c r="Y37" s="685"/>
      <c r="Z37" s="686">
        <v>7</v>
      </c>
      <c r="AA37" s="686"/>
      <c r="AB37" s="686"/>
      <c r="AC37" s="686"/>
      <c r="AD37" s="687" t="s">
        <v>238</v>
      </c>
      <c r="AE37" s="687"/>
      <c r="AF37" s="687"/>
      <c r="AG37" s="687"/>
      <c r="AH37" s="687"/>
      <c r="AI37" s="687"/>
      <c r="AJ37" s="687"/>
      <c r="AK37" s="687"/>
      <c r="AL37" s="688" t="s">
        <v>127</v>
      </c>
      <c r="AM37" s="689"/>
      <c r="AN37" s="689"/>
      <c r="AO37" s="690"/>
      <c r="AQ37" s="761" t="s">
        <v>335</v>
      </c>
      <c r="AR37" s="762"/>
      <c r="AS37" s="762"/>
      <c r="AT37" s="762"/>
      <c r="AU37" s="762"/>
      <c r="AV37" s="762"/>
      <c r="AW37" s="762"/>
      <c r="AX37" s="762"/>
      <c r="AY37" s="763"/>
      <c r="AZ37" s="683">
        <v>296179</v>
      </c>
      <c r="BA37" s="684"/>
      <c r="BB37" s="684"/>
      <c r="BC37" s="684"/>
      <c r="BD37" s="720"/>
      <c r="BE37" s="720"/>
      <c r="BF37" s="750"/>
      <c r="BG37" s="698" t="s">
        <v>336</v>
      </c>
      <c r="BH37" s="699"/>
      <c r="BI37" s="699"/>
      <c r="BJ37" s="699"/>
      <c r="BK37" s="699"/>
      <c r="BL37" s="699"/>
      <c r="BM37" s="699"/>
      <c r="BN37" s="699"/>
      <c r="BO37" s="699"/>
      <c r="BP37" s="699"/>
      <c r="BQ37" s="699"/>
      <c r="BR37" s="699"/>
      <c r="BS37" s="699"/>
      <c r="BT37" s="699"/>
      <c r="BU37" s="700"/>
      <c r="BV37" s="683">
        <v>206525</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882764</v>
      </c>
      <c r="CS37" s="720"/>
      <c r="CT37" s="720"/>
      <c r="CU37" s="720"/>
      <c r="CV37" s="720"/>
      <c r="CW37" s="720"/>
      <c r="CX37" s="720"/>
      <c r="CY37" s="721"/>
      <c r="CZ37" s="688">
        <v>5.8</v>
      </c>
      <c r="DA37" s="718"/>
      <c r="DB37" s="718"/>
      <c r="DC37" s="722"/>
      <c r="DD37" s="692">
        <v>882764</v>
      </c>
      <c r="DE37" s="720"/>
      <c r="DF37" s="720"/>
      <c r="DG37" s="720"/>
      <c r="DH37" s="720"/>
      <c r="DI37" s="720"/>
      <c r="DJ37" s="720"/>
      <c r="DK37" s="721"/>
      <c r="DL37" s="692">
        <v>644091</v>
      </c>
      <c r="DM37" s="720"/>
      <c r="DN37" s="720"/>
      <c r="DO37" s="720"/>
      <c r="DP37" s="720"/>
      <c r="DQ37" s="720"/>
      <c r="DR37" s="720"/>
      <c r="DS37" s="720"/>
      <c r="DT37" s="720"/>
      <c r="DU37" s="720"/>
      <c r="DV37" s="721"/>
      <c r="DW37" s="688">
        <v>7.7</v>
      </c>
      <c r="DX37" s="718"/>
      <c r="DY37" s="718"/>
      <c r="DZ37" s="718"/>
      <c r="EA37" s="718"/>
      <c r="EB37" s="718"/>
      <c r="EC37" s="719"/>
    </row>
    <row r="38" spans="2:133" ht="11.25" customHeight="1" x14ac:dyDescent="0.15">
      <c r="B38" s="680" t="s">
        <v>338</v>
      </c>
      <c r="C38" s="681"/>
      <c r="D38" s="681"/>
      <c r="E38" s="681"/>
      <c r="F38" s="681"/>
      <c r="G38" s="681"/>
      <c r="H38" s="681"/>
      <c r="I38" s="681"/>
      <c r="J38" s="681"/>
      <c r="K38" s="681"/>
      <c r="L38" s="681"/>
      <c r="M38" s="681"/>
      <c r="N38" s="681"/>
      <c r="O38" s="681"/>
      <c r="P38" s="681"/>
      <c r="Q38" s="682"/>
      <c r="R38" s="683">
        <v>114434</v>
      </c>
      <c r="S38" s="684"/>
      <c r="T38" s="684"/>
      <c r="U38" s="684"/>
      <c r="V38" s="684"/>
      <c r="W38" s="684"/>
      <c r="X38" s="684"/>
      <c r="Y38" s="685"/>
      <c r="Z38" s="686">
        <v>0.7</v>
      </c>
      <c r="AA38" s="686"/>
      <c r="AB38" s="686"/>
      <c r="AC38" s="686"/>
      <c r="AD38" s="687">
        <v>1121</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21015</v>
      </c>
      <c r="BA38" s="684"/>
      <c r="BB38" s="684"/>
      <c r="BC38" s="684"/>
      <c r="BD38" s="720"/>
      <c r="BE38" s="720"/>
      <c r="BF38" s="750"/>
      <c r="BG38" s="698" t="s">
        <v>340</v>
      </c>
      <c r="BH38" s="699"/>
      <c r="BI38" s="699"/>
      <c r="BJ38" s="699"/>
      <c r="BK38" s="699"/>
      <c r="BL38" s="699"/>
      <c r="BM38" s="699"/>
      <c r="BN38" s="699"/>
      <c r="BO38" s="699"/>
      <c r="BP38" s="699"/>
      <c r="BQ38" s="699"/>
      <c r="BR38" s="699"/>
      <c r="BS38" s="699"/>
      <c r="BT38" s="699"/>
      <c r="BU38" s="700"/>
      <c r="BV38" s="683">
        <v>4377</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1093168</v>
      </c>
      <c r="CS38" s="684"/>
      <c r="CT38" s="684"/>
      <c r="CU38" s="684"/>
      <c r="CV38" s="684"/>
      <c r="CW38" s="684"/>
      <c r="CX38" s="684"/>
      <c r="CY38" s="685"/>
      <c r="CZ38" s="688">
        <v>7.2</v>
      </c>
      <c r="DA38" s="718"/>
      <c r="DB38" s="718"/>
      <c r="DC38" s="722"/>
      <c r="DD38" s="692">
        <v>877809</v>
      </c>
      <c r="DE38" s="684"/>
      <c r="DF38" s="684"/>
      <c r="DG38" s="684"/>
      <c r="DH38" s="684"/>
      <c r="DI38" s="684"/>
      <c r="DJ38" s="684"/>
      <c r="DK38" s="685"/>
      <c r="DL38" s="692">
        <v>832720</v>
      </c>
      <c r="DM38" s="684"/>
      <c r="DN38" s="684"/>
      <c r="DO38" s="684"/>
      <c r="DP38" s="684"/>
      <c r="DQ38" s="684"/>
      <c r="DR38" s="684"/>
      <c r="DS38" s="684"/>
      <c r="DT38" s="684"/>
      <c r="DU38" s="684"/>
      <c r="DV38" s="685"/>
      <c r="DW38" s="688">
        <v>10</v>
      </c>
      <c r="DX38" s="718"/>
      <c r="DY38" s="718"/>
      <c r="DZ38" s="718"/>
      <c r="EA38" s="718"/>
      <c r="EB38" s="718"/>
      <c r="EC38" s="719"/>
    </row>
    <row r="39" spans="2:133" ht="11.25" customHeight="1" x14ac:dyDescent="0.15">
      <c r="B39" s="680" t="s">
        <v>342</v>
      </c>
      <c r="C39" s="681"/>
      <c r="D39" s="681"/>
      <c r="E39" s="681"/>
      <c r="F39" s="681"/>
      <c r="G39" s="681"/>
      <c r="H39" s="681"/>
      <c r="I39" s="681"/>
      <c r="J39" s="681"/>
      <c r="K39" s="681"/>
      <c r="L39" s="681"/>
      <c r="M39" s="681"/>
      <c r="N39" s="681"/>
      <c r="O39" s="681"/>
      <c r="P39" s="681"/>
      <c r="Q39" s="682"/>
      <c r="R39" s="683">
        <v>813000</v>
      </c>
      <c r="S39" s="684"/>
      <c r="T39" s="684"/>
      <c r="U39" s="684"/>
      <c r="V39" s="684"/>
      <c r="W39" s="684"/>
      <c r="X39" s="684"/>
      <c r="Y39" s="685"/>
      <c r="Z39" s="686">
        <v>5.0999999999999996</v>
      </c>
      <c r="AA39" s="686"/>
      <c r="AB39" s="686"/>
      <c r="AC39" s="686"/>
      <c r="AD39" s="687" t="s">
        <v>238</v>
      </c>
      <c r="AE39" s="687"/>
      <c r="AF39" s="687"/>
      <c r="AG39" s="687"/>
      <c r="AH39" s="687"/>
      <c r="AI39" s="687"/>
      <c r="AJ39" s="687"/>
      <c r="AK39" s="687"/>
      <c r="AL39" s="688" t="s">
        <v>238</v>
      </c>
      <c r="AM39" s="689"/>
      <c r="AN39" s="689"/>
      <c r="AO39" s="690"/>
      <c r="AQ39" s="761" t="s">
        <v>343</v>
      </c>
      <c r="AR39" s="762"/>
      <c r="AS39" s="762"/>
      <c r="AT39" s="762"/>
      <c r="AU39" s="762"/>
      <c r="AV39" s="762"/>
      <c r="AW39" s="762"/>
      <c r="AX39" s="762"/>
      <c r="AY39" s="763"/>
      <c r="AZ39" s="683" t="s">
        <v>238</v>
      </c>
      <c r="BA39" s="684"/>
      <c r="BB39" s="684"/>
      <c r="BC39" s="684"/>
      <c r="BD39" s="720"/>
      <c r="BE39" s="720"/>
      <c r="BF39" s="750"/>
      <c r="BG39" s="698" t="s">
        <v>344</v>
      </c>
      <c r="BH39" s="699"/>
      <c r="BI39" s="699"/>
      <c r="BJ39" s="699"/>
      <c r="BK39" s="699"/>
      <c r="BL39" s="699"/>
      <c r="BM39" s="699"/>
      <c r="BN39" s="699"/>
      <c r="BO39" s="699"/>
      <c r="BP39" s="699"/>
      <c r="BQ39" s="699"/>
      <c r="BR39" s="699"/>
      <c r="BS39" s="699"/>
      <c r="BT39" s="699"/>
      <c r="BU39" s="700"/>
      <c r="BV39" s="683">
        <v>7356</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315321</v>
      </c>
      <c r="CS39" s="720"/>
      <c r="CT39" s="720"/>
      <c r="CU39" s="720"/>
      <c r="CV39" s="720"/>
      <c r="CW39" s="720"/>
      <c r="CX39" s="720"/>
      <c r="CY39" s="721"/>
      <c r="CZ39" s="688">
        <v>2.1</v>
      </c>
      <c r="DA39" s="718"/>
      <c r="DB39" s="718"/>
      <c r="DC39" s="722"/>
      <c r="DD39" s="692">
        <v>290464</v>
      </c>
      <c r="DE39" s="720"/>
      <c r="DF39" s="720"/>
      <c r="DG39" s="720"/>
      <c r="DH39" s="720"/>
      <c r="DI39" s="720"/>
      <c r="DJ39" s="720"/>
      <c r="DK39" s="721"/>
      <c r="DL39" s="692" t="s">
        <v>127</v>
      </c>
      <c r="DM39" s="720"/>
      <c r="DN39" s="720"/>
      <c r="DO39" s="720"/>
      <c r="DP39" s="720"/>
      <c r="DQ39" s="720"/>
      <c r="DR39" s="720"/>
      <c r="DS39" s="720"/>
      <c r="DT39" s="720"/>
      <c r="DU39" s="720"/>
      <c r="DV39" s="721"/>
      <c r="DW39" s="688" t="s">
        <v>238</v>
      </c>
      <c r="DX39" s="718"/>
      <c r="DY39" s="718"/>
      <c r="DZ39" s="718"/>
      <c r="EA39" s="718"/>
      <c r="EB39" s="718"/>
      <c r="EC39" s="719"/>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238</v>
      </c>
      <c r="AM40" s="689"/>
      <c r="AN40" s="689"/>
      <c r="AO40" s="690"/>
      <c r="AQ40" s="761" t="s">
        <v>347</v>
      </c>
      <c r="AR40" s="762"/>
      <c r="AS40" s="762"/>
      <c r="AT40" s="762"/>
      <c r="AU40" s="762"/>
      <c r="AV40" s="762"/>
      <c r="AW40" s="762"/>
      <c r="AX40" s="762"/>
      <c r="AY40" s="763"/>
      <c r="AZ40" s="683" t="s">
        <v>238</v>
      </c>
      <c r="BA40" s="684"/>
      <c r="BB40" s="684"/>
      <c r="BC40" s="684"/>
      <c r="BD40" s="720"/>
      <c r="BE40" s="720"/>
      <c r="BF40" s="750"/>
      <c r="BG40" s="764" t="s">
        <v>348</v>
      </c>
      <c r="BH40" s="765"/>
      <c r="BI40" s="765"/>
      <c r="BJ40" s="765"/>
      <c r="BK40" s="765"/>
      <c r="BL40" s="236"/>
      <c r="BM40" s="699" t="s">
        <v>349</v>
      </c>
      <c r="BN40" s="699"/>
      <c r="BO40" s="699"/>
      <c r="BP40" s="699"/>
      <c r="BQ40" s="699"/>
      <c r="BR40" s="699"/>
      <c r="BS40" s="699"/>
      <c r="BT40" s="699"/>
      <c r="BU40" s="700"/>
      <c r="BV40" s="683">
        <v>104</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114853</v>
      </c>
      <c r="CS40" s="684"/>
      <c r="CT40" s="684"/>
      <c r="CU40" s="684"/>
      <c r="CV40" s="684"/>
      <c r="CW40" s="684"/>
      <c r="CX40" s="684"/>
      <c r="CY40" s="685"/>
      <c r="CZ40" s="688">
        <v>0.8</v>
      </c>
      <c r="DA40" s="718"/>
      <c r="DB40" s="718"/>
      <c r="DC40" s="722"/>
      <c r="DD40" s="692">
        <v>114853</v>
      </c>
      <c r="DE40" s="684"/>
      <c r="DF40" s="684"/>
      <c r="DG40" s="684"/>
      <c r="DH40" s="684"/>
      <c r="DI40" s="684"/>
      <c r="DJ40" s="684"/>
      <c r="DK40" s="685"/>
      <c r="DL40" s="692">
        <v>114853</v>
      </c>
      <c r="DM40" s="684"/>
      <c r="DN40" s="684"/>
      <c r="DO40" s="684"/>
      <c r="DP40" s="684"/>
      <c r="DQ40" s="684"/>
      <c r="DR40" s="684"/>
      <c r="DS40" s="684"/>
      <c r="DT40" s="684"/>
      <c r="DU40" s="684"/>
      <c r="DV40" s="685"/>
      <c r="DW40" s="688">
        <v>1.4</v>
      </c>
      <c r="DX40" s="718"/>
      <c r="DY40" s="718"/>
      <c r="DZ40" s="718"/>
      <c r="EA40" s="718"/>
      <c r="EB40" s="718"/>
      <c r="EC40" s="719"/>
    </row>
    <row r="41" spans="2:133" ht="11.25" customHeight="1" x14ac:dyDescent="0.15">
      <c r="B41" s="680" t="s">
        <v>351</v>
      </c>
      <c r="C41" s="681"/>
      <c r="D41" s="681"/>
      <c r="E41" s="681"/>
      <c r="F41" s="681"/>
      <c r="G41" s="681"/>
      <c r="H41" s="681"/>
      <c r="I41" s="681"/>
      <c r="J41" s="681"/>
      <c r="K41" s="681"/>
      <c r="L41" s="681"/>
      <c r="M41" s="681"/>
      <c r="N41" s="681"/>
      <c r="O41" s="681"/>
      <c r="P41" s="681"/>
      <c r="Q41" s="682"/>
      <c r="R41" s="683">
        <v>14800</v>
      </c>
      <c r="S41" s="684"/>
      <c r="T41" s="684"/>
      <c r="U41" s="684"/>
      <c r="V41" s="684"/>
      <c r="W41" s="684"/>
      <c r="X41" s="684"/>
      <c r="Y41" s="685"/>
      <c r="Z41" s="686">
        <v>0.1</v>
      </c>
      <c r="AA41" s="686"/>
      <c r="AB41" s="686"/>
      <c r="AC41" s="686"/>
      <c r="AD41" s="687" t="s">
        <v>127</v>
      </c>
      <c r="AE41" s="687"/>
      <c r="AF41" s="687"/>
      <c r="AG41" s="687"/>
      <c r="AH41" s="687"/>
      <c r="AI41" s="687"/>
      <c r="AJ41" s="687"/>
      <c r="AK41" s="687"/>
      <c r="AL41" s="688" t="s">
        <v>238</v>
      </c>
      <c r="AM41" s="689"/>
      <c r="AN41" s="689"/>
      <c r="AO41" s="690"/>
      <c r="AQ41" s="761" t="s">
        <v>352</v>
      </c>
      <c r="AR41" s="762"/>
      <c r="AS41" s="762"/>
      <c r="AT41" s="762"/>
      <c r="AU41" s="762"/>
      <c r="AV41" s="762"/>
      <c r="AW41" s="762"/>
      <c r="AX41" s="762"/>
      <c r="AY41" s="763"/>
      <c r="AZ41" s="683">
        <v>275607</v>
      </c>
      <c r="BA41" s="684"/>
      <c r="BB41" s="684"/>
      <c r="BC41" s="684"/>
      <c r="BD41" s="720"/>
      <c r="BE41" s="720"/>
      <c r="BF41" s="750"/>
      <c r="BG41" s="764"/>
      <c r="BH41" s="765"/>
      <c r="BI41" s="765"/>
      <c r="BJ41" s="765"/>
      <c r="BK41" s="765"/>
      <c r="BL41" s="236"/>
      <c r="BM41" s="699" t="s">
        <v>353</v>
      </c>
      <c r="BN41" s="699"/>
      <c r="BO41" s="699"/>
      <c r="BP41" s="699"/>
      <c r="BQ41" s="699"/>
      <c r="BR41" s="699"/>
      <c r="BS41" s="699"/>
      <c r="BT41" s="699"/>
      <c r="BU41" s="700"/>
      <c r="BV41" s="683">
        <v>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238</v>
      </c>
      <c r="DA41" s="718"/>
      <c r="DB41" s="718"/>
      <c r="DC41" s="722"/>
      <c r="DD41" s="692" t="s">
        <v>238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355</v>
      </c>
      <c r="C42" s="733"/>
      <c r="D42" s="733"/>
      <c r="E42" s="733"/>
      <c r="F42" s="733"/>
      <c r="G42" s="733"/>
      <c r="H42" s="733"/>
      <c r="I42" s="733"/>
      <c r="J42" s="733"/>
      <c r="K42" s="733"/>
      <c r="L42" s="733"/>
      <c r="M42" s="733"/>
      <c r="N42" s="733"/>
      <c r="O42" s="733"/>
      <c r="P42" s="733"/>
      <c r="Q42" s="734"/>
      <c r="R42" s="768">
        <v>16040958</v>
      </c>
      <c r="S42" s="769"/>
      <c r="T42" s="769"/>
      <c r="U42" s="769"/>
      <c r="V42" s="769"/>
      <c r="W42" s="769"/>
      <c r="X42" s="769"/>
      <c r="Y42" s="777"/>
      <c r="Z42" s="778">
        <v>100</v>
      </c>
      <c r="AA42" s="778"/>
      <c r="AB42" s="778"/>
      <c r="AC42" s="778"/>
      <c r="AD42" s="779">
        <v>8311057</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796546</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346</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2410006</v>
      </c>
      <c r="CS42" s="684"/>
      <c r="CT42" s="684"/>
      <c r="CU42" s="684"/>
      <c r="CV42" s="684"/>
      <c r="CW42" s="684"/>
      <c r="CX42" s="684"/>
      <c r="CY42" s="685"/>
      <c r="CZ42" s="688">
        <v>15.8</v>
      </c>
      <c r="DA42" s="689"/>
      <c r="DB42" s="689"/>
      <c r="DC42" s="701"/>
      <c r="DD42" s="692">
        <v>657693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117135</v>
      </c>
      <c r="CS43" s="720"/>
      <c r="CT43" s="720"/>
      <c r="CU43" s="720"/>
      <c r="CV43" s="720"/>
      <c r="CW43" s="720"/>
      <c r="CX43" s="720"/>
      <c r="CY43" s="721"/>
      <c r="CZ43" s="688">
        <v>0.8</v>
      </c>
      <c r="DA43" s="718"/>
      <c r="DB43" s="718"/>
      <c r="DC43" s="722"/>
      <c r="DD43" s="692">
        <v>117135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2405100</v>
      </c>
      <c r="CS44" s="684"/>
      <c r="CT44" s="684"/>
      <c r="CU44" s="684"/>
      <c r="CV44" s="684"/>
      <c r="CW44" s="684"/>
      <c r="CX44" s="684"/>
      <c r="CY44" s="685"/>
      <c r="CZ44" s="688">
        <v>15.8</v>
      </c>
      <c r="DA44" s="689"/>
      <c r="DB44" s="689"/>
      <c r="DC44" s="701"/>
      <c r="DD44" s="692">
        <v>656558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930196</v>
      </c>
      <c r="CS45" s="720"/>
      <c r="CT45" s="720"/>
      <c r="CU45" s="720"/>
      <c r="CV45" s="720"/>
      <c r="CW45" s="720"/>
      <c r="CX45" s="720"/>
      <c r="CY45" s="721"/>
      <c r="CZ45" s="688">
        <v>6.1</v>
      </c>
      <c r="DA45" s="718"/>
      <c r="DB45" s="718"/>
      <c r="DC45" s="722"/>
      <c r="DD45" s="692">
        <v>41569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1458927</v>
      </c>
      <c r="CS46" s="684"/>
      <c r="CT46" s="684"/>
      <c r="CU46" s="684"/>
      <c r="CV46" s="684"/>
      <c r="CW46" s="684"/>
      <c r="CX46" s="684"/>
      <c r="CY46" s="685"/>
      <c r="CZ46" s="688">
        <v>9.6</v>
      </c>
      <c r="DA46" s="689"/>
      <c r="DB46" s="689"/>
      <c r="DC46" s="701"/>
      <c r="DD46" s="692">
        <v>602912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4906</v>
      </c>
      <c r="CS47" s="720"/>
      <c r="CT47" s="720"/>
      <c r="CU47" s="720"/>
      <c r="CV47" s="720"/>
      <c r="CW47" s="720"/>
      <c r="CX47" s="720"/>
      <c r="CY47" s="721"/>
      <c r="CZ47" s="688">
        <v>0</v>
      </c>
      <c r="DA47" s="718"/>
      <c r="DB47" s="718"/>
      <c r="DC47" s="722"/>
      <c r="DD47" s="692">
        <v>1135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238</v>
      </c>
      <c r="CS48" s="684"/>
      <c r="CT48" s="684"/>
      <c r="CU48" s="684"/>
      <c r="CV48" s="684"/>
      <c r="CW48" s="684"/>
      <c r="CX48" s="684"/>
      <c r="CY48" s="685"/>
      <c r="CZ48" s="688" t="s">
        <v>127</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368</v>
      </c>
      <c r="CE49" s="733"/>
      <c r="CF49" s="733"/>
      <c r="CG49" s="733"/>
      <c r="CH49" s="733"/>
      <c r="CI49" s="733"/>
      <c r="CJ49" s="733"/>
      <c r="CK49" s="733"/>
      <c r="CL49" s="733"/>
      <c r="CM49" s="733"/>
      <c r="CN49" s="733"/>
      <c r="CO49" s="733"/>
      <c r="CP49" s="733"/>
      <c r="CQ49" s="734"/>
      <c r="CR49" s="768">
        <v>15262683</v>
      </c>
      <c r="CS49" s="754"/>
      <c r="CT49" s="754"/>
      <c r="CU49" s="754"/>
      <c r="CV49" s="754"/>
      <c r="CW49" s="754"/>
      <c r="CX49" s="754"/>
      <c r="CY49" s="785"/>
      <c r="CZ49" s="780">
        <v>100</v>
      </c>
      <c r="DA49" s="786"/>
      <c r="DB49" s="786"/>
      <c r="DC49" s="787"/>
      <c r="DD49" s="788">
        <v>9584875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y/HX9kKxTiDpFNFdYaVABvbnMe95jGyUdu78OvFBbCfRSHcccdJvWuRifdvV0fw4T+bL51zDwylrrq+L+FW0A==" saltValue="cuhSP5hQWF0B1aFbJQqHD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16044</v>
      </c>
      <c r="R7" s="819"/>
      <c r="S7" s="819"/>
      <c r="T7" s="819"/>
      <c r="U7" s="819"/>
      <c r="V7" s="819">
        <v>15266</v>
      </c>
      <c r="W7" s="819"/>
      <c r="X7" s="819"/>
      <c r="Y7" s="819"/>
      <c r="Z7" s="819"/>
      <c r="AA7" s="819">
        <v>778</v>
      </c>
      <c r="AB7" s="819"/>
      <c r="AC7" s="819"/>
      <c r="AD7" s="819"/>
      <c r="AE7" s="820"/>
      <c r="AF7" s="821">
        <v>566</v>
      </c>
      <c r="AG7" s="822"/>
      <c r="AH7" s="822"/>
      <c r="AI7" s="822"/>
      <c r="AJ7" s="823"/>
      <c r="AK7" s="858" t="s">
        <v>583</v>
      </c>
      <c r="AL7" s="859"/>
      <c r="AM7" s="859"/>
      <c r="AN7" s="859"/>
      <c r="AO7" s="859"/>
      <c r="AP7" s="859">
        <v>16138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6</v>
      </c>
      <c r="CI7" s="856"/>
      <c r="CJ7" s="856"/>
      <c r="CK7" s="856"/>
      <c r="CL7" s="857"/>
      <c r="CM7" s="855">
        <v>28</v>
      </c>
      <c r="CN7" s="856"/>
      <c r="CO7" s="856"/>
      <c r="CP7" s="856"/>
      <c r="CQ7" s="857"/>
      <c r="CR7" s="855">
        <v>9</v>
      </c>
      <c r="CS7" s="856"/>
      <c r="CT7" s="856"/>
      <c r="CU7" s="856"/>
      <c r="CV7" s="857"/>
      <c r="CW7" s="855">
        <v>0</v>
      </c>
      <c r="CX7" s="856"/>
      <c r="CY7" s="856"/>
      <c r="CZ7" s="856"/>
      <c r="DA7" s="857"/>
      <c r="DB7" s="855" t="s">
        <v>583</v>
      </c>
      <c r="DC7" s="856"/>
      <c r="DD7" s="856"/>
      <c r="DE7" s="856"/>
      <c r="DF7" s="857"/>
      <c r="DG7" s="855" t="s">
        <v>583</v>
      </c>
      <c r="DH7" s="856"/>
      <c r="DI7" s="856"/>
      <c r="DJ7" s="856"/>
      <c r="DK7" s="857"/>
      <c r="DL7" s="855" t="s">
        <v>583</v>
      </c>
      <c r="DM7" s="856"/>
      <c r="DN7" s="856"/>
      <c r="DO7" s="856"/>
      <c r="DP7" s="857"/>
      <c r="DQ7" s="855" t="s">
        <v>583</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2</v>
      </c>
      <c r="R8" s="843"/>
      <c r="S8" s="843"/>
      <c r="T8" s="843"/>
      <c r="U8" s="843"/>
      <c r="V8" s="843">
        <v>1</v>
      </c>
      <c r="W8" s="843"/>
      <c r="X8" s="843"/>
      <c r="Y8" s="843"/>
      <c r="Z8" s="843"/>
      <c r="AA8" s="843">
        <v>1</v>
      </c>
      <c r="AB8" s="843"/>
      <c r="AC8" s="843"/>
      <c r="AD8" s="843"/>
      <c r="AE8" s="844"/>
      <c r="AF8" s="845" t="s">
        <v>127</v>
      </c>
      <c r="AG8" s="846"/>
      <c r="AH8" s="846"/>
      <c r="AI8" s="846"/>
      <c r="AJ8" s="847"/>
      <c r="AK8" s="848" t="s">
        <v>583</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16045</v>
      </c>
      <c r="R23" s="878"/>
      <c r="S23" s="878"/>
      <c r="T23" s="878"/>
      <c r="U23" s="878"/>
      <c r="V23" s="878">
        <v>15267</v>
      </c>
      <c r="W23" s="878"/>
      <c r="X23" s="878"/>
      <c r="Y23" s="878"/>
      <c r="Z23" s="878"/>
      <c r="AA23" s="878">
        <v>778</v>
      </c>
      <c r="AB23" s="878"/>
      <c r="AC23" s="878"/>
      <c r="AD23" s="878"/>
      <c r="AE23" s="879"/>
      <c r="AF23" s="880">
        <v>566</v>
      </c>
      <c r="AG23" s="878"/>
      <c r="AH23" s="878"/>
      <c r="AI23" s="878"/>
      <c r="AJ23" s="881"/>
      <c r="AK23" s="882"/>
      <c r="AL23" s="883"/>
      <c r="AM23" s="883"/>
      <c r="AN23" s="883"/>
      <c r="AO23" s="883"/>
      <c r="AP23" s="878">
        <v>16139</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3836</v>
      </c>
      <c r="R28" s="907"/>
      <c r="S28" s="907"/>
      <c r="T28" s="907"/>
      <c r="U28" s="907"/>
      <c r="V28" s="907">
        <v>3715</v>
      </c>
      <c r="W28" s="907"/>
      <c r="X28" s="907"/>
      <c r="Y28" s="907"/>
      <c r="Z28" s="907"/>
      <c r="AA28" s="907">
        <v>121</v>
      </c>
      <c r="AB28" s="907"/>
      <c r="AC28" s="907"/>
      <c r="AD28" s="907"/>
      <c r="AE28" s="908"/>
      <c r="AF28" s="909">
        <v>121</v>
      </c>
      <c r="AG28" s="907"/>
      <c r="AH28" s="907"/>
      <c r="AI28" s="907"/>
      <c r="AJ28" s="910"/>
      <c r="AK28" s="911">
        <v>276</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2556</v>
      </c>
      <c r="R29" s="843"/>
      <c r="S29" s="843"/>
      <c r="T29" s="843"/>
      <c r="U29" s="843"/>
      <c r="V29" s="843">
        <v>2411</v>
      </c>
      <c r="W29" s="843"/>
      <c r="X29" s="843"/>
      <c r="Y29" s="843"/>
      <c r="Z29" s="843"/>
      <c r="AA29" s="843">
        <v>145</v>
      </c>
      <c r="AB29" s="843"/>
      <c r="AC29" s="843"/>
      <c r="AD29" s="843"/>
      <c r="AE29" s="844"/>
      <c r="AF29" s="845">
        <v>145</v>
      </c>
      <c r="AG29" s="846"/>
      <c r="AH29" s="846"/>
      <c r="AI29" s="846"/>
      <c r="AJ29" s="847"/>
      <c r="AK29" s="914">
        <v>403</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391</v>
      </c>
      <c r="R30" s="843"/>
      <c r="S30" s="843"/>
      <c r="T30" s="843"/>
      <c r="U30" s="843"/>
      <c r="V30" s="843">
        <v>380</v>
      </c>
      <c r="W30" s="843"/>
      <c r="X30" s="843"/>
      <c r="Y30" s="843"/>
      <c r="Z30" s="843"/>
      <c r="AA30" s="843">
        <v>11</v>
      </c>
      <c r="AB30" s="843"/>
      <c r="AC30" s="843"/>
      <c r="AD30" s="843"/>
      <c r="AE30" s="844"/>
      <c r="AF30" s="845">
        <v>11</v>
      </c>
      <c r="AG30" s="846"/>
      <c r="AH30" s="846"/>
      <c r="AI30" s="846"/>
      <c r="AJ30" s="847"/>
      <c r="AK30" s="914">
        <v>87</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1342</v>
      </c>
      <c r="R31" s="843"/>
      <c r="S31" s="843"/>
      <c r="T31" s="843"/>
      <c r="U31" s="843"/>
      <c r="V31" s="843">
        <v>1263</v>
      </c>
      <c r="W31" s="843"/>
      <c r="X31" s="843"/>
      <c r="Y31" s="843"/>
      <c r="Z31" s="843"/>
      <c r="AA31" s="843">
        <v>79</v>
      </c>
      <c r="AB31" s="843"/>
      <c r="AC31" s="843"/>
      <c r="AD31" s="843"/>
      <c r="AE31" s="844"/>
      <c r="AF31" s="845">
        <v>186</v>
      </c>
      <c r="AG31" s="846"/>
      <c r="AH31" s="846"/>
      <c r="AI31" s="846"/>
      <c r="AJ31" s="847"/>
      <c r="AK31" s="914">
        <v>318</v>
      </c>
      <c r="AL31" s="915"/>
      <c r="AM31" s="915"/>
      <c r="AN31" s="915"/>
      <c r="AO31" s="915"/>
      <c r="AP31" s="915">
        <v>7309</v>
      </c>
      <c r="AQ31" s="915"/>
      <c r="AR31" s="915"/>
      <c r="AS31" s="915"/>
      <c r="AT31" s="915"/>
      <c r="AU31" s="915">
        <v>1878</v>
      </c>
      <c r="AV31" s="915"/>
      <c r="AW31" s="915"/>
      <c r="AX31" s="915"/>
      <c r="AY31" s="915"/>
      <c r="AZ31" s="916" t="s">
        <v>583</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414</v>
      </c>
      <c r="R32" s="843"/>
      <c r="S32" s="843"/>
      <c r="T32" s="843"/>
      <c r="U32" s="843"/>
      <c r="V32" s="843">
        <v>188</v>
      </c>
      <c r="W32" s="843"/>
      <c r="X32" s="843"/>
      <c r="Y32" s="843"/>
      <c r="Z32" s="843"/>
      <c r="AA32" s="843">
        <v>226</v>
      </c>
      <c r="AB32" s="843"/>
      <c r="AC32" s="843"/>
      <c r="AD32" s="843"/>
      <c r="AE32" s="844"/>
      <c r="AF32" s="845">
        <v>109</v>
      </c>
      <c r="AG32" s="846"/>
      <c r="AH32" s="846"/>
      <c r="AI32" s="846"/>
      <c r="AJ32" s="847"/>
      <c r="AK32" s="914">
        <v>21</v>
      </c>
      <c r="AL32" s="915"/>
      <c r="AM32" s="915"/>
      <c r="AN32" s="915"/>
      <c r="AO32" s="915"/>
      <c r="AP32" s="915">
        <v>86</v>
      </c>
      <c r="AQ32" s="915"/>
      <c r="AR32" s="915"/>
      <c r="AS32" s="915"/>
      <c r="AT32" s="915"/>
      <c r="AU32" s="915" t="s">
        <v>583</v>
      </c>
      <c r="AV32" s="915"/>
      <c r="AW32" s="915"/>
      <c r="AX32" s="915"/>
      <c r="AY32" s="915"/>
      <c r="AZ32" s="916" t="s">
        <v>583</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574</v>
      </c>
      <c r="AG63" s="926"/>
      <c r="AH63" s="926"/>
      <c r="AI63" s="926"/>
      <c r="AJ63" s="927"/>
      <c r="AK63" s="928"/>
      <c r="AL63" s="923"/>
      <c r="AM63" s="923"/>
      <c r="AN63" s="923"/>
      <c r="AO63" s="923"/>
      <c r="AP63" s="926">
        <v>7395</v>
      </c>
      <c r="AQ63" s="926"/>
      <c r="AR63" s="926"/>
      <c r="AS63" s="926"/>
      <c r="AT63" s="926"/>
      <c r="AU63" s="926">
        <v>1878</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398</v>
      </c>
      <c r="R66" s="802"/>
      <c r="S66" s="802"/>
      <c r="T66" s="802"/>
      <c r="U66" s="803"/>
      <c r="V66" s="801" t="s">
        <v>399</v>
      </c>
      <c r="W66" s="802"/>
      <c r="X66" s="802"/>
      <c r="Y66" s="802"/>
      <c r="Z66" s="803"/>
      <c r="AA66" s="801" t="s">
        <v>400</v>
      </c>
      <c r="AB66" s="802"/>
      <c r="AC66" s="802"/>
      <c r="AD66" s="802"/>
      <c r="AE66" s="803"/>
      <c r="AF66" s="936" t="s">
        <v>417</v>
      </c>
      <c r="AG66" s="897"/>
      <c r="AH66" s="897"/>
      <c r="AI66" s="897"/>
      <c r="AJ66" s="937"/>
      <c r="AK66" s="801" t="s">
        <v>402</v>
      </c>
      <c r="AL66" s="825"/>
      <c r="AM66" s="825"/>
      <c r="AN66" s="825"/>
      <c r="AO66" s="826"/>
      <c r="AP66" s="801" t="s">
        <v>403</v>
      </c>
      <c r="AQ66" s="802"/>
      <c r="AR66" s="802"/>
      <c r="AS66" s="802"/>
      <c r="AT66" s="803"/>
      <c r="AU66" s="801" t="s">
        <v>418</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584</v>
      </c>
      <c r="C68" s="954"/>
      <c r="D68" s="954"/>
      <c r="E68" s="954"/>
      <c r="F68" s="954"/>
      <c r="G68" s="954"/>
      <c r="H68" s="954"/>
      <c r="I68" s="954"/>
      <c r="J68" s="954"/>
      <c r="K68" s="954"/>
      <c r="L68" s="954"/>
      <c r="M68" s="954"/>
      <c r="N68" s="954"/>
      <c r="O68" s="954"/>
      <c r="P68" s="955"/>
      <c r="Q68" s="956">
        <v>9132</v>
      </c>
      <c r="R68" s="950"/>
      <c r="S68" s="950"/>
      <c r="T68" s="950"/>
      <c r="U68" s="950"/>
      <c r="V68" s="950">
        <v>7684</v>
      </c>
      <c r="W68" s="950"/>
      <c r="X68" s="950"/>
      <c r="Y68" s="950"/>
      <c r="Z68" s="950"/>
      <c r="AA68" s="950">
        <v>1448</v>
      </c>
      <c r="AB68" s="950"/>
      <c r="AC68" s="950"/>
      <c r="AD68" s="950"/>
      <c r="AE68" s="950"/>
      <c r="AF68" s="950">
        <v>1448</v>
      </c>
      <c r="AG68" s="950"/>
      <c r="AH68" s="950"/>
      <c r="AI68" s="950"/>
      <c r="AJ68" s="950"/>
      <c r="AK68" s="950">
        <v>725</v>
      </c>
      <c r="AL68" s="950"/>
      <c r="AM68" s="950"/>
      <c r="AN68" s="950"/>
      <c r="AO68" s="950"/>
      <c r="AP68" s="950" t="s">
        <v>583</v>
      </c>
      <c r="AQ68" s="950"/>
      <c r="AR68" s="950"/>
      <c r="AS68" s="950"/>
      <c r="AT68" s="950"/>
      <c r="AU68" s="950" t="s">
        <v>583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585</v>
      </c>
      <c r="C69" s="958"/>
      <c r="D69" s="958"/>
      <c r="E69" s="958"/>
      <c r="F69" s="958"/>
      <c r="G69" s="958"/>
      <c r="H69" s="958"/>
      <c r="I69" s="958"/>
      <c r="J69" s="958"/>
      <c r="K69" s="958"/>
      <c r="L69" s="958"/>
      <c r="M69" s="958"/>
      <c r="N69" s="958"/>
      <c r="O69" s="958"/>
      <c r="P69" s="959"/>
      <c r="Q69" s="960">
        <v>6043</v>
      </c>
      <c r="R69" s="915"/>
      <c r="S69" s="915"/>
      <c r="T69" s="915"/>
      <c r="U69" s="915"/>
      <c r="V69" s="915">
        <v>5739</v>
      </c>
      <c r="W69" s="915"/>
      <c r="X69" s="915"/>
      <c r="Y69" s="915"/>
      <c r="Z69" s="915"/>
      <c r="AA69" s="915">
        <v>305</v>
      </c>
      <c r="AB69" s="915"/>
      <c r="AC69" s="915"/>
      <c r="AD69" s="915"/>
      <c r="AE69" s="915"/>
      <c r="AF69" s="915">
        <v>96</v>
      </c>
      <c r="AG69" s="915"/>
      <c r="AH69" s="915"/>
      <c r="AI69" s="915"/>
      <c r="AJ69" s="915"/>
      <c r="AK69" s="915">
        <v>90</v>
      </c>
      <c r="AL69" s="915"/>
      <c r="AM69" s="915"/>
      <c r="AN69" s="915"/>
      <c r="AO69" s="915"/>
      <c r="AP69" s="915">
        <v>2522</v>
      </c>
      <c r="AQ69" s="915"/>
      <c r="AR69" s="915"/>
      <c r="AS69" s="915"/>
      <c r="AT69" s="915"/>
      <c r="AU69" s="915">
        <v>592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586</v>
      </c>
      <c r="C70" s="958"/>
      <c r="D70" s="958"/>
      <c r="E70" s="958"/>
      <c r="F70" s="958"/>
      <c r="G70" s="958"/>
      <c r="H70" s="958"/>
      <c r="I70" s="958"/>
      <c r="J70" s="958"/>
      <c r="K70" s="958"/>
      <c r="L70" s="958"/>
      <c r="M70" s="958"/>
      <c r="N70" s="958"/>
      <c r="O70" s="958"/>
      <c r="P70" s="959"/>
      <c r="Q70" s="960">
        <v>1340</v>
      </c>
      <c r="R70" s="915"/>
      <c r="S70" s="915"/>
      <c r="T70" s="915"/>
      <c r="U70" s="915"/>
      <c r="V70" s="915">
        <v>979</v>
      </c>
      <c r="W70" s="915"/>
      <c r="X70" s="915"/>
      <c r="Y70" s="915"/>
      <c r="Z70" s="915"/>
      <c r="AA70" s="915">
        <v>362</v>
      </c>
      <c r="AB70" s="915"/>
      <c r="AC70" s="915"/>
      <c r="AD70" s="915"/>
      <c r="AE70" s="915"/>
      <c r="AF70" s="915">
        <v>1138</v>
      </c>
      <c r="AG70" s="915"/>
      <c r="AH70" s="915"/>
      <c r="AI70" s="915"/>
      <c r="AJ70" s="915"/>
      <c r="AK70" s="915" t="s">
        <v>583</v>
      </c>
      <c r="AL70" s="915"/>
      <c r="AM70" s="915"/>
      <c r="AN70" s="915"/>
      <c r="AO70" s="915"/>
      <c r="AP70" s="915">
        <v>180</v>
      </c>
      <c r="AQ70" s="915"/>
      <c r="AR70" s="915"/>
      <c r="AS70" s="915"/>
      <c r="AT70" s="915"/>
      <c r="AU70" s="915" t="s">
        <v>583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587</v>
      </c>
      <c r="C71" s="958"/>
      <c r="D71" s="958"/>
      <c r="E71" s="958"/>
      <c r="F71" s="958"/>
      <c r="G71" s="958"/>
      <c r="H71" s="958"/>
      <c r="I71" s="958"/>
      <c r="J71" s="958"/>
      <c r="K71" s="958"/>
      <c r="L71" s="958"/>
      <c r="M71" s="958"/>
      <c r="N71" s="958"/>
      <c r="O71" s="958"/>
      <c r="P71" s="959"/>
      <c r="Q71" s="960">
        <v>2637</v>
      </c>
      <c r="R71" s="915"/>
      <c r="S71" s="915"/>
      <c r="T71" s="915"/>
      <c r="U71" s="915"/>
      <c r="V71" s="915">
        <v>2594</v>
      </c>
      <c r="W71" s="915"/>
      <c r="X71" s="915"/>
      <c r="Y71" s="915"/>
      <c r="Z71" s="915"/>
      <c r="AA71" s="915">
        <v>42</v>
      </c>
      <c r="AB71" s="915"/>
      <c r="AC71" s="915"/>
      <c r="AD71" s="915"/>
      <c r="AE71" s="915"/>
      <c r="AF71" s="915">
        <v>42</v>
      </c>
      <c r="AG71" s="915"/>
      <c r="AH71" s="915"/>
      <c r="AI71" s="915"/>
      <c r="AJ71" s="915"/>
      <c r="AK71" s="915">
        <v>64</v>
      </c>
      <c r="AL71" s="915"/>
      <c r="AM71" s="915"/>
      <c r="AN71" s="915"/>
      <c r="AO71" s="915"/>
      <c r="AP71" s="915">
        <v>704</v>
      </c>
      <c r="AQ71" s="915"/>
      <c r="AR71" s="915"/>
      <c r="AS71" s="915"/>
      <c r="AT71" s="915"/>
      <c r="AU71" s="915">
        <v>143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588</v>
      </c>
      <c r="C72" s="958"/>
      <c r="D72" s="958"/>
      <c r="E72" s="958"/>
      <c r="F72" s="958"/>
      <c r="G72" s="958"/>
      <c r="H72" s="958"/>
      <c r="I72" s="958"/>
      <c r="J72" s="958"/>
      <c r="K72" s="958"/>
      <c r="L72" s="958"/>
      <c r="M72" s="958"/>
      <c r="N72" s="958"/>
      <c r="O72" s="958"/>
      <c r="P72" s="959"/>
      <c r="Q72" s="960">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583</v>
      </c>
      <c r="AL72" s="915"/>
      <c r="AM72" s="915"/>
      <c r="AN72" s="915"/>
      <c r="AO72" s="915"/>
      <c r="AP72" s="915" t="s">
        <v>583</v>
      </c>
      <c r="AQ72" s="915"/>
      <c r="AR72" s="915"/>
      <c r="AS72" s="915"/>
      <c r="AT72" s="915"/>
      <c r="AU72" s="915" t="s">
        <v>583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589</v>
      </c>
      <c r="C73" s="958"/>
      <c r="D73" s="958"/>
      <c r="E73" s="958"/>
      <c r="F73" s="958"/>
      <c r="G73" s="958"/>
      <c r="H73" s="958"/>
      <c r="I73" s="958"/>
      <c r="J73" s="958"/>
      <c r="K73" s="958"/>
      <c r="L73" s="958"/>
      <c r="M73" s="958"/>
      <c r="N73" s="958"/>
      <c r="O73" s="958"/>
      <c r="P73" s="959"/>
      <c r="Q73" s="960">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583</v>
      </c>
      <c r="AL73" s="915"/>
      <c r="AM73" s="915"/>
      <c r="AN73" s="915"/>
      <c r="AO73" s="915"/>
      <c r="AP73" s="915" t="s">
        <v>583</v>
      </c>
      <c r="AQ73" s="915"/>
      <c r="AR73" s="915"/>
      <c r="AS73" s="915"/>
      <c r="AT73" s="915"/>
      <c r="AU73" s="915" t="s">
        <v>583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11139</v>
      </c>
      <c r="AG88" s="926"/>
      <c r="AH88" s="926"/>
      <c r="AI88" s="926"/>
      <c r="AJ88" s="926"/>
      <c r="AK88" s="923"/>
      <c r="AL88" s="923"/>
      <c r="AM88" s="923"/>
      <c r="AN88" s="923"/>
      <c r="AO88" s="923"/>
      <c r="AP88" s="926">
        <v>3406</v>
      </c>
      <c r="AQ88" s="926"/>
      <c r="AR88" s="926"/>
      <c r="AS88" s="926"/>
      <c r="AT88" s="926"/>
      <c r="AU88" s="926">
        <v>735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311</v>
      </c>
      <c r="AG109" s="979"/>
      <c r="AH109" s="979"/>
      <c r="AI109" s="979"/>
      <c r="AJ109" s="980"/>
      <c r="AK109" s="978" t="s">
        <v>310</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311</v>
      </c>
      <c r="BW109" s="979"/>
      <c r="BX109" s="979"/>
      <c r="BY109" s="979"/>
      <c r="BZ109" s="980"/>
      <c r="CA109" s="978" t="s">
        <v>310</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311</v>
      </c>
      <c r="DM109" s="979"/>
      <c r="DN109" s="979"/>
      <c r="DO109" s="979"/>
      <c r="DP109" s="980"/>
      <c r="DQ109" s="978" t="s">
        <v>310</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1303986</v>
      </c>
      <c r="AB110" s="986"/>
      <c r="AC110" s="986"/>
      <c r="AD110" s="986"/>
      <c r="AE110" s="987"/>
      <c r="AF110" s="988">
        <v>1331232</v>
      </c>
      <c r="AG110" s="986"/>
      <c r="AH110" s="986"/>
      <c r="AI110" s="986"/>
      <c r="AJ110" s="987"/>
      <c r="AK110" s="988">
        <v>1331446</v>
      </c>
      <c r="AL110" s="986"/>
      <c r="AM110" s="986"/>
      <c r="AN110" s="986"/>
      <c r="AO110" s="987"/>
      <c r="AP110" s="989">
        <v>17.5</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16361283</v>
      </c>
      <c r="BR110" s="1021"/>
      <c r="BS110" s="1021"/>
      <c r="BT110" s="1021"/>
      <c r="BU110" s="1021"/>
      <c r="BV110" s="1021">
        <v>16557460</v>
      </c>
      <c r="BW110" s="1021"/>
      <c r="BX110" s="1021"/>
      <c r="BY110" s="1021"/>
      <c r="BZ110" s="1021"/>
      <c r="CA110" s="1021">
        <v>16138706</v>
      </c>
      <c r="CB110" s="1021"/>
      <c r="CC110" s="1021"/>
      <c r="CD110" s="1021"/>
      <c r="CE110" s="1021"/>
      <c r="CF110" s="1035">
        <v>212.2</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436</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436</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436</v>
      </c>
      <c r="BR111" s="1014"/>
      <c r="BS111" s="1014"/>
      <c r="BT111" s="1014"/>
      <c r="BU111" s="1014"/>
      <c r="BV111" s="1014" t="s">
        <v>435</v>
      </c>
      <c r="BW111" s="1014"/>
      <c r="BX111" s="1014"/>
      <c r="BY111" s="1014"/>
      <c r="BZ111" s="1014"/>
      <c r="CA111" s="1014" t="s">
        <v>127</v>
      </c>
      <c r="CB111" s="1014"/>
      <c r="CC111" s="1014"/>
      <c r="CD111" s="1014"/>
      <c r="CE111" s="1014"/>
      <c r="CF111" s="1008" t="s">
        <v>435</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440</v>
      </c>
      <c r="DM111" s="1014"/>
      <c r="DN111" s="1014"/>
      <c r="DO111" s="1014"/>
      <c r="DP111" s="1014"/>
      <c r="DQ111" s="1014" t="s">
        <v>127</v>
      </c>
      <c r="DR111" s="1014"/>
      <c r="DS111" s="1014"/>
      <c r="DT111" s="1014"/>
      <c r="DU111" s="1014"/>
      <c r="DV111" s="1015" t="s">
        <v>435</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435</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2906076</v>
      </c>
      <c r="BR112" s="1014"/>
      <c r="BS112" s="1014"/>
      <c r="BT112" s="1014"/>
      <c r="BU112" s="1014"/>
      <c r="BV112" s="1014">
        <v>2402097</v>
      </c>
      <c r="BW112" s="1014"/>
      <c r="BX112" s="1014"/>
      <c r="BY112" s="1014"/>
      <c r="BZ112" s="1014"/>
      <c r="CA112" s="1014">
        <v>1878388</v>
      </c>
      <c r="CB112" s="1014"/>
      <c r="CC112" s="1014"/>
      <c r="CD112" s="1014"/>
      <c r="CE112" s="1014"/>
      <c r="CF112" s="1008">
        <v>24.7</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192884</v>
      </c>
      <c r="AB113" s="1028"/>
      <c r="AC113" s="1028"/>
      <c r="AD113" s="1028"/>
      <c r="AE113" s="1029"/>
      <c r="AF113" s="1030">
        <v>180712</v>
      </c>
      <c r="AG113" s="1028"/>
      <c r="AH113" s="1028"/>
      <c r="AI113" s="1028"/>
      <c r="AJ113" s="1029"/>
      <c r="AK113" s="1030">
        <v>155496</v>
      </c>
      <c r="AL113" s="1028"/>
      <c r="AM113" s="1028"/>
      <c r="AN113" s="1028"/>
      <c r="AO113" s="1029"/>
      <c r="AP113" s="1031">
        <v>2</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282111</v>
      </c>
      <c r="BR113" s="1014"/>
      <c r="BS113" s="1014"/>
      <c r="BT113" s="1014"/>
      <c r="BU113" s="1014"/>
      <c r="BV113" s="1014">
        <v>298468</v>
      </c>
      <c r="BW113" s="1014"/>
      <c r="BX113" s="1014"/>
      <c r="BY113" s="1014"/>
      <c r="BZ113" s="1014"/>
      <c r="CA113" s="1014">
        <v>735202</v>
      </c>
      <c r="CB113" s="1014"/>
      <c r="CC113" s="1014"/>
      <c r="CD113" s="1014"/>
      <c r="CE113" s="1014"/>
      <c r="CF113" s="1008">
        <v>9.6999999999999993</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435</v>
      </c>
      <c r="DM113" s="1053"/>
      <c r="DN113" s="1053"/>
      <c r="DO113" s="1053"/>
      <c r="DP113" s="1054"/>
      <c r="DQ113" s="1055" t="s">
        <v>440</v>
      </c>
      <c r="DR113" s="1053"/>
      <c r="DS113" s="1053"/>
      <c r="DT113" s="1053"/>
      <c r="DU113" s="1054"/>
      <c r="DV113" s="1056" t="s">
        <v>435</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79618</v>
      </c>
      <c r="AB114" s="1053"/>
      <c r="AC114" s="1053"/>
      <c r="AD114" s="1053"/>
      <c r="AE114" s="1054"/>
      <c r="AF114" s="1055">
        <v>133081</v>
      </c>
      <c r="AG114" s="1053"/>
      <c r="AH114" s="1053"/>
      <c r="AI114" s="1053"/>
      <c r="AJ114" s="1054"/>
      <c r="AK114" s="1055">
        <v>48215</v>
      </c>
      <c r="AL114" s="1053"/>
      <c r="AM114" s="1053"/>
      <c r="AN114" s="1053"/>
      <c r="AO114" s="1054"/>
      <c r="AP114" s="1056">
        <v>0.6</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t="s">
        <v>127</v>
      </c>
      <c r="BR114" s="1014"/>
      <c r="BS114" s="1014"/>
      <c r="BT114" s="1014"/>
      <c r="BU114" s="1014"/>
      <c r="BV114" s="1014" t="s">
        <v>127</v>
      </c>
      <c r="BW114" s="1014"/>
      <c r="BX114" s="1014"/>
      <c r="BY114" s="1014"/>
      <c r="BZ114" s="1014"/>
      <c r="CA114" s="1014" t="s">
        <v>127</v>
      </c>
      <c r="CB114" s="1014"/>
      <c r="CC114" s="1014"/>
      <c r="CD114" s="1014"/>
      <c r="CE114" s="1014"/>
      <c r="CF114" s="1008" t="s">
        <v>127</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435</v>
      </c>
      <c r="DM114" s="1053"/>
      <c r="DN114" s="1053"/>
      <c r="DO114" s="1053"/>
      <c r="DP114" s="1054"/>
      <c r="DQ114" s="1055" t="s">
        <v>440</v>
      </c>
      <c r="DR114" s="1053"/>
      <c r="DS114" s="1053"/>
      <c r="DT114" s="1053"/>
      <c r="DU114" s="1054"/>
      <c r="DV114" s="1056" t="s">
        <v>436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467</v>
      </c>
      <c r="AB115" s="1028"/>
      <c r="AC115" s="1028"/>
      <c r="AD115" s="1028"/>
      <c r="AE115" s="1029"/>
      <c r="AF115" s="1030">
        <v>393</v>
      </c>
      <c r="AG115" s="1028"/>
      <c r="AH115" s="1028"/>
      <c r="AI115" s="1028"/>
      <c r="AJ115" s="1029"/>
      <c r="AK115" s="1030">
        <v>462</v>
      </c>
      <c r="AL115" s="1028"/>
      <c r="AM115" s="1028"/>
      <c r="AN115" s="1028"/>
      <c r="AO115" s="1029"/>
      <c r="AP115" s="1031">
        <v>0</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t="s">
        <v>127</v>
      </c>
      <c r="BW115" s="1014"/>
      <c r="BX115" s="1014"/>
      <c r="BY115" s="1014"/>
      <c r="BZ115" s="1014"/>
      <c r="CA115" s="1014" t="s">
        <v>436</v>
      </c>
      <c r="CB115" s="1014"/>
      <c r="CC115" s="1014"/>
      <c r="CD115" s="1014"/>
      <c r="CE115" s="1014"/>
      <c r="CF115" s="1008" t="s">
        <v>127</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436</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435</v>
      </c>
      <c r="AG116" s="1053"/>
      <c r="AH116" s="1053"/>
      <c r="AI116" s="1053"/>
      <c r="AJ116" s="1054"/>
      <c r="AK116" s="1055" t="s">
        <v>435</v>
      </c>
      <c r="AL116" s="1053"/>
      <c r="AM116" s="1053"/>
      <c r="AN116" s="1053"/>
      <c r="AO116" s="1054"/>
      <c r="AP116" s="1056" t="s">
        <v>435</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435</v>
      </c>
      <c r="CB116" s="1014"/>
      <c r="CC116" s="1014"/>
      <c r="CD116" s="1014"/>
      <c r="CE116" s="1014"/>
      <c r="CF116" s="1008" t="s">
        <v>435</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435</v>
      </c>
      <c r="DM116" s="1053"/>
      <c r="DN116" s="1053"/>
      <c r="DO116" s="1053"/>
      <c r="DP116" s="1054"/>
      <c r="DQ116" s="1055" t="s">
        <v>436</v>
      </c>
      <c r="DR116" s="1053"/>
      <c r="DS116" s="1053"/>
      <c r="DT116" s="1053"/>
      <c r="DU116" s="1054"/>
      <c r="DV116" s="1056" t="s">
        <v>127</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1576955</v>
      </c>
      <c r="AB117" s="1071"/>
      <c r="AC117" s="1071"/>
      <c r="AD117" s="1071"/>
      <c r="AE117" s="1072"/>
      <c r="AF117" s="1073">
        <v>1645418</v>
      </c>
      <c r="AG117" s="1071"/>
      <c r="AH117" s="1071"/>
      <c r="AI117" s="1071"/>
      <c r="AJ117" s="1072"/>
      <c r="AK117" s="1073">
        <v>1535619</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436</v>
      </c>
      <c r="CB117" s="1014"/>
      <c r="CC117" s="1014"/>
      <c r="CD117" s="1014"/>
      <c r="CE117" s="1014"/>
      <c r="CF117" s="1008" t="s">
        <v>440</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127</v>
      </c>
      <c r="DM117" s="1053"/>
      <c r="DN117" s="1053"/>
      <c r="DO117" s="1053"/>
      <c r="DP117" s="1054"/>
      <c r="DQ117" s="1055" t="s">
        <v>127</v>
      </c>
      <c r="DR117" s="1053"/>
      <c r="DS117" s="1053"/>
      <c r="DT117" s="1053"/>
      <c r="DU117" s="1054"/>
      <c r="DV117" s="1056" t="s">
        <v>436</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311</v>
      </c>
      <c r="AG118" s="979"/>
      <c r="AH118" s="979"/>
      <c r="AI118" s="979"/>
      <c r="AJ118" s="980"/>
      <c r="AK118" s="978" t="s">
        <v>310</v>
      </c>
      <c r="AL118" s="979"/>
      <c r="AM118" s="979"/>
      <c r="AN118" s="979"/>
      <c r="AO118" s="980"/>
      <c r="AP118" s="1065" t="s">
        <v>429</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436</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435</v>
      </c>
      <c r="AG119" s="986"/>
      <c r="AH119" s="986"/>
      <c r="AI119" s="986"/>
      <c r="AJ119" s="987"/>
      <c r="AK119" s="988" t="s">
        <v>127</v>
      </c>
      <c r="AL119" s="986"/>
      <c r="AM119" s="986"/>
      <c r="AN119" s="986"/>
      <c r="AO119" s="987"/>
      <c r="AP119" s="989" t="s">
        <v>436</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462</v>
      </c>
      <c r="BP119" s="1100"/>
      <c r="BQ119" s="1091">
        <v>19549470</v>
      </c>
      <c r="BR119" s="1092"/>
      <c r="BS119" s="1092"/>
      <c r="BT119" s="1092"/>
      <c r="BU119" s="1092"/>
      <c r="BV119" s="1092">
        <v>19258025</v>
      </c>
      <c r="BW119" s="1092"/>
      <c r="BX119" s="1092"/>
      <c r="BY119" s="1092"/>
      <c r="BZ119" s="1092"/>
      <c r="CA119" s="1092">
        <v>18752296</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5573138</v>
      </c>
      <c r="BR120" s="1021"/>
      <c r="BS120" s="1021"/>
      <c r="BT120" s="1021"/>
      <c r="BU120" s="1021"/>
      <c r="BV120" s="1021">
        <v>6003150</v>
      </c>
      <c r="BW120" s="1021"/>
      <c r="BX120" s="1021"/>
      <c r="BY120" s="1021"/>
      <c r="BZ120" s="1021"/>
      <c r="CA120" s="1021">
        <v>5557221</v>
      </c>
      <c r="CB120" s="1021"/>
      <c r="CC120" s="1021"/>
      <c r="CD120" s="1021"/>
      <c r="CE120" s="1021"/>
      <c r="CF120" s="1035">
        <v>73.099999999999994</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2906076</v>
      </c>
      <c r="DH120" s="1021"/>
      <c r="DI120" s="1021"/>
      <c r="DJ120" s="1021"/>
      <c r="DK120" s="1021"/>
      <c r="DL120" s="1021">
        <v>2402097</v>
      </c>
      <c r="DM120" s="1021"/>
      <c r="DN120" s="1021"/>
      <c r="DO120" s="1021"/>
      <c r="DP120" s="1021"/>
      <c r="DQ120" s="1021">
        <v>1878388</v>
      </c>
      <c r="DR120" s="1021"/>
      <c r="DS120" s="1021"/>
      <c r="DT120" s="1021"/>
      <c r="DU120" s="1021"/>
      <c r="DV120" s="1022">
        <v>24.7</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786631</v>
      </c>
      <c r="BR121" s="1014"/>
      <c r="BS121" s="1014"/>
      <c r="BT121" s="1014"/>
      <c r="BU121" s="1014"/>
      <c r="BV121" s="1014">
        <v>643843</v>
      </c>
      <c r="BW121" s="1014"/>
      <c r="BX121" s="1014"/>
      <c r="BY121" s="1014"/>
      <c r="BZ121" s="1014"/>
      <c r="CA121" s="1014">
        <v>573213</v>
      </c>
      <c r="CB121" s="1014"/>
      <c r="CC121" s="1014"/>
      <c r="CD121" s="1014"/>
      <c r="CE121" s="1014"/>
      <c r="CF121" s="1008">
        <v>7.5</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t="s">
        <v>127</v>
      </c>
      <c r="DH121" s="1014"/>
      <c r="DI121" s="1014"/>
      <c r="DJ121" s="1014"/>
      <c r="DK121" s="1014"/>
      <c r="DL121" s="1014" t="s">
        <v>127</v>
      </c>
      <c r="DM121" s="1014"/>
      <c r="DN121" s="1014"/>
      <c r="DO121" s="1014"/>
      <c r="DP121" s="1014"/>
      <c r="DQ121" s="1014" t="s">
        <v>127</v>
      </c>
      <c r="DR121" s="1014"/>
      <c r="DS121" s="1014"/>
      <c r="DT121" s="1014"/>
      <c r="DU121" s="1014"/>
      <c r="DV121" s="1015" t="s">
        <v>127</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14028185</v>
      </c>
      <c r="BR122" s="1092"/>
      <c r="BS122" s="1092"/>
      <c r="BT122" s="1092"/>
      <c r="BU122" s="1092"/>
      <c r="BV122" s="1092">
        <v>13462654</v>
      </c>
      <c r="BW122" s="1092"/>
      <c r="BX122" s="1092"/>
      <c r="BY122" s="1092"/>
      <c r="BZ122" s="1092"/>
      <c r="CA122" s="1092">
        <v>13176581</v>
      </c>
      <c r="CB122" s="1092"/>
      <c r="CC122" s="1092"/>
      <c r="CD122" s="1092"/>
      <c r="CE122" s="1092"/>
      <c r="CF122" s="1112">
        <v>173.3</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127</v>
      </c>
      <c r="DR122" s="1014"/>
      <c r="DS122" s="1014"/>
      <c r="DT122" s="1014"/>
      <c r="DU122" s="1014"/>
      <c r="DV122" s="1015" t="s">
        <v>127</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473</v>
      </c>
      <c r="BP123" s="1100"/>
      <c r="BQ123" s="1159">
        <v>20387954</v>
      </c>
      <c r="BR123" s="1160"/>
      <c r="BS123" s="1160"/>
      <c r="BT123" s="1160"/>
      <c r="BU123" s="1160"/>
      <c r="BV123" s="1160">
        <v>20109647</v>
      </c>
      <c r="BW123" s="1160"/>
      <c r="BX123" s="1160"/>
      <c r="BY123" s="1160"/>
      <c r="BZ123" s="1160"/>
      <c r="CA123" s="1160">
        <v>19307015</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127</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477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477</v>
      </c>
      <c r="DR126" s="1014"/>
      <c r="DS126" s="1014"/>
      <c r="DT126" s="1014"/>
      <c r="DU126" s="1014"/>
      <c r="DV126" s="1015" t="s">
        <v>127</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467</v>
      </c>
      <c r="AB127" s="1053"/>
      <c r="AC127" s="1053"/>
      <c r="AD127" s="1053"/>
      <c r="AE127" s="1054"/>
      <c r="AF127" s="1055">
        <v>393</v>
      </c>
      <c r="AG127" s="1053"/>
      <c r="AH127" s="1053"/>
      <c r="AI127" s="1053"/>
      <c r="AJ127" s="1054"/>
      <c r="AK127" s="1055">
        <v>462</v>
      </c>
      <c r="AL127" s="1053"/>
      <c r="AM127" s="1053"/>
      <c r="AN127" s="1053"/>
      <c r="AO127" s="1054"/>
      <c r="AP127" s="1056">
        <v>0</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477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50662</v>
      </c>
      <c r="AB128" s="1142"/>
      <c r="AC128" s="1142"/>
      <c r="AD128" s="1142"/>
      <c r="AE128" s="1143"/>
      <c r="AF128" s="1144">
        <v>45745</v>
      </c>
      <c r="AG128" s="1142"/>
      <c r="AH128" s="1142"/>
      <c r="AI128" s="1142"/>
      <c r="AJ128" s="1143"/>
      <c r="AK128" s="1144">
        <v>52932</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127</v>
      </c>
      <c r="BG128" s="1149"/>
      <c r="BH128" s="1149"/>
      <c r="BI128" s="1149"/>
      <c r="BJ128" s="1149"/>
      <c r="BK128" s="1149"/>
      <c r="BL128" s="1150"/>
      <c r="BM128" s="1148">
        <v>13.59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477</v>
      </c>
      <c r="DR128" s="1134"/>
      <c r="DS128" s="1134"/>
      <c r="DT128" s="1134"/>
      <c r="DU128" s="1134"/>
      <c r="DV128" s="1135" t="s">
        <v>127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8412394</v>
      </c>
      <c r="AB129" s="1053"/>
      <c r="AC129" s="1053"/>
      <c r="AD129" s="1053"/>
      <c r="AE129" s="1054"/>
      <c r="AF129" s="1055">
        <v>8614482</v>
      </c>
      <c r="AG129" s="1053"/>
      <c r="AH129" s="1053"/>
      <c r="AI129" s="1053"/>
      <c r="AJ129" s="1054"/>
      <c r="AK129" s="1055">
        <v>8645747</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127</v>
      </c>
      <c r="BG129" s="1163"/>
      <c r="BH129" s="1163"/>
      <c r="BI129" s="1163"/>
      <c r="BJ129" s="1163"/>
      <c r="BK129" s="1163"/>
      <c r="BL129" s="1164"/>
      <c r="BM129" s="1162">
        <v>18.59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1039361</v>
      </c>
      <c r="AB130" s="1053"/>
      <c r="AC130" s="1053"/>
      <c r="AD130" s="1053"/>
      <c r="AE130" s="1054"/>
      <c r="AF130" s="1055">
        <v>1025872</v>
      </c>
      <c r="AG130" s="1053"/>
      <c r="AH130" s="1053"/>
      <c r="AI130" s="1053"/>
      <c r="AJ130" s="1054"/>
      <c r="AK130" s="1055">
        <v>1041701</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6.6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7373033</v>
      </c>
      <c r="AB131" s="1078"/>
      <c r="AC131" s="1078"/>
      <c r="AD131" s="1078"/>
      <c r="AE131" s="1079"/>
      <c r="AF131" s="1077">
        <v>7588610</v>
      </c>
      <c r="AG131" s="1078"/>
      <c r="AH131" s="1078"/>
      <c r="AI131" s="1078"/>
      <c r="AJ131" s="1079"/>
      <c r="AK131" s="1077">
        <v>7604046</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127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6.6042292229999999</v>
      </c>
      <c r="AB132" s="1194"/>
      <c r="AC132" s="1194"/>
      <c r="AD132" s="1194"/>
      <c r="AE132" s="1195"/>
      <c r="AF132" s="1196">
        <v>7.5613452270000003</v>
      </c>
      <c r="AG132" s="1194"/>
      <c r="AH132" s="1194"/>
      <c r="AI132" s="1194"/>
      <c r="AJ132" s="1195"/>
      <c r="AK132" s="1196">
        <v>5.7993599720000004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8.4</v>
      </c>
      <c r="AB133" s="1177"/>
      <c r="AC133" s="1177"/>
      <c r="AD133" s="1177"/>
      <c r="AE133" s="1178"/>
      <c r="AF133" s="1176">
        <v>7.9</v>
      </c>
      <c r="AG133" s="1177"/>
      <c r="AH133" s="1177"/>
      <c r="AI133" s="1177"/>
      <c r="AJ133" s="1178"/>
      <c r="AK133" s="1176">
        <v>6.6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SD/VDDySW0nyk0lQGsDMrb0paWNDpFWE3JVL9XdSevXHr6wpmjoiFosEOBrDc3cKsykQORJF2cv7MRuq4CUzfw==" saltValue="CRPJ+hrPiA7aYjcgWgA7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WMmHtnKEuCHqKA8w2ZRA9cUB39FcvWKzAcCXvJf4HuNzjNEtcShQnQJRw2n8khLV49qjaPundGY+eCaBtT7Mg==" saltValue="65YQkhDW4PvMytpAUZZt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FIQD7Sjzmkd8ZFyrpdVUVq+l8EqknWp22F6v0FFWyuJVfXlAEclZVj+vv93RBkDMstS8FNMiE3oO/GJv2U2nQ==" saltValue="5QllXq7GcZlh82VCsFzd1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1768748</v>
      </c>
      <c r="AP9" s="313">
        <v>41808</v>
      </c>
      <c r="AQ9" s="314">
        <v>56845</v>
      </c>
      <c r="AR9" s="315">
        <v>-26.5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144902</v>
      </c>
      <c r="AP10" s="316">
        <v>3425</v>
      </c>
      <c r="AQ10" s="317">
        <v>5922</v>
      </c>
      <c r="AR10" s="318">
        <v>-42.2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316411</v>
      </c>
      <c r="AP11" s="316">
        <v>7479</v>
      </c>
      <c r="AQ11" s="317">
        <v>8264</v>
      </c>
      <c r="AR11" s="318">
        <v>-9.5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2267</v>
      </c>
      <c r="AP12" s="316">
        <v>54</v>
      </c>
      <c r="AQ12" s="317">
        <v>284</v>
      </c>
      <c r="AR12" s="318">
        <v>-81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20</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121923</v>
      </c>
      <c r="AP14" s="316">
        <v>2882</v>
      </c>
      <c r="AQ14" s="317">
        <v>2517</v>
      </c>
      <c r="AR14" s="318">
        <v>14.5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117135</v>
      </c>
      <c r="AP15" s="316">
        <v>2769</v>
      </c>
      <c r="AQ15" s="317">
        <v>1185</v>
      </c>
      <c r="AR15" s="318">
        <v>133.69999999999999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-147150</v>
      </c>
      <c r="AP16" s="316">
        <v>-3478</v>
      </c>
      <c r="AQ16" s="317">
        <v>-4726</v>
      </c>
      <c r="AR16" s="318">
        <v>-26.4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2324236</v>
      </c>
      <c r="AP17" s="316">
        <v>54939</v>
      </c>
      <c r="AQ17" s="317">
        <v>70311</v>
      </c>
      <c r="AR17" s="318">
        <v>-21.9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5.01</v>
      </c>
      <c r="AP21" s="329">
        <v>6.54</v>
      </c>
      <c r="AQ21" s="330">
        <v>-1.53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99.4</v>
      </c>
      <c r="AP22" s="334">
        <v>97.4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1331446</v>
      </c>
      <c r="AP32" s="343">
        <v>31472</v>
      </c>
      <c r="AQ32" s="344">
        <v>31480</v>
      </c>
      <c r="AR32" s="345">
        <v>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0</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155496</v>
      </c>
      <c r="AP35" s="343">
        <v>3676</v>
      </c>
      <c r="AQ35" s="344">
        <v>9510</v>
      </c>
      <c r="AR35" s="345">
        <v>-61.3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48215</v>
      </c>
      <c r="AP36" s="343">
        <v>1140</v>
      </c>
      <c r="AQ36" s="344">
        <v>2191</v>
      </c>
      <c r="AR36" s="345">
        <v>-48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462</v>
      </c>
      <c r="AP37" s="343">
        <v>11</v>
      </c>
      <c r="AQ37" s="344">
        <v>905</v>
      </c>
      <c r="AR37" s="345">
        <v>-98.8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0</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-52932</v>
      </c>
      <c r="AP39" s="343">
        <v>-1251</v>
      </c>
      <c r="AQ39" s="344">
        <v>-3197</v>
      </c>
      <c r="AR39" s="345">
        <v>-60.9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-1041701</v>
      </c>
      <c r="AP40" s="343">
        <v>-24623</v>
      </c>
      <c r="AQ40" s="344">
        <v>-28113</v>
      </c>
      <c r="AR40" s="345">
        <v>-12.4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440986</v>
      </c>
      <c r="AP41" s="343">
        <v>10424</v>
      </c>
      <c r="AQ41" s="344">
        <v>12777</v>
      </c>
      <c r="AR41" s="345">
        <v>-18.399999999999999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1981861</v>
      </c>
      <c r="AN51" s="365">
        <v>48919</v>
      </c>
      <c r="AO51" s="366">
        <v>-47.2</v>
      </c>
      <c r="AP51" s="367">
        <v>49919</v>
      </c>
      <c r="AQ51" s="368">
        <v>-6.3</v>
      </c>
      <c r="AR51" s="369">
        <v>-40.9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1274089</v>
      </c>
      <c r="AN52" s="373">
        <v>31449</v>
      </c>
      <c r="AO52" s="374">
        <v>-17.100000000000001</v>
      </c>
      <c r="AP52" s="375">
        <v>26398</v>
      </c>
      <c r="AQ52" s="376">
        <v>-8.6999999999999993</v>
      </c>
      <c r="AR52" s="377">
        <v>-8.4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1323248</v>
      </c>
      <c r="AN53" s="365">
        <v>32254</v>
      </c>
      <c r="AO53" s="366">
        <v>-34.1</v>
      </c>
      <c r="AP53" s="367">
        <v>47738</v>
      </c>
      <c r="AQ53" s="368">
        <v>-4.4000000000000004</v>
      </c>
      <c r="AR53" s="369">
        <v>-29.7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633465</v>
      </c>
      <c r="AN54" s="373">
        <v>15441</v>
      </c>
      <c r="AO54" s="374">
        <v>-50.9</v>
      </c>
      <c r="AP54" s="375">
        <v>24937</v>
      </c>
      <c r="AQ54" s="376">
        <v>-5.5</v>
      </c>
      <c r="AR54" s="377">
        <v>-45.4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1962915</v>
      </c>
      <c r="AN55" s="365">
        <v>47505</v>
      </c>
      <c r="AO55" s="366">
        <v>47.3</v>
      </c>
      <c r="AP55" s="367">
        <v>52191</v>
      </c>
      <c r="AQ55" s="368">
        <v>9.3000000000000007</v>
      </c>
      <c r="AR55" s="369">
        <v>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1382109</v>
      </c>
      <c r="AN56" s="373">
        <v>33449</v>
      </c>
      <c r="AO56" s="374">
        <v>116.6</v>
      </c>
      <c r="AP56" s="375">
        <v>24843</v>
      </c>
      <c r="AQ56" s="376">
        <v>-0.4</v>
      </c>
      <c r="AR56" s="377">
        <v>117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3103818</v>
      </c>
      <c r="AN57" s="365">
        <v>73943</v>
      </c>
      <c r="AO57" s="366">
        <v>55.7</v>
      </c>
      <c r="AP57" s="367">
        <v>47387</v>
      </c>
      <c r="AQ57" s="368">
        <v>-9.1999999999999993</v>
      </c>
      <c r="AR57" s="369">
        <v>64.900000000000006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1739075</v>
      </c>
      <c r="AN58" s="373">
        <v>41430</v>
      </c>
      <c r="AO58" s="374">
        <v>23.9</v>
      </c>
      <c r="AP58" s="375">
        <v>24928</v>
      </c>
      <c r="AQ58" s="376">
        <v>0.3</v>
      </c>
      <c r="AR58" s="377">
        <v>23.6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2405100</v>
      </c>
      <c r="AN59" s="365">
        <v>56850</v>
      </c>
      <c r="AO59" s="366">
        <v>-23.1</v>
      </c>
      <c r="AP59" s="367">
        <v>51264</v>
      </c>
      <c r="AQ59" s="368">
        <v>8.1999999999999993</v>
      </c>
      <c r="AR59" s="369">
        <v>-31.3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1458927</v>
      </c>
      <c r="AN60" s="373">
        <v>34485</v>
      </c>
      <c r="AO60" s="374">
        <v>-16.8</v>
      </c>
      <c r="AP60" s="375">
        <v>26040</v>
      </c>
      <c r="AQ60" s="376">
        <v>4.5</v>
      </c>
      <c r="AR60" s="377">
        <v>-21.3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2155388</v>
      </c>
      <c r="AN61" s="380">
        <v>51894</v>
      </c>
      <c r="AO61" s="381">
        <v>-0.3</v>
      </c>
      <c r="AP61" s="382">
        <v>49700</v>
      </c>
      <c r="AQ61" s="383">
        <v>-0.5</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1297533</v>
      </c>
      <c r="AN62" s="373">
        <v>31251</v>
      </c>
      <c r="AO62" s="374">
        <v>11.1</v>
      </c>
      <c r="AP62" s="375">
        <v>25429</v>
      </c>
      <c r="AQ62" s="376">
        <v>-2</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Bdqd6WYWdyqjPYWW7yz46PX+uhYpqsSIVfPLoEmQZzcOOhyvHRCMSvGeoh+pOAbNLIOCd2fjDZ/wZ6n/WVtMjw==" saltValue="vvU5CHNn45Wp8BqmWa9x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1" spans="125:125" ht="13.5" hidden="1" customHeight="1" x14ac:dyDescent="0.15">
      <c r="DU121" s="291"/>
    </row>
  </sheetData>
  <sheetProtection algorithmName="SHA-512" hashValue="nUf/e815fgMFqyhIxnSpaMfd1rhRjSCieSNeDWHtrNLt5jKGG2In43tYt/rGwMTioDMYChdkkuzkkURM4+2P4A==" saltValue="l2pgRx8gbtVBNtY5vn6f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rFjZQw1QyVrEITfuDgmk22m1xpU0pBBKEpftBXxvZU75RbT/+6XtXbuNVgniO6v3SzA1h5cD7hTArabNA9zNVA==" saltValue="S8uszqkf9YlsjN3RUmlS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29.31</v>
      </c>
      <c r="G47" s="12">
        <v>25.43</v>
      </c>
      <c r="H47" s="12">
        <v>29.77</v>
      </c>
      <c r="I47" s="12">
        <v>23.39</v>
      </c>
      <c r="J47" s="13">
        <v>22.04</v>
      </c>
    </row>
    <row r="48" spans="2:10" ht="57.75" customHeight="1" x14ac:dyDescent="0.15">
      <c r="B48" s="14"/>
      <c r="C48" s="1238" t="s">
        <v>4</v>
      </c>
      <c r="D48" s="1238"/>
      <c r="E48" s="1239"/>
      <c r="F48" s="15">
        <v>7.5</v>
      </c>
      <c r="G48" s="16">
        <v>7.52</v>
      </c>
      <c r="H48" s="16">
        <v>8.4600000000000009</v>
      </c>
      <c r="I48" s="16">
        <v>6.63</v>
      </c>
      <c r="J48" s="17">
        <v>6.55</v>
      </c>
    </row>
    <row r="49" spans="2:10" ht="57.75" customHeight="1" thickBot="1" x14ac:dyDescent="0.2">
      <c r="B49" s="18"/>
      <c r="C49" s="1240" t="s">
        <v>5</v>
      </c>
      <c r="D49" s="1240"/>
      <c r="E49" s="1241"/>
      <c r="F49" s="19">
        <v>5.55</v>
      </c>
      <c r="G49" s="20" t="s">
        <v>560</v>
      </c>
      <c r="H49" s="20">
        <v>8.6199999999999992</v>
      </c>
      <c r="I49" s="20" t="s">
        <v>561</v>
      </c>
      <c r="J49" s="21" t="s">
        <v>562</v>
      </c>
    </row>
    <row r="50" spans="2:10" ht="13.5" customHeight="1" x14ac:dyDescent="0.15"/>
  </sheetData>
  <sheetProtection algorithmName="SHA-512" hashValue="gd7/YIYjr3oVgCnQgAhskmNcnoqDq+7jBm94U09dCGka5YCkJC+PGUcbt96LM4mkfDRpCY7rV6FnBP8kbvjgJw==" saltValue="6gWfU5XIz/rY3bjspSC8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友朗</dc:creator>
  <cp:lastModifiedBy> </cp:lastModifiedBy>
  <dcterms:created xsi:type="dcterms:W3CDTF">2021-10-11T04:15:57Z</dcterms:created>
  <dcterms:modified xsi:type="dcterms:W3CDTF">2021-10-13T07:45:55Z</dcterms:modified>
</cp:coreProperties>
</file>