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 -1 令和元年度財政状況資料集（２回目）\03 市町村→県\"/>
    </mc:Choice>
  </mc:AlternateContent>
  <bookViews>
    <workbookView xWindow="-120" yWindow="-120" windowWidth="20730" windowHeight="1116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C35" i="10"/>
  <c r="CO34" i="10"/>
  <c r="BE34" i="10"/>
  <c r="U34" i="10"/>
  <c r="C34" i="10"/>
  <c r="U35" i="10" l="1"/>
  <c r="U36"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alcChain>
</file>

<file path=xl/sharedStrings.xml><?xml version="1.0" encoding="utf-8"?>
<sst xmlns="http://schemas.openxmlformats.org/spreadsheetml/2006/main" count="1076" uniqueCount="598">
  <si>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</si>
  <si>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</si>
  <si>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</si>
  <si>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</si>
  <si>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</si>
  <si>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</si>
  <si>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</si>
  <si>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</si>
  <si>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</si>
  <si>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</si>
  <si>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</si>
  <si>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</si>
  <si>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</si>
  <si>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</si>
  <si>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</si>
  <si>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</si>
  <si>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</si>
  <si>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</si>
  <si>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</si>
  <si>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</si>
  <si>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</si>
  <si>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</si>
  <si>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</si>
  <si>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</si>
  <si>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</si>
  <si>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</si>
  <si>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</si>
  <si>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</si>
  <si>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</si>
  <si>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</si>
  <si>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</si>
  <si>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</si>
  <si>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</si>
  <si>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</si>
  <si>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</si>
  <si>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</si>
  <si>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</si>
  <si>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</si>
  <si>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</si>
  <si>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</si>
  <si>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</si>
  <si>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</si>
  <si>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</si>
  <si>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</si>
  <si>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</si>
  <si>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</si>
  <si>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</si>
  <si>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</si>
  <si>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</si>
  <si>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</si>
  <si>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</si>
  <si>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</si>
  <si>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</si>
  <si>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</si>
  <si>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</si>
  <si>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</si>
  <si>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</si>
  <si>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</si>
  <si>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</si>
  <si>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</si>
  <si>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</si>
  <si>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</si>
  <si>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</si>
  <si>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</si>
  <si>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</si>
  <si>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</si>
  <si>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</si>
  <si>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</si>
  <si>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</si>
  <si>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</si>
  <si>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</si>
  <si>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</si>
  <si>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</si>
  <si>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</si>
  <si>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</si>
  <si>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</si>
  <si>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</si>
  <si>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</si>
  <si>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</si>
  <si>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</si>
  <si>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</si>
  <si>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</si>
  <si>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</si>
  <si>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</si>
  <si>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</si>
  <si>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</si>
  <si>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</si>
  <si>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</si>
  <si>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</si>
  <si>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</si>
  <si>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</si>
  <si>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</si>
  <si>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</si>
  <si>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</si>
  <si>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</si>
  <si>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</si>
  <si>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</si>
  <si>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</si>
  <si>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</si>
  <si>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</si>
  <si>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</si>
  <si>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</si>
  <si>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</si>
  <si>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</si>
  <si>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</si>
  <si>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</si>
  <si>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</si>
  <si>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</si>
  <si>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</si>
  <si>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</si>
  <si>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</si>
  <si>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</si>
  <si>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</si>
  <si>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</si>
  <si>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</si>
  <si>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</si>
  <si>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</si>
  <si>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</si>
  <si>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</si>
  <si>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</si>
  <si>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</si>
  <si>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</si>
  <si>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</si>
  <si>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</si>
  <si>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</si>
  <si>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</si>
  <si>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</si>
  <si>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</si>
  <si>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</si>
  <si>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</si>
  <si>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</si>
  <si>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</si>
  <si>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</si>
  <si>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</si>
  <si>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</si>
  <si>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</si>
  <si>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</si>
  <si>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</si>
  <si>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</si>
  <si>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</si>
  <si>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</si>
  <si>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</si>
  <si>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</si>
  <si>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</si>
  <si>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</si>
  <si>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</si>
  <si>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</si>
  <si>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</si>
  <si>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</si>
  <si>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</si>
  <si>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</si>
  <si>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</si>
  <si>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</si>
  <si>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</si>
  <si>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</si>
  <si>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</si>
  <si>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</si>
  <si>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</si>
  <si>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</si>
  <si>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</si>
  <si>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</si>
  <si>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</si>
  <si>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</si>
  <si>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</si>
  <si>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</si>
  <si>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</si>
  <si>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</si>
  <si>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</si>
  <si>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</si>
  <si>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</si>
  <si>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</si>
  <si>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</si>
  <si>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</si>
  <si>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</si>
  <si>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</si>
  <si>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</si>
  <si>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</si>
  <si>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</si>
  <si>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</si>
  <si>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</si>
  <si>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</si>
  <si>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</si>
  <si>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</si>
  <si>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</si>
  <si>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</si>
  <si>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</si>
  <si>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</si>
  <si>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</si>
  <si>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</si>
  <si>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</si>
  <si>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</si>
  <si>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</si>
  <si>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</si>
  <si>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</si>
  <si>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</si>
  <si>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</si>
  <si>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</si>
  <si>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</si>
  <si>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</si>
  <si>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</si>
  <si>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</si>
  <si>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</si>
  <si>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</si>
  <si>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</si>
  <si>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</si>
  <si>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</si>
  <si>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</si>
  <si>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</si>
  <si>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</si>
  <si>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</si>
  <si>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</si>
  <si>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</si>
  <si>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</si>
  <si>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</si>
  <si>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</si>
  <si>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</si>
  <si>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熊本県長洲町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</si>
  <si>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</si>
  <si>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</si>
  <si>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</si>
  <si>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</si>
  <si>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</si>
  <si>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</si>
  <si>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</si>
  <si>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</si>
  <si>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</si>
  <si>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</si>
  <si>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</si>
  <si>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</si>
  <si>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</si>
  <si>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</si>
  <si>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</si>
  <si>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</si>
  <si>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</si>
  <si>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</si>
  <si>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</si>
  <si>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</si>
  <si>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</si>
  <si>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</si>
  <si>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</si>
  <si>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</si>
  <si>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</si>
  <si>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</si>
  <si>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</si>
  <si>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</si>
  <si>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</si>
  <si>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</si>
  <si>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</si>
  <si>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</si>
  <si>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</si>
  <si>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</si>
  <si>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</si>
  <si>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</si>
  <si>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</si>
  <si>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</si>
  <si>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</si>
  <si>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</si>
  <si>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</si>
  <si>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</si>
  <si>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</si>
  <si>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</si>
  <si>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</si>
  <si>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</si>
  <si>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</si>
  <si>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</si>
  <si>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</si>
  <si>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</si>
  <si>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</si>
  <si>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</si>
  <si>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</si>
  <si>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</si>
  <si>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</si>
  <si>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</si>
  <si>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</si>
  <si>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</si>
  <si>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</si>
  <si>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</si>
  <si>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</si>
  <si>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</si>
  <si>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</si>
  <si>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</si>
  <si>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</si>
  <si>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</si>
  <si>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</si>
  <si>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</si>
  <si>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</si>
  <si>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</si>
  <si>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</si>
  <si>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</si>
  <si>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</si>
  <si>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</si>
  <si>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</si>
  <si>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</si>
  <si>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</si>
  <si>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</si>
  <si>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</si>
  <si>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</si>
  <si>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</si>
  <si>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</si>
  <si>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</si>
  <si>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</si>
  <si>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</si>
  <si>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</si>
  <si>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</si>
  <si>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</si>
  <si>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</si>
  <si>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</si>
  <si>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</si>
  <si>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</si>
  <si>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</si>
  <si>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</si>
  <si>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</si>
  <si>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</si>
  <si>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</si>
  <si>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</si>
  <si>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</si>
  <si>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</si>
  <si>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</si>
  <si>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</si>
  <si>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</si>
  <si>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</si>
  <si>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</si>
  <si>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</si>
  <si>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</si>
  <si>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</si>
  <si>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</si>
  <si>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</si>
  <si>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</si>
  <si>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</si>
  <si>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</si>
  <si>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</si>
  <si>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</si>
  <si>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</si>
  <si>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</si>
  <si>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</si>
  <si>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</si>
  <si>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</si>
  <si>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</si>
  <si>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</si>
  <si>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</si>
  <si>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</si>
  <si>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</si>
  <si>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</si>
  <si>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</si>
  <si>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</si>
  <si>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</si>
  <si>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</si>
  <si>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</si>
  <si>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</si>
  <si>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</si>
  <si>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</si>
  <si>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</si>
  <si>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</si>
  <si>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</si>
  <si>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</si>
  <si>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</si>
  <si>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</si>
  <si>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</si>
  <si>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</si>
  <si>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</si>
  <si>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</si>
  <si>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</si>
  <si>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</si>
  <si>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</si>
  <si>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</si>
  <si>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</si>
  <si>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</si>
  <si>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</si>
  <si>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</si>
  <si>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</si>
  <si>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</si>
  <si>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熊本県長洲町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</si>
  <si>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</si>
  <si>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</si>
  <si>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</si>
  <si>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</si>
  <si>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</si>
  <si>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</si>
  <si>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</si>
  <si>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</si>
  <si>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</si>
  <si>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</si>
  <si>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</si>
  <si>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</si>
  <si>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</si>
  <si>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</si>
  <si>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</si>
  <si>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</si>
  <si>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</si>
  <si>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</si>
  <si>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</si>
  <si>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</si>
  <si>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</si>
  <si>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</si>
  <si>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</si>
  <si>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</si>
  <si>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</si>
  <si>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</si>
  <si>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</si>
  <si>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</si>
  <si>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</si>
  <si>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</si>
  <si>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</si>
  <si>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</si>
  <si>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</si>
  <si>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</si>
  <si>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</si>
  <si>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</si>
  <si>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</si>
  <si>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</si>
  <si>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</si>
  <si>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</si>
  <si>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</si>
  <si>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</si>
  <si>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</si>
  <si>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</si>
  <si>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</si>
  <si>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</si>
  <si>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</si>
  <si>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</si>
  <si>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</si>
  <si>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</si>
  <si>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</si>
  <si>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</si>
  <si>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</si>
  <si>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</si>
  <si>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</si>
  <si>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</si>
  <si>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</si>
  <si>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</si>
  <si>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</si>
  <si>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</si>
  <si>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</si>
  <si>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</si>
  <si>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</si>
  <si>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</si>
  <si>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</si>
  <si>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</si>
  <si>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</si>
  <si>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</si>
  <si>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</si>
  <si>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</si>
  <si>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</si>
  <si>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</si>
  <si>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</si>
  <si>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</si>
  <si>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</si>
  <si>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</si>
  <si>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</si>
  <si>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</si>
  <si>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</si>
  <si>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</si>
  <si>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</si>
  <si>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</si>
  <si>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</si>
  <si>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</si>
  <si>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</si>
  <si>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</si>
  <si>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</si>
  <si>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</si>
  <si>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</si>
  <si>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</si>
  <si>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</si>
  <si>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</si>
  <si>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</si>
  <si>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</si>
  <si>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</si>
  <si>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</si>
  <si>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</si>
  <si>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</si>
  <si>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</si>
  <si>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</si>
  <si>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</si>
  <si>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</si>
  <si>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</si>
  <si>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</si>
  <si>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</si>
  <si>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</si>
  <si>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</si>
  <si>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</si>
  <si>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</si>
  <si>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</si>
  <si>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</si>
  <si>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</si>
  <si>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</si>
  <si>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</si>
  <si>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</si>
  <si>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</si>
  <si>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</si>
  <si>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</si>
  <si>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</si>
  <si>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</si>
  <si>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</si>
  <si>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</si>
  <si>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</si>
  <si>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</si>
  <si>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</si>
  <si>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</si>
  <si>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</si>
  <si>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</si>
  <si>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</si>
  <si>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</si>
  <si>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</si>
  <si>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</si>
  <si>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</si>
  <si>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</si>
  <si>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</si>
  <si>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</si>
  <si>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</si>
  <si>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</si>
  <si>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</si>
  <si>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</si>
  <si>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</si>
  <si>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</si>
  <si>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</si>
  <si>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</si>
  <si>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</si>
  <si>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</si>
  <si>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</si>
  <si>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</si>
  <si>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</si>
  <si>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</si>
  <si>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</si>
  <si>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</si>
  <si>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</si>
  <si>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</si>
  <si>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</si>
  <si>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</si>
  <si>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</si>
  <si>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</si>
  <si>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</si>
  <si>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</si>
  <si>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</si>
  <si>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</si>
  <si>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</si>
  <si>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</si>
  <si>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</si>
  <si>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</si>
  <si>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</si>
  <si>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</si>
  <si>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</si>
  <si>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</si>
  <si>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</si>
  <si>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</si>
  <si>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</si>
  <si>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</si>
  <si>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</si>
  <si>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</si>
  <si>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</si>
  <si>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</si>
  <si>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</si>
  <si>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</si>
  <si>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</si>
  <si>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</si>
  <si>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</si>
  <si>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</si>
  <si>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</si>
  <si>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3.61</t>
  </si>
  <si>
    <t>▲ 3.04</t>
  </si>
  <si>
    <t>▲ 1.12</t>
  </si>
  <si>
    <t>水道事業会計</t>
  </si>
  <si>
    <t>下水道事業会計</t>
  </si>
  <si>
    <t>一般会計</t>
  </si>
  <si>
    <t>国民健康保険特別会計</t>
  </si>
  <si>
    <t>▲ 0.53</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</si>
  <si>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</si>
  <si>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</si>
  <si>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</si>
  <si>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</si>
  <si>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</si>
  <si>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</si>
  <si>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</si>
  <si>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</si>
  <si>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</si>
  <si>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</si>
  <si>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有明広域行政事務組合</t>
    <rPh sb="0" eb="2">
      <t>アリアケ</t>
    </rPh>
    <rPh sb="2" eb="4">
      <t>コウイキ</t>
    </rPh>
    <rPh sb="4" eb="6">
      <t>ギョウセイ</t>
    </rPh>
    <rPh sb="6" eb="8">
      <t>ジム</t>
    </rPh>
    <rPh sb="8" eb="10">
      <t>クミアイ</t>
    </rPh>
    <phoneticPr fontId="2"/>
  </si>
  <si>
    <t>熊本県市町村総合事務組合</t>
    <rPh sb="0" eb="3">
      <t>クマモトケン</t>
    </rPh>
    <rPh sb="3" eb="6">
      <t>シチョウソン</t>
    </rPh>
    <rPh sb="6" eb="8">
      <t>ソウゴウ</t>
    </rPh>
    <rPh sb="8" eb="10">
      <t>ジム</t>
    </rPh>
    <rPh sb="10" eb="12">
      <t>クミアイ</t>
    </rPh>
    <phoneticPr fontId="2"/>
  </si>
  <si>
    <t>-</t>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</si>
  <si>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</si>
  <si>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熊本県後期高齢者医療広域連合（後期高齢者医療広域連合）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コウイキ</t>
    </rPh>
    <rPh sb="24" eb="26">
      <t>レンゴウ</t>
    </rPh>
    <phoneticPr fontId="2"/>
  </si>
  <si>
    <t>介護給付費準備基金</t>
    <rPh sb="0" eb="2">
      <t>カイゴ</t>
    </rPh>
    <rPh sb="2" eb="4">
      <t>キュウフ</t>
    </rPh>
    <rPh sb="4" eb="5">
      <t>ヒ</t>
    </rPh>
    <rPh sb="5" eb="7">
      <t>ジュンビ</t>
    </rPh>
    <rPh sb="7" eb="9">
      <t>キキン</t>
    </rPh>
    <phoneticPr fontId="2"/>
  </si>
  <si>
    <t>国民健康保険基金</t>
    <rPh sb="0" eb="2">
      <t>コクミン</t>
    </rPh>
    <rPh sb="2" eb="4">
      <t>ケンコウ</t>
    </rPh>
    <rPh sb="4" eb="6">
      <t>ホケン</t>
    </rPh>
    <rPh sb="6" eb="8">
      <t>キキン</t>
    </rPh>
    <phoneticPr fontId="2"/>
  </si>
  <si>
    <t>福祉のまちづくり基金</t>
    <rPh sb="0" eb="2">
      <t>フクシ</t>
    </rPh>
    <rPh sb="8" eb="10">
      <t>キキン</t>
    </rPh>
    <phoneticPr fontId="2"/>
  </si>
  <si>
    <t>環境整備協力費基金</t>
    <rPh sb="0" eb="2">
      <t>カンキョウ</t>
    </rPh>
    <rPh sb="2" eb="4">
      <t>セイビ</t>
    </rPh>
    <rPh sb="4" eb="6">
      <t>キョウリョク</t>
    </rPh>
    <rPh sb="6" eb="7">
      <t>ヒ</t>
    </rPh>
    <rPh sb="7" eb="9">
      <t>キキン</t>
    </rPh>
    <phoneticPr fontId="2"/>
  </si>
  <si>
    <t>ふるさと水と土保全基金</t>
    <rPh sb="4" eb="5">
      <t>ミズ</t>
    </rPh>
    <rPh sb="6" eb="7">
      <t>ツチ</t>
    </rPh>
    <rPh sb="7" eb="9">
      <t>ホゼン</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</si>
  <si>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</si>
  <si>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</si>
  <si>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</si>
  <si>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</si>
  <si>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は平成30年度に比べ、将来負担比率及び有形固定資産減価償却率ともに低下しておりますが、施設の保全費用等により将来負担比率の上昇に繋がることのないよう、公共施設等総合管理計画を着実に遂行し、総費用の圧縮を図ります。また、有形固定資産減価償却率を見ますと令和元年度は平成30年度に比べ低下しておりますが、これは地域優良賃貸住宅整備によるものであり、施設全体の老朽化は進行している状況にあります。今後も施設の老朽化に伴い有形固定資産減価償却率は上昇する見込みとなっておりますので、施設の長寿命化、更新を検討しながら施設を適切に維持保全するとともに比率の抑制に努めてまいります。また、将来負担比率の減少についても公債費の減少のほか、基金の残高の増加などが要因となっていることから、起債や基金についても適正な管理に努めてまいります。</t>
    <rPh sb="1" eb="2">
      <t>レイ</t>
    </rPh>
    <rPh sb="2" eb="3">
      <t>ワ</t>
    </rPh>
    <rPh sb="3" eb="4">
      <t>モト</t>
    </rPh>
    <rPh sb="131" eb="132">
      <t>レイ</t>
    </rPh>
    <rPh sb="132" eb="133">
      <t>ワ</t>
    </rPh>
    <rPh sb="133" eb="134">
      <t>モト</t>
    </rPh>
    <rPh sb="294" eb="296">
      <t>ショウライ</t>
    </rPh>
    <rPh sb="296" eb="298">
      <t>フタン</t>
    </rPh>
    <rPh sb="298" eb="300">
      <t>ヒリツ</t>
    </rPh>
    <rPh sb="301" eb="303">
      <t>ゲンショウ</t>
    </rPh>
    <rPh sb="308" eb="311">
      <t>コウサイヒ</t>
    </rPh>
    <rPh sb="312" eb="314">
      <t>ゲンショウ</t>
    </rPh>
    <rPh sb="318" eb="320">
      <t>キキン</t>
    </rPh>
    <rPh sb="321" eb="323">
      <t>ザンダカ</t>
    </rPh>
    <rPh sb="324" eb="326">
      <t>ゾウカ</t>
    </rPh>
    <rPh sb="329" eb="331">
      <t>ヨウイン</t>
    </rPh>
    <rPh sb="342" eb="344">
      <t>キサイ</t>
    </rPh>
    <rPh sb="345" eb="347">
      <t>キキン</t>
    </rPh>
    <rPh sb="352" eb="354">
      <t>テキセイ</t>
    </rPh>
    <rPh sb="355" eb="357">
      <t>カンリ</t>
    </rPh>
    <rPh sb="358" eb="35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</si>
  <si>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</si>
  <si>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</si>
  <si>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</si>
  <si>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</si>
  <si>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</si>
  <si>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</si>
  <si>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将来負担比率、実質公債費比率ともに類似団体の平均を上回っておりますが、一般会計、下水道事業会計ともに計画的に地方債を償還しているため、比率は着実に減少してきております。
今後、公共施設の更新費用を地方債等で賄っていくことが想定されますが、施設の長寿命化による総事業費の抑制、更新費用の基金積立を行い、比率の抑制に努めてまいります。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</si>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</sst>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7D87-4A36-8A17-703920732E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27036</c:v>
                </c:pt>
                <c:pt idx="1">
                  <c:v>51434</c:v>
                </c:pt>
                <c:pt idx="2">
                  <c:v>26282</c:v>
                </c:pt>
                <c:pt idx="3">
                  <c:v>78365</c:v>
                </c:pt>
                <c:pt idx="4">
                  <c:v>123872</c:v>
                </c:pt>
              </c:numCache>
            </c:numRef>
          </c:val>
          <c:smooth val="0"/>
          <c:extLst>
            <c:ext xmlns:c16="http://schemas.microsoft.com/office/drawing/2014/chart" uri="{C3380CC4-5D6E-409C-BE32-E72D297353CC}">
              <c16:uniqueId val="{00000001-7D87-4A36-8A17-703920732E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4.93</c:v>
                </c:pt>
                <c:pt idx="1">
                  <c:v>1.42</c:v>
                </c:pt>
                <c:pt idx="2">
                  <c:v>2.65</c:v>
                </c:pt>
                <c:pt idx="3">
                  <c:v>1.1599999999999999</c:v>
                </c:pt>
                <c:pt idx="4">
                  <c:v>1.79</c:v>
                </c:pt>
              </c:numCache>
            </c:numRef>
          </c:val>
          <c:extLst>
            <c:ext xmlns:c16="http://schemas.microsoft.com/office/drawing/2014/chart" uri="{C3380CC4-5D6E-409C-BE32-E72D297353CC}">
              <c16:uniqueId val="{00000000-7C5C-441A-AA3B-7C49D3EB82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10.64</c:v>
                </c:pt>
                <c:pt idx="1">
                  <c:v>13.81</c:v>
                </c:pt>
                <c:pt idx="2">
                  <c:v>10</c:v>
                </c:pt>
                <c:pt idx="3">
                  <c:v>11.74</c:v>
                </c:pt>
                <c:pt idx="4">
                  <c:v>13.79</c:v>
                </c:pt>
              </c:numCache>
            </c:numRef>
          </c:val>
          <c:extLst>
            <c:ext xmlns:c16="http://schemas.microsoft.com/office/drawing/2014/chart" uri="{C3380CC4-5D6E-409C-BE32-E72D297353CC}">
              <c16:uniqueId val="{00000001-7C5C-441A-AA3B-7C49D3EB82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2.0099999999999998</c:v>
                </c:pt>
                <c:pt idx="1">
                  <c:v>-3.61</c:v>
                </c:pt>
                <c:pt idx="2">
                  <c:v>-3.04</c:v>
                </c:pt>
                <c:pt idx="3">
                  <c:v>-1.1200000000000001</c:v>
                </c:pt>
                <c:pt idx="4">
                  <c:v>2.0099999999999998</c:v>
                </c:pt>
              </c:numCache>
            </c:numRef>
          </c:val>
          <c:smooth val="0"/>
          <c:extLst>
            <c:ext xmlns:c16="http://schemas.microsoft.com/office/drawing/2014/chart" uri="{C3380CC4-5D6E-409C-BE32-E72D297353CC}">
              <c16:uniqueId val="{00000002-7C5C-441A-AA3B-7C49D3EB82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1.1100000000000001</c:v>
                </c:pt>
                <c:pt idx="4">
                  <c:v>0</c:v>
                </c:pt>
                <c:pt idx="5">
                  <c:v>0</c:v>
                </c:pt>
                <c:pt idx="6">
                  <c:v>0</c:v>
                </c:pt>
                <c:pt idx="7">
                  <c:v>0</c:v>
                </c:pt>
                <c:pt idx="8">
                  <c:v>0</c:v>
                </c:pt>
                <c:pt idx="9">
                  <c:v>0</c:v>
                </c:pt>
              </c:numCache>
            </c:numRef>
          </c:val>
          <c:extLst>
            <c:ext xmlns:c16="http://schemas.microsoft.com/office/drawing/2014/chart" uri="{C3380CC4-5D6E-409C-BE32-E72D297353CC}">
              <c16:uniqueId val="{00000000-FA04-4E1F-AA29-71EA1B6BAA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04-4E1F-AA29-71EA1B6BAA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04-4E1F-AA29-71EA1B6BAAF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A04-4E1F-AA29-71EA1B6BAA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0.01</c:v>
                </c:pt>
                <c:pt idx="8">
                  <c:v>#N/A</c:v>
                </c:pt>
                <c:pt idx="9">
                  <c:v>0.01</c:v>
                </c:pt>
              </c:numCache>
            </c:numRef>
          </c:val>
          <c:extLst>
            <c:ext xmlns:c16="http://schemas.microsoft.com/office/drawing/2014/chart" uri="{C3380CC4-5D6E-409C-BE32-E72D297353CC}">
              <c16:uniqueId val="{00000004-FA04-4E1F-AA29-71EA1B6BAAF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2.33</c:v>
                </c:pt>
                <c:pt idx="2">
                  <c:v>#N/A</c:v>
                </c:pt>
                <c:pt idx="3">
                  <c:v>1.43</c:v>
                </c:pt>
                <c:pt idx="4">
                  <c:v>#N/A</c:v>
                </c:pt>
                <c:pt idx="5">
                  <c:v>1.51</c:v>
                </c:pt>
                <c:pt idx="6">
                  <c:v>#N/A</c:v>
                </c:pt>
                <c:pt idx="7">
                  <c:v>1.25</c:v>
                </c:pt>
                <c:pt idx="8">
                  <c:v>#N/A</c:v>
                </c:pt>
                <c:pt idx="9">
                  <c:v>0.67</c:v>
                </c:pt>
              </c:numCache>
            </c:numRef>
          </c:val>
          <c:extLst>
            <c:ext xmlns:c16="http://schemas.microsoft.com/office/drawing/2014/chart" uri="{C3380CC4-5D6E-409C-BE32-E72D297353CC}">
              <c16:uniqueId val="{00000005-FA04-4E1F-AA29-71EA1B6BAAF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0.53</c:v>
                </c:pt>
                <c:pt idx="1">
                  <c:v>#N/A</c:v>
                </c:pt>
                <c:pt idx="2">
                  <c:v>#N/A</c:v>
                </c:pt>
                <c:pt idx="3">
                  <c:v>1.1299999999999999</c:v>
                </c:pt>
                <c:pt idx="4">
                  <c:v>#N/A</c:v>
                </c:pt>
                <c:pt idx="5">
                  <c:v>2.31</c:v>
                </c:pt>
                <c:pt idx="6">
                  <c:v>#N/A</c:v>
                </c:pt>
                <c:pt idx="7">
                  <c:v>1.67</c:v>
                </c:pt>
                <c:pt idx="8">
                  <c:v>#N/A</c:v>
                </c:pt>
                <c:pt idx="9">
                  <c:v>1.52</c:v>
                </c:pt>
              </c:numCache>
            </c:numRef>
          </c:val>
          <c:extLst>
            <c:ext xmlns:c16="http://schemas.microsoft.com/office/drawing/2014/chart" uri="{C3380CC4-5D6E-409C-BE32-E72D297353CC}">
              <c16:uniqueId val="{00000006-FA04-4E1F-AA29-71EA1B6BAAF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4.93</c:v>
                </c:pt>
                <c:pt idx="2">
                  <c:v>#N/A</c:v>
                </c:pt>
                <c:pt idx="3">
                  <c:v>1.41</c:v>
                </c:pt>
                <c:pt idx="4">
                  <c:v>#N/A</c:v>
                </c:pt>
                <c:pt idx="5">
                  <c:v>2.65</c:v>
                </c:pt>
                <c:pt idx="6">
                  <c:v>#N/A</c:v>
                </c:pt>
                <c:pt idx="7">
                  <c:v>1.1599999999999999</c:v>
                </c:pt>
                <c:pt idx="8">
                  <c:v>#N/A</c:v>
                </c:pt>
                <c:pt idx="9">
                  <c:v>1.78</c:v>
                </c:pt>
              </c:numCache>
            </c:numRef>
          </c:val>
          <c:extLst>
            <c:ext xmlns:c16="http://schemas.microsoft.com/office/drawing/2014/chart" uri="{C3380CC4-5D6E-409C-BE32-E72D297353CC}">
              <c16:uniqueId val="{00000007-FA04-4E1F-AA29-71EA1B6BAAF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0.92</c:v>
                </c:pt>
                <c:pt idx="6">
                  <c:v>#N/A</c:v>
                </c:pt>
                <c:pt idx="7">
                  <c:v>2.5099999999999998</c:v>
                </c:pt>
                <c:pt idx="8">
                  <c:v>#N/A</c:v>
                </c:pt>
                <c:pt idx="9">
                  <c:v>2.4</c:v>
                </c:pt>
              </c:numCache>
            </c:numRef>
          </c:val>
          <c:extLst>
            <c:ext xmlns:c16="http://schemas.microsoft.com/office/drawing/2014/chart" uri="{C3380CC4-5D6E-409C-BE32-E72D297353CC}">
              <c16:uniqueId val="{00000008-FA04-4E1F-AA29-71EA1B6BAA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7.71</c:v>
                </c:pt>
                <c:pt idx="2">
                  <c:v>#N/A</c:v>
                </c:pt>
                <c:pt idx="3">
                  <c:v>9.01</c:v>
                </c:pt>
                <c:pt idx="4">
                  <c:v>#N/A</c:v>
                </c:pt>
                <c:pt idx="5">
                  <c:v>10.08</c:v>
                </c:pt>
                <c:pt idx="6">
                  <c:v>#N/A</c:v>
                </c:pt>
                <c:pt idx="7">
                  <c:v>11.04</c:v>
                </c:pt>
                <c:pt idx="8">
                  <c:v>#N/A</c:v>
                </c:pt>
                <c:pt idx="9">
                  <c:v>11.51</c:v>
                </c:pt>
              </c:numCache>
            </c:numRef>
          </c:val>
          <c:extLst>
            <c:ext xmlns:c16="http://schemas.microsoft.com/office/drawing/2014/chart" uri="{C3380CC4-5D6E-409C-BE32-E72D297353CC}">
              <c16:uniqueId val="{00000009-FA04-4E1F-AA29-71EA1B6BAA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763</c:v>
                </c:pt>
                <c:pt idx="5">
                  <c:v>759</c:v>
                </c:pt>
                <c:pt idx="8">
                  <c:v>787</c:v>
                </c:pt>
                <c:pt idx="11">
                  <c:v>1541</c:v>
                </c:pt>
                <c:pt idx="14">
                  <c:v>2128</c:v>
                </c:pt>
              </c:numCache>
            </c:numRef>
          </c:val>
          <c:extLst>
            <c:ext xmlns:c16="http://schemas.microsoft.com/office/drawing/2014/chart" uri="{C3380CC4-5D6E-409C-BE32-E72D297353CC}">
              <c16:uniqueId val="{00000000-A821-4F34-A724-0B808DC091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21-4F34-A724-0B808DC091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4</c:v>
                </c:pt>
                <c:pt idx="9">
                  <c:v>759</c:v>
                </c:pt>
                <c:pt idx="12">
                  <c:v>1366</c:v>
                </c:pt>
              </c:numCache>
            </c:numRef>
          </c:val>
          <c:extLst>
            <c:ext xmlns:c16="http://schemas.microsoft.com/office/drawing/2014/chart" uri="{C3380CC4-5D6E-409C-BE32-E72D297353CC}">
              <c16:uniqueId val="{00000002-A821-4F34-A724-0B808DC091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193</c:v>
                </c:pt>
                <c:pt idx="3">
                  <c:v>201</c:v>
                </c:pt>
                <c:pt idx="6">
                  <c:v>206</c:v>
                </c:pt>
                <c:pt idx="9">
                  <c:v>208</c:v>
                </c:pt>
                <c:pt idx="12">
                  <c:v>192</c:v>
                </c:pt>
              </c:numCache>
            </c:numRef>
          </c:val>
          <c:extLst>
            <c:ext xmlns:c16="http://schemas.microsoft.com/office/drawing/2014/chart" uri="{C3380CC4-5D6E-409C-BE32-E72D297353CC}">
              <c16:uniqueId val="{00000003-A821-4F34-A724-0B808DC091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421</c:v>
                </c:pt>
                <c:pt idx="3">
                  <c:v>388</c:v>
                </c:pt>
                <c:pt idx="6">
                  <c:v>281</c:v>
                </c:pt>
                <c:pt idx="9">
                  <c:v>311</c:v>
                </c:pt>
                <c:pt idx="12">
                  <c:v>322</c:v>
                </c:pt>
              </c:numCache>
            </c:numRef>
          </c:val>
          <c:extLst>
            <c:ext xmlns:c16="http://schemas.microsoft.com/office/drawing/2014/chart" uri="{C3380CC4-5D6E-409C-BE32-E72D297353CC}">
              <c16:uniqueId val="{00000004-A821-4F34-A724-0B808DC091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21-4F34-A724-0B808DC091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21-4F34-A724-0B808DC091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573</c:v>
                </c:pt>
                <c:pt idx="3">
                  <c:v>571</c:v>
                </c:pt>
                <c:pt idx="6">
                  <c:v>560</c:v>
                </c:pt>
                <c:pt idx="9">
                  <c:v>528</c:v>
                </c:pt>
                <c:pt idx="12">
                  <c:v>504</c:v>
                </c:pt>
              </c:numCache>
            </c:numRef>
          </c:val>
          <c:extLst>
            <c:ext xmlns:c16="http://schemas.microsoft.com/office/drawing/2014/chart" uri="{C3380CC4-5D6E-409C-BE32-E72D297353CC}">
              <c16:uniqueId val="{00000007-A821-4F34-A724-0B808DC091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427</c:v>
                </c:pt>
                <c:pt idx="2">
                  <c:v>#N/A</c:v>
                </c:pt>
                <c:pt idx="3">
                  <c:v>#N/A</c:v>
                </c:pt>
                <c:pt idx="4">
                  <c:v>404</c:v>
                </c:pt>
                <c:pt idx="5">
                  <c:v>#N/A</c:v>
                </c:pt>
                <c:pt idx="6">
                  <c:v>#N/A</c:v>
                </c:pt>
                <c:pt idx="7">
                  <c:v>264</c:v>
                </c:pt>
                <c:pt idx="8">
                  <c:v>#N/A</c:v>
                </c:pt>
                <c:pt idx="9">
                  <c:v>#N/A</c:v>
                </c:pt>
                <c:pt idx="10">
                  <c:v>265</c:v>
                </c:pt>
                <c:pt idx="11">
                  <c:v>#N/A</c:v>
                </c:pt>
                <c:pt idx="12">
                  <c:v>#N/A</c:v>
                </c:pt>
                <c:pt idx="13">
                  <c:v>256</c:v>
                </c:pt>
                <c:pt idx="14">
                  <c:v>#N/A</c:v>
                </c:pt>
              </c:numCache>
            </c:numRef>
          </c:val>
          <c:smooth val="0"/>
          <c:extLst>
            <c:ext xmlns:c16="http://schemas.microsoft.com/office/drawing/2014/chart" uri="{C3380CC4-5D6E-409C-BE32-E72D297353CC}">
              <c16:uniqueId val="{00000008-A821-4F34-A724-0B808DC091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8024</c:v>
                </c:pt>
                <c:pt idx="5">
                  <c:v>8153</c:v>
                </c:pt>
                <c:pt idx="8">
                  <c:v>7934</c:v>
                </c:pt>
                <c:pt idx="11">
                  <c:v>7753</c:v>
                </c:pt>
                <c:pt idx="14">
                  <c:v>7503</c:v>
                </c:pt>
              </c:numCache>
            </c:numRef>
          </c:val>
          <c:extLst>
            <c:ext xmlns:c16="http://schemas.microsoft.com/office/drawing/2014/chart" uri="{C3380CC4-5D6E-409C-BE32-E72D297353CC}">
              <c16:uniqueId val="{00000000-631B-4212-BB43-6416A8E98D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132</c:v>
                </c:pt>
                <c:pt idx="5">
                  <c:v>6736</c:v>
                </c:pt>
                <c:pt idx="8">
                  <c:v>6712</c:v>
                </c:pt>
                <c:pt idx="11">
                  <c:v>5971</c:v>
                </c:pt>
                <c:pt idx="14">
                  <c:v>4509</c:v>
                </c:pt>
              </c:numCache>
            </c:numRef>
          </c:val>
          <c:extLst>
            <c:ext xmlns:c16="http://schemas.microsoft.com/office/drawing/2014/chart" uri="{C3380CC4-5D6E-409C-BE32-E72D297353CC}">
              <c16:uniqueId val="{00000001-631B-4212-BB43-6416A8E98D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579</c:v>
                </c:pt>
                <c:pt idx="5">
                  <c:v>764</c:v>
                </c:pt>
                <c:pt idx="8">
                  <c:v>638</c:v>
                </c:pt>
                <c:pt idx="11">
                  <c:v>825</c:v>
                </c:pt>
                <c:pt idx="14">
                  <c:v>989</c:v>
                </c:pt>
              </c:numCache>
            </c:numRef>
          </c:val>
          <c:extLst>
            <c:ext xmlns:c16="http://schemas.microsoft.com/office/drawing/2014/chart" uri="{C3380CC4-5D6E-409C-BE32-E72D297353CC}">
              <c16:uniqueId val="{00000002-631B-4212-BB43-6416A8E98D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1B-4212-BB43-6416A8E98D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1B-4212-BB43-6416A8E98D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1B-4212-BB43-6416A8E98D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979</c:v>
                </c:pt>
                <c:pt idx="3">
                  <c:v>988</c:v>
                </c:pt>
                <c:pt idx="6">
                  <c:v>960</c:v>
                </c:pt>
                <c:pt idx="9">
                  <c:v>930</c:v>
                </c:pt>
                <c:pt idx="12">
                  <c:v>883</c:v>
                </c:pt>
              </c:numCache>
            </c:numRef>
          </c:val>
          <c:extLst>
            <c:ext xmlns:c16="http://schemas.microsoft.com/office/drawing/2014/chart" uri="{C3380CC4-5D6E-409C-BE32-E72D297353CC}">
              <c16:uniqueId val="{00000006-631B-4212-BB43-6416A8E98D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461</c:v>
                </c:pt>
                <c:pt idx="3">
                  <c:v>515</c:v>
                </c:pt>
                <c:pt idx="6">
                  <c:v>520</c:v>
                </c:pt>
                <c:pt idx="9">
                  <c:v>612</c:v>
                </c:pt>
                <c:pt idx="12">
                  <c:v>633</c:v>
                </c:pt>
              </c:numCache>
            </c:numRef>
          </c:val>
          <c:extLst>
            <c:ext xmlns:c16="http://schemas.microsoft.com/office/drawing/2014/chart" uri="{C3380CC4-5D6E-409C-BE32-E72D297353CC}">
              <c16:uniqueId val="{00000007-631B-4212-BB43-6416A8E98D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5591</c:v>
                </c:pt>
                <c:pt idx="3">
                  <c:v>4983</c:v>
                </c:pt>
                <c:pt idx="6">
                  <c:v>3940</c:v>
                </c:pt>
                <c:pt idx="9">
                  <c:v>3443</c:v>
                </c:pt>
                <c:pt idx="12">
                  <c:v>2829</c:v>
                </c:pt>
              </c:numCache>
            </c:numRef>
          </c:val>
          <c:extLst>
            <c:ext xmlns:c16="http://schemas.microsoft.com/office/drawing/2014/chart" uri="{C3380CC4-5D6E-409C-BE32-E72D297353CC}">
              <c16:uniqueId val="{00000008-631B-4212-BB43-6416A8E98D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6628</c:v>
                </c:pt>
                <c:pt idx="6">
                  <c:v>6627</c:v>
                </c:pt>
                <c:pt idx="9">
                  <c:v>5882</c:v>
                </c:pt>
                <c:pt idx="12">
                  <c:v>4435</c:v>
                </c:pt>
              </c:numCache>
            </c:numRef>
          </c:val>
          <c:extLst>
            <c:ext xmlns:c16="http://schemas.microsoft.com/office/drawing/2014/chart" uri="{C3380CC4-5D6E-409C-BE32-E72D297353CC}">
              <c16:uniqueId val="{00000009-631B-4212-BB43-6416A8E98D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5716</c:v>
                </c:pt>
                <c:pt idx="3">
                  <c:v>5773</c:v>
                </c:pt>
                <c:pt idx="6">
                  <c:v>5730</c:v>
                </c:pt>
                <c:pt idx="9">
                  <c:v>5752</c:v>
                </c:pt>
                <c:pt idx="12">
                  <c:v>5829</c:v>
                </c:pt>
              </c:numCache>
            </c:numRef>
          </c:val>
          <c:extLst>
            <c:ext xmlns:c16="http://schemas.microsoft.com/office/drawing/2014/chart" uri="{C3380CC4-5D6E-409C-BE32-E72D297353CC}">
              <c16:uniqueId val="{0000000A-631B-4212-BB43-6416A8E98D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4012</c:v>
                </c:pt>
                <c:pt idx="2">
                  <c:v>#N/A</c:v>
                </c:pt>
                <c:pt idx="3">
                  <c:v>#N/A</c:v>
                </c:pt>
                <c:pt idx="4">
                  <c:v>3234</c:v>
                </c:pt>
                <c:pt idx="5">
                  <c:v>#N/A</c:v>
                </c:pt>
                <c:pt idx="6">
                  <c:v>#N/A</c:v>
                </c:pt>
                <c:pt idx="7">
                  <c:v>2493</c:v>
                </c:pt>
                <c:pt idx="8">
                  <c:v>#N/A</c:v>
                </c:pt>
                <c:pt idx="9">
                  <c:v>#N/A</c:v>
                </c:pt>
                <c:pt idx="10">
                  <c:v>2070</c:v>
                </c:pt>
                <c:pt idx="11">
                  <c:v>#N/A</c:v>
                </c:pt>
                <c:pt idx="12">
                  <c:v>#N/A</c:v>
                </c:pt>
                <c:pt idx="13">
                  <c:v>1607</c:v>
                </c:pt>
                <c:pt idx="14">
                  <c:v>#N/A</c:v>
                </c:pt>
              </c:numCache>
            </c:numRef>
          </c:val>
          <c:smooth val="0"/>
          <c:extLst>
            <c:ext xmlns:c16="http://schemas.microsoft.com/office/drawing/2014/chart" uri="{C3380CC4-5D6E-409C-BE32-E72D297353CC}">
              <c16:uniqueId val="{0000000B-631B-4212-BB43-6416A8E98D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417</c:v>
                </c:pt>
                <c:pt idx="1">
                  <c:v>492</c:v>
                </c:pt>
                <c:pt idx="2">
                  <c:v>575</c:v>
                </c:pt>
              </c:numCache>
            </c:numRef>
          </c:val>
          <c:extLst>
            <c:ext xmlns:c16="http://schemas.microsoft.com/office/drawing/2014/chart" uri="{C3380CC4-5D6E-409C-BE32-E72D297353CC}">
              <c16:uniqueId val="{00000000-D223-412C-BD4D-EB902727C1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D223-412C-BD4D-EB902727C1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77</c:v>
                </c:pt>
                <c:pt idx="1">
                  <c:v>135</c:v>
                </c:pt>
                <c:pt idx="2">
                  <c:v>116</c:v>
                </c:pt>
              </c:numCache>
            </c:numRef>
          </c:val>
          <c:extLst>
            <c:ext xmlns:c16="http://schemas.microsoft.com/office/drawing/2014/chart" uri="{C3380CC4-5D6E-409C-BE32-E72D297353CC}">
              <c16:uniqueId val="{00000002-D223-412C-BD4D-EB902727C1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{B8AC840B-7705-4721-ABB2-565D52254FC5}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48E-4EEE-A6D7-41CBB6FF2E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{9E531AFB-76D9-4656-B075-E9B6A4E6F561}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8E-4EEE-A6D7-41CBB6FF2E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{F5A4DE48-66C5-4142-8089-04F7DF91F08E}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8E-4EEE-A6D7-41CBB6FF2E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{85DC9055-17CE-4E32-9BE3-F1BEA95BC606}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8E-4EEE-A6D7-41CBB6FF2E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{32470BAD-E2F2-4BB7-937D-A8F3B43B2FBD}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8E-4EEE-A6D7-41CBB6FF2E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{28269D5E-F943-4DFC-8747-41D9C5BD30B8}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48E-4EEE-A6D7-41CBB6FF2E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{10271AD9-B503-4BA9-8B36-C907E5AD8746}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48E-4EEE-A6D7-41CBB6FF2E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{3A021D7B-3FB6-416C-88FF-3D1F2DB94988}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48E-4EEE-A6D7-41CBB6FF2EDF}"/>
                </c:ext>
              </c:extLst>
            </c:dLbl>
            <c:dLbl>
              <c:idx val="32"/>
              <c:layout>
                <c:manualLayout>
                  <c:x val="-1.8557556243689502E-2"/>
                  <c:y val="-7.649291971676744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{B302644C-7F6C-4B1E-BECE-3C9759F58072}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48E-4EEE-A6D7-41CBB6FF2E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c:v>
                </c:pt>
                <c:pt idx="8">
                  <c:v>66.400000000000006</c:v>
                </c:pt>
                <c:pt idx="16">
                  <c:v>68.099999999999994</c:v>
                </c:pt>
                <c:pt idx="24">
                  <c:v>66.3</c:v>
                </c:pt>
                <c:pt idx="32">
                  <c:v>61.9</c:v>
                </c:pt>
              </c:numCache>
            </c:numRef>
          </c:xVal>
          <c:yVal>
            <c:numRef>
              <c:f>公会計指標分析・財政指標組合せ分析表!$BP$51:$DC$51</c:f>
              <c:numCache>
                <c:formatCode>#,##0.0;"▲ "#,##0.0</c:formatCode>
                <c:ptCount val="40"/>
                <c:pt idx="0">
                  <c:v>116.3</c:v>
                </c:pt>
                <c:pt idx="8">
                  <c:v>95.9</c:v>
                </c:pt>
                <c:pt idx="16">
                  <c:v>73</c:v>
                </c:pt>
                <c:pt idx="24">
                  <c:v>60.3</c:v>
                </c:pt>
                <c:pt idx="32">
                  <c:v>47</c:v>
                </c:pt>
              </c:numCache>
            </c:numRef>
          </c:yVal>
          <c:smooth val="0"/>
          <c:extLst>
            <c:ext xmlns:c16="http://schemas.microsoft.com/office/drawing/2014/chart" uri="{C3380CC4-5D6E-409C-BE32-E72D297353CC}">
              <c16:uniqueId val="{00000009-648E-4EEE-A6D7-41CBB6FF2E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4.5603394876116962E-2"/>
                  <c:y val="-5.29848092641358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{866250A4-DB68-4182-AA9A-0B76BB59C9A7}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48E-4EEE-A6D7-41CBB6FF2E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{668C9601-96F1-40A4-B407-8708A90BBE50}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8E-4EEE-A6D7-41CBB6FF2E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{1A8981D0-9358-44A0-9E64-432E3F8D7A70}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8E-4EEE-A6D7-41CBB6FF2E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{2786E969-44BE-46B0-89C0-4D1BFA315950}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8E-4EEE-A6D7-41CBB6FF2E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{1B76E79A-228E-4533-95DC-06FD9E3CC47F}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8E-4EEE-A6D7-41CBB6FF2E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{BD824FA0-76B6-46F1-BC24-F57FD2B0397C}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48E-4EEE-A6D7-41CBB6FF2E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{C66F9BD6-81D4-439A-89E3-E423B3CF8E68}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48E-4EEE-A6D7-41CBB6FF2E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{E76758D1-8DF5-4325-A22C-CC431B155E97}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48E-4EEE-A6D7-41CBB6FF2E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{88E116BD-EEF6-4A5E-8448-1B796AC31D81}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48E-4EEE-A6D7-41CBB6FF2E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648E-4EEE-A6D7-41CBB6FF2EDF}"/>
            </c:ext>
          </c:extLst>
        </c:ser>
        <c:dLbls>
          <c:showLegendKey val="0"/>
          <c:showVal val="1"/>
          <c:showCatName val="0"/>
          <c:showSerName val="0"/>
          <c:showPercent val="0"/>
          <c:showBubbleSize val="0"/>
        </c:dLbls>
        <c:axId val="46179840"/>
        <c:axId val="46181760"/>
      </c:scatterChart>
      <c:valAx>
        <c:axId val="46179840"/>
        <c:scaling>
          <c:orientation val="minMax"/>
          <c:max val="68.699999999999989"/>
          <c:min val="6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{04E6AFA1-32FB-463B-A4BF-17FCF69E3194}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68B-48B2-ADA5-CD44A5B1C5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{9E0853CD-071D-452C-B266-1226E7FB083C}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8B-48B2-ADA5-CD44A5B1C5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{DDA5FC14-5F3A-4A0F-BA86-012D6E9D4CC9}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8B-48B2-ADA5-CD44A5B1C5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{10CF2A09-9A09-4175-9414-87482D718595}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8B-48B2-ADA5-CD44A5B1C5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{28AB182E-BC12-45BB-BCC7-A66F73E25D32}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8B-48B2-ADA5-CD44A5B1C58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{51F90209-639C-4FEA-9579-ED4481D50072}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68B-48B2-ADA5-CD44A5B1C58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{A8BC697A-94FB-4FBB-A90B-6D886061CCBA}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68B-48B2-ADA5-CD44A5B1C58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{44C635CB-4837-438F-BAF7-0ADAFC8BDC15}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68B-48B2-ADA5-CD44A5B1C58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{E1D61B1B-FB96-4831-9B9E-494CAB797C40}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68B-48B2-ADA5-CD44A5B1C5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13.2</c:v>
                </c:pt>
                <c:pt idx="16">
                  <c:v>10.7</c:v>
                </c:pt>
                <c:pt idx="24">
                  <c:v>9.1</c:v>
                </c:pt>
                <c:pt idx="32">
                  <c:v>7.6</c:v>
                </c:pt>
              </c:numCache>
            </c:numRef>
          </c:xVal>
          <c:yVal>
            <c:numRef>
              <c:f>公会計指標分析・財政指標組合せ分析表!$BP$73:$DC$73</c:f>
              <c:numCache>
                <c:formatCode>#,##0.0;"▲ "#,##0.0</c:formatCode>
                <c:ptCount val="40"/>
                <c:pt idx="0">
                  <c:v>116.3</c:v>
                </c:pt>
                <c:pt idx="8">
                  <c:v>95.9</c:v>
                </c:pt>
                <c:pt idx="16">
                  <c:v>73</c:v>
                </c:pt>
                <c:pt idx="24">
                  <c:v>60.3</c:v>
                </c:pt>
                <c:pt idx="32">
                  <c:v>47</c:v>
                </c:pt>
              </c:numCache>
            </c:numRef>
          </c:yVal>
          <c:smooth val="0"/>
          <c:extLst>
            <c:ext xmlns:c16="http://schemas.microsoft.com/office/drawing/2014/chart" uri="{C3380CC4-5D6E-409C-BE32-E72D297353CC}">
              <c16:uniqueId val="{00000009-668B-48B2-ADA5-CD44A5B1C5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{BF467ABD-6BEF-4E11-AE9E-F9CF2EC80C11}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68B-48B2-ADA5-CD44A5B1C5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{0001B03F-8D89-4303-AB29-93F58089EDC5}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8B-48B2-ADA5-CD44A5B1C5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{05CF7DEC-277D-42A8-B768-F1BA7D68AC52}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8B-48B2-ADA5-CD44A5B1C5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{AF9B867F-ECA7-4225-A082-823ECB1097D4}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8B-48B2-ADA5-CD44A5B1C5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{4E0AE41F-EC79-43C2-811C-7BBFACD42C4D}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8B-48B2-ADA5-CD44A5B1C583}"/>
                </c:ext>
              </c:extLst>
            </c:dLbl>
            <c:dLbl>
              <c:idx val="8"/>
              <c:layout>
                <c:manualLayout>
                  <c:x val="-2.8090725769396922E-2"/>
                  <c:y val="-7.202239594713909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{BE22A25B-6508-4D53-93BF-3ADF73FEFCEC}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68B-48B2-ADA5-CD44A5B1C583}"/>
                </c:ext>
              </c:extLst>
            </c:dLbl>
            <c:dLbl>
              <c:idx val="16"/>
              <c:layout>
                <c:manualLayout>
                  <c:x val="-3.5305257468824375E-2"/>
                  <c:y val="-7.4782160781474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{D6A33081-9B6D-4CA4-A1E8-95A7841F1822}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68B-48B2-ADA5-CD44A5B1C583}"/>
                </c:ext>
              </c:extLst>
            </c:dLbl>
            <c:dLbl>
              <c:idx val="24"/>
              <c:layout>
                <c:manualLayout>
                  <c:x val="-3.1697991619110633E-2"/>
                  <c:y val="-5.911403945593802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{AF447686-2DC7-4249-A425-98E529038B00}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68B-48B2-ADA5-CD44A5B1C583}"/>
                </c:ext>
              </c:extLst>
            </c:dLbl>
            <c:dLbl>
              <c:idx val="32"/>
              <c:layout>
                <c:manualLayout>
                  <c:x val="-3.1570342725075584E-2"/>
                  <c:y val="-4.374764967905497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{84CBC467-2735-438A-840F-D7525B6BA7A2}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68B-48B2-ADA5-CD44A5B1C5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668B-48B2-ADA5-CD44A5B1C583}"/>
            </c:ext>
          </c:extLst>
        </c:ser>
        <c:dLbls>
          <c:showLegendKey val="0"/>
          <c:showVal val="1"/>
          <c:showCatName val="0"/>
          <c:showSerName val="0"/>
          <c:showPercent val="0"/>
          <c:showBubbleSize val="0"/>
        </c:dLbls>
        <c:axId val="84219776"/>
        <c:axId val="84234240"/>
      </c:scatterChart>
      <c:valAx>
        <c:axId val="84219776"/>
        <c:scaling>
          <c:orientation val="minMax"/>
          <c:max val="15.7"/>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令和元年度は、分子については、元利償還金の額の減少に加え、分母要因である標準財政規模が普通交付税の増加により増加したため、比率が減少した。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要因として「公債費に準ずる債務負担行為に係るもの」が地域優良賃貸住宅の施設購入費の支出により大きく増加しましたが、その財源全額を特定財源（国庫支出金、使用料）で賄ったため、分子要因の増減に影響はございません。</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満期一括償還地方債の借入がないため、満期一括償還財源としての減債基金積立は行っていません。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分子部分について、債務負担行為に基づく支出予定額や公営企業の元金残高の減少に伴う公営企業債等繰入見込額、退職手当負担見込額が減少したことにより、将来負担比率が減少しました。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熊本県長洲町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百万円、環境整備協力費基金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百万円、環境整備協力費基金を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百万円積み立てました。その結果、年度末残高は、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基金は長期的に安定した財政運営を行う上で必要不可欠であり、そのためにも、緊急時の備えとしてある一定額以上を保つ必要があります。そのことから中期財政計画において、本町の標準財政規模（約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百万円を基金残高（財政調整基金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減債基金合計）を目標値として設定しておりますので、その確保を目指して引き続き取り組んでいきます。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で主な基金は環境整備協力費基金であり、①未来を担う子どもたちの教育及び子育て環境の整備に要する財源とするとき、②豊かな自然を守るための環境保全に要する財源とするとき、③地域福祉の向上と地域づくりに要する財源とするときに取り崩して使用し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令和元年度につきましては、認定こども園に係る補助金支出として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百万円取崩を行ったため基金残高は減少しています。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百万円の収入があり、同額を積み立てますので、基金目的に合致する事業を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百万円実施しながら地域福祉の向上に取り組みます。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百万円を取り崩したものの、ふるさと納税による増収分の合計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百万円積み立てたため年度末残高増加し、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長期的に安定した財政運営を行う上で必要不可欠であり、そのためにも、毎年度適正な予算執行を行い、決算剰余金を確実に積み立て、歳入歳出予算による積立も検討し、安定的な基金積立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公債費の増減により地方財政の弾力性が失われ行政サービスに影響が出ないよう公債費の計画的な償還のために積立てる基金であり、繰上償還等に備えて保有しています。令和元年度末残高は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現在の残高を維持します。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307ACEF-351A-42FF-A904-10ED6E5398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524BCC-D6D9-49F8-A33A-E6B4E0A92C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A69E2EC-9EED-4FB5-A7D7-603BDCEF280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52B4606-0435-464D-9121-E62FF1BD609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35FA69F-911F-49B7-A02D-1404F97FC02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0D6EEEE-1582-41E8-8C93-5E7975786A5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6E8CF0E-E223-47A4-9576-9316FF0157B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C98646-4186-42FB-AE0E-2F9A65AE5B6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7C590AE-15F7-46A1-B0C4-0812C06D42B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68DBE5B-DDB9-4C99-A4A9-92046B06C24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1DDCCB5-5608-4CD6-B83D-1ED81C69AC5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15B3B71-445A-4DBE-950D-B4B20349E4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4D1AE19-4276-430D-809D-13E1B358DE4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A8BEC87-29F1-4517-81AF-D724A55EB5A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47B459A-365E-4E15-B836-9FC7D6FF5BD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BBB1A80-56AA-492C-B1D4-9DAE5B2E218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EEC1D72-18A8-4ECA-9905-83E5B2DE7CE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5CE7FF6-739B-4AC0-9F07-0B1D27FD38A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A242961-16E0-46A5-9291-96AB16D142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803592A-1E90-4A7F-97B7-179D1DA4D9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B4B28CE-2AAD-44D9-B365-15FF0F8A25F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DFF44FA-520C-44FD-A731-CDE82124AB7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C80694D-ED08-4C64-B9B7-6168D44EBA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9E8AF3F-C094-4856-8BB0-F4752BC59E5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5556E84-661D-4DC7-B2D6-8361341C485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AB76326-C7F3-448B-A72F-B2189D127E7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90EA357-3262-4E48-AD64-8B0D17A5B02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E903703-DBA9-4171-B82A-3A9F5205830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8C190C8-10FA-46ED-8BBC-31CE3E8C406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64CE3FE-F826-49CE-A0B2-528F336614F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AA4CC5C-CDAE-4814-B3B4-39AB118642B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540D8D0-9663-4D59-A53A-53B9C0179A3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B2D0134-DF5C-466F-B786-28E4C4BEBE8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F820568-9EF2-45E3-91BF-D61B536A620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3226CB4-3929-4D12-8FAA-C3F25B27B8F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0A1DA68-4624-4366-A8AD-4E7EA9966B4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D4B2265-1132-42C0-AC23-EAE3FD4D3D8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2E4369B-EFD6-45A2-93E8-52C829C4FD2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3B8B066-760A-4DA1-B832-E72FB860576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B931CC5-A571-41E0-8DB9-DF8610628A4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0588748-DBAF-4F27-9DE5-39CED3B545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009D1DE-81CF-4CD1-B231-70EF8BA34E0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417C8E1-0DAD-4B53-9EBB-221008E8241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ABDE9B9-F200-444E-8F9B-CC1D18457EE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EF2430A-4392-4F18-B4B7-E73D179190A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5B3FD84-B45D-43F1-A677-ADEFBA7E139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F20F72A-4B19-4241-90CB-87315E851B8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から令和元年度にかけて</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地域優良賃貸住宅性の整備により</a:t>
          </a:r>
          <a:r>
            <a:rPr kumimoji="1" lang="ja-JP" altLang="ja-JP" sz="1100">
              <a:solidFill>
                <a:schemeClr val="dk1"/>
              </a:solidFill>
              <a:effectLst/>
              <a:latin typeface="+mn-lt"/>
              <a:ea typeface="+mn-ea"/>
              <a:cs typeface="+mn-cs"/>
            </a:rPr>
            <a:t>低下傾向にあり、類似団体平均を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回っている状況に</a:t>
          </a:r>
          <a:r>
            <a:rPr kumimoji="1" lang="ja-JP" altLang="en-US" sz="1100">
              <a:solidFill>
                <a:schemeClr val="dk1"/>
              </a:solidFill>
              <a:effectLst/>
              <a:latin typeface="+mn-lt"/>
              <a:ea typeface="+mn-ea"/>
              <a:cs typeface="+mn-cs"/>
            </a:rPr>
            <a:t>います。しかしながら、老朽化施設を数多く保有していることから、</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、公共施設の長寿命化、適正配置に取り組みながら、公共施設等に要する経費の削減に取り組んでまいります。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5A750E3-789F-414F-816A-AE1667CF11C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EF53717-764A-4A8A-A1B3-00875C0BD0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EF01989-A6ED-473B-9CFA-8C036B49104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9865F0B-B01F-4ECF-9093-30F183507C9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E88075E-6625-40BE-AF3F-FBDE6CB60A3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AD70D2F-6B5D-4609-9538-0C70117D8AB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C058A14-C6C4-4572-9B37-FA3D4A5790E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F324370-116A-4364-985A-C34568AF2CC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252D346-194B-412F-BD85-1283FBE92BE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2150A81-666E-40D2-94D4-CE07EED15E9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14A79ED-FA42-4369-9C46-D77DFC9C841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A801D4B-C00B-4308-ABFB-FB5AFC7D285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799EF0C-E271-4AC6-9BC2-56BC51520E4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A37B9A5-4732-4F46-B8F8-84EDEC4BA8D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22693F3-0C55-4FED-81A0-B0E1F0DA72F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6089783-8C6A-4209-B37E-9756496DB0C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id="{828D4F99-8E3E-4B56-85AB-6C06C3D3451A}"/>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id="{3B019992-9798-4961-8185-BAC2286E20C2}"/>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id="{C3FF4733-56C2-461B-B47D-824AD3EC3F44}"/>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id="{830468D7-ECBF-4AF1-AF02-30E7F5C9D7FD}"/>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id="{516C5DB1-5623-4711-B52C-1C728269A189}"/>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0" name="有形固定資産減価償却率平均値テキスト">
          <a:extLst>
            <a:ext uri="{FF2B5EF4-FFF2-40B4-BE49-F238E27FC236}">
              <a16:creationId xmlns:a16="http://schemas.microsoft.com/office/drawing/2014/main" id="{F0B831DB-78D9-4606-9C00-E857A65174B0}"/>
            </a:ext>
          </a:extLst>
        </xdr:cNvPr>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id="{9F011238-ED0A-4C4A-8572-71F405BDAACE}"/>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id="{F076BA15-F5D4-4842-990A-3A1E90D74CC0}"/>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id="{8D149585-BBFE-4567-BDF0-E1A24ACFF4E2}"/>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id="{793B9D28-70EB-47C3-BA2A-995FD1B18702}"/>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a:extLst>
            <a:ext uri="{FF2B5EF4-FFF2-40B4-BE49-F238E27FC236}">
              <a16:creationId xmlns:a16="http://schemas.microsoft.com/office/drawing/2014/main" id="{F489EC90-29CD-48B6-ACDC-C4F73AFB866D}"/>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5C5BBC4-FBC5-42C8-8DA3-16F765ADDFE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4AABD0B-1931-4817-B596-272E46DC54C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D2D1CE6-9661-4A3C-B83E-309CAD135B0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4035BCB-6D41-4CFC-939A-F656E9BEF9F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1AE2797-D9E2-4760-9229-76E4A62784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118110</xdr:rowOff>
    </xdr:from>
    <xdr:to>
      <xdr:col>23</xdr:col>
      <xdr:colOff>136525</xdr:colOff>
      <xdr:row>29</xdr:row>
      <xdr:rowOff>48260</xdr:rowOff>
    </xdr:to>
    <xdr:sp macro="" textlink="">
      <xdr:nvSpPr>
        <xdr:cNvPr id="81" name="楕円 80">
          <a:extLst>
            <a:ext uri="{FF2B5EF4-FFF2-40B4-BE49-F238E27FC236}">
              <a16:creationId xmlns:a16="http://schemas.microsoft.com/office/drawing/2014/main" id="{1C955DA5-B116-4805-9801-7BC2ACE59EE7}"/>
            </a:ext>
          </a:extLst>
        </xdr:cNvPr>
        <xdr:cNvSpPr/>
      </xdr:nvSpPr>
      <xdr:spPr>
        <a:xfrm>
          <a:off x="47117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140987</xdr:rowOff>
    </xdr:from>
    <xdr:ext cx="405111" cy="259045"/>
    <xdr:sp macro="" textlink="">
      <xdr:nvSpPr>
        <xdr:cNvPr id="82" name="有形固定資産減価償却率該当値テキスト">
          <a:extLst>
            <a:ext uri="{FF2B5EF4-FFF2-40B4-BE49-F238E27FC236}">
              <a16:creationId xmlns:a16="http://schemas.microsoft.com/office/drawing/2014/main" id="{C4326BE0-BAEC-4B70-9BAC-2C7BA6F68593}"/>
            </a:ext>
          </a:extLst>
        </xdr:cNvPr>
        <xdr:cNvSpPr txBox="1"/>
      </xdr:nvSpPr>
      <xdr:spPr>
        <a:xfrm>
          <a:off x="48133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104987</xdr:rowOff>
    </xdr:from>
    <xdr:to>
      <xdr:col>19</xdr:col>
      <xdr:colOff>187325</xdr:colOff>
      <xdr:row>30</xdr:row>
      <xdr:rowOff>35137</xdr:rowOff>
    </xdr:to>
    <xdr:sp macro="" textlink="">
      <xdr:nvSpPr>
        <xdr:cNvPr id="83" name="楕円 82">
          <a:extLst>
            <a:ext uri="{FF2B5EF4-FFF2-40B4-BE49-F238E27FC236}">
              <a16:creationId xmlns:a16="http://schemas.microsoft.com/office/drawing/2014/main" id="{3471137A-73DC-4B28-B2B9-68E29FD97C4F}"/>
            </a:ext>
          </a:extLst>
        </xdr:cNvPr>
        <xdr:cNvSpPr/>
      </xdr:nvSpPr>
      <xdr:spPr>
        <a:xfrm>
          <a:off x="4000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155787</xdr:rowOff>
    </xdr:to>
    <xdr:cxnSp macro="">
      <xdr:nvCxnSpPr>
        <xdr:cNvPr id="84" name="直線コネクタ 83">
          <a:extLst>
            <a:ext uri="{FF2B5EF4-FFF2-40B4-BE49-F238E27FC236}">
              <a16:creationId xmlns:a16="http://schemas.microsoft.com/office/drawing/2014/main" id="{6182DB1D-EF31-41E5-9DA1-77B0A6B6D31A}"/>
            </a:ext>
          </a:extLst>
        </xdr:cNvPr>
        <xdr:cNvCxnSpPr/>
      </xdr:nvCxnSpPr>
      <xdr:spPr>
        <a:xfrm flipV="1">
          <a:off x="4051300" y="5741035"/>
          <a:ext cx="711200" cy="15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169757</xdr:rowOff>
    </xdr:from>
    <xdr:to>
      <xdr:col>15</xdr:col>
      <xdr:colOff>187325</xdr:colOff>
      <xdr:row>30</xdr:row>
      <xdr:rowOff>99907</xdr:rowOff>
    </xdr:to>
    <xdr:sp macro="" textlink="">
      <xdr:nvSpPr>
        <xdr:cNvPr id="85" name="楕円 84">
          <a:extLst>
            <a:ext uri="{FF2B5EF4-FFF2-40B4-BE49-F238E27FC236}">
              <a16:creationId xmlns:a16="http://schemas.microsoft.com/office/drawing/2014/main" id="{FCD5AC0A-61CE-4D03-8DCB-74CF81D57507}"/>
            </a:ext>
          </a:extLst>
        </xdr:cNvPr>
        <xdr:cNvSpPr/>
      </xdr:nvSpPr>
      <xdr:spPr>
        <a:xfrm>
          <a:off x="3238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155787</xdr:rowOff>
    </xdr:from>
    <xdr:to>
      <xdr:col>19</xdr:col>
      <xdr:colOff>136525</xdr:colOff>
      <xdr:row>30</xdr:row>
      <xdr:rowOff>49107</xdr:rowOff>
    </xdr:to>
    <xdr:cxnSp macro="">
      <xdr:nvCxnSpPr>
        <xdr:cNvPr id="86" name="直線コネクタ 85">
          <a:extLst>
            <a:ext uri="{FF2B5EF4-FFF2-40B4-BE49-F238E27FC236}">
              <a16:creationId xmlns:a16="http://schemas.microsoft.com/office/drawing/2014/main" id="{C12A0E88-AFE2-48BF-9C50-FEA110DEA020}"/>
            </a:ext>
          </a:extLst>
        </xdr:cNvPr>
        <xdr:cNvCxnSpPr/>
      </xdr:nvCxnSpPr>
      <xdr:spPr>
        <a:xfrm flipV="1">
          <a:off x="3289300" y="589936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7" name="楕円 86">
          <a:extLst>
            <a:ext uri="{FF2B5EF4-FFF2-40B4-BE49-F238E27FC236}">
              <a16:creationId xmlns:a16="http://schemas.microsoft.com/office/drawing/2014/main" id="{CADD9B7F-8A7C-4D63-A9AD-B01E8AC8A51A}"/>
            </a:ext>
          </a:extLst>
        </xdr:cNvPr>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49107</xdr:rowOff>
    </xdr:to>
    <xdr:cxnSp macro="">
      <xdr:nvCxnSpPr>
        <xdr:cNvPr id="88" name="直線コネクタ 87">
          <a:extLst>
            <a:ext uri="{FF2B5EF4-FFF2-40B4-BE49-F238E27FC236}">
              <a16:creationId xmlns:a16="http://schemas.microsoft.com/office/drawing/2014/main" id="{23E597CB-D537-4754-8B45-25CE86FA4C18}"/>
            </a:ext>
          </a:extLst>
        </xdr:cNvPr>
        <xdr:cNvCxnSpPr/>
      </xdr:nvCxnSpPr>
      <xdr:spPr>
        <a:xfrm>
          <a:off x="2527300" y="590296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89" name="楕円 88">
          <a:extLst>
            <a:ext uri="{FF2B5EF4-FFF2-40B4-BE49-F238E27FC236}">
              <a16:creationId xmlns:a16="http://schemas.microsoft.com/office/drawing/2014/main" id="{3D572AE2-CA5E-4056-A26E-818D924CA9F6}"/>
            </a:ext>
          </a:extLst>
        </xdr:cNvPr>
        <xdr:cNvSpPr/>
      </xdr:nvSpPr>
      <xdr:spPr>
        <a:xfrm>
          <a:off x="1714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159385</xdr:rowOff>
    </xdr:to>
    <xdr:cxnSp macro="">
      <xdr:nvCxnSpPr>
        <xdr:cNvPr id="90" name="直線コネクタ 89">
          <a:extLst>
            <a:ext uri="{FF2B5EF4-FFF2-40B4-BE49-F238E27FC236}">
              <a16:creationId xmlns:a16="http://schemas.microsoft.com/office/drawing/2014/main" id="{3692C0B7-4B38-4DC5-BA24-2C13C011D069}"/>
            </a:ext>
          </a:extLst>
        </xdr:cNvPr>
        <xdr:cNvCxnSpPr/>
      </xdr:nvCxnSpPr>
      <xdr:spPr>
        <a:xfrm>
          <a:off x="1765300" y="581660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91" name="n_1aveValue有形固定資産減価償却率">
          <a:extLst>
            <a:ext uri="{FF2B5EF4-FFF2-40B4-BE49-F238E27FC236}">
              <a16:creationId xmlns:a16="http://schemas.microsoft.com/office/drawing/2014/main" id="{8639A1A8-49FC-48E5-ABCB-C5D5046BD591}"/>
            </a:ext>
          </a:extLst>
        </xdr:cNvPr>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92" name="n_2aveValue有形固定資産減価償却率">
          <a:extLst>
            <a:ext uri="{FF2B5EF4-FFF2-40B4-BE49-F238E27FC236}">
              <a16:creationId xmlns:a16="http://schemas.microsoft.com/office/drawing/2014/main" id="{C61D136A-F5A3-47EB-9277-D15B0EFC88C5}"/>
            </a:ext>
          </a:extLst>
        </xdr:cNvPr>
        <xdr:cNvSpPr txBox="1"/>
      </xdr:nvSpPr>
      <xdr:spPr>
        <a:xfrm>
          <a:off x="3086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3" name="n_3aveValue有形固定資産減価償却率">
          <a:extLst>
            <a:ext uri="{FF2B5EF4-FFF2-40B4-BE49-F238E27FC236}">
              <a16:creationId xmlns:a16="http://schemas.microsoft.com/office/drawing/2014/main" id="{46A236C7-4B8E-48F3-B84A-E596DC892A54}"/>
            </a:ext>
          </a:extLst>
        </xdr:cNvPr>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4" name="n_4aveValue有形固定資産減価償却率">
          <a:extLst>
            <a:ext uri="{FF2B5EF4-FFF2-40B4-BE49-F238E27FC236}">
              <a16:creationId xmlns:a16="http://schemas.microsoft.com/office/drawing/2014/main" id="{6AC60281-6293-4816-B23E-37DEE8420F2B}"/>
            </a:ext>
          </a:extLst>
        </xdr:cNvPr>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26264</xdr:rowOff>
    </xdr:from>
    <xdr:ext cx="405111" cy="259045"/>
    <xdr:sp macro="" textlink="">
      <xdr:nvSpPr>
        <xdr:cNvPr id="95" name="n_1mainValue有形固定資産減価償却率">
          <a:extLst>
            <a:ext uri="{FF2B5EF4-FFF2-40B4-BE49-F238E27FC236}">
              <a16:creationId xmlns:a16="http://schemas.microsoft.com/office/drawing/2014/main" id="{6244D99E-905D-4392-89A6-05DB0C0E0966}"/>
            </a:ext>
          </a:extLst>
        </xdr:cNvPr>
        <xdr:cNvSpPr txBox="1"/>
      </xdr:nvSpPr>
      <xdr:spPr>
        <a:xfrm>
          <a:off x="3836044" y="594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91034</xdr:rowOff>
    </xdr:from>
    <xdr:ext cx="405111" cy="259045"/>
    <xdr:sp macro="" textlink="">
      <xdr:nvSpPr>
        <xdr:cNvPr id="96" name="n_2mainValue有形固定資産減価償却率">
          <a:extLst>
            <a:ext uri="{FF2B5EF4-FFF2-40B4-BE49-F238E27FC236}">
              <a16:creationId xmlns:a16="http://schemas.microsoft.com/office/drawing/2014/main" id="{47D79691-630E-427B-82E7-6D43BFD95268}"/>
            </a:ext>
          </a:extLst>
        </xdr:cNvPr>
        <xdr:cNvSpPr txBox="1"/>
      </xdr:nvSpPr>
      <xdr:spPr>
        <a:xfrm>
          <a:off x="3086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97" name="n_3mainValue有形固定資産減価償却率">
          <a:extLst>
            <a:ext uri="{FF2B5EF4-FFF2-40B4-BE49-F238E27FC236}">
              <a16:creationId xmlns:a16="http://schemas.microsoft.com/office/drawing/2014/main" id="{A332BFD6-3477-4380-B21E-91E72113ED3C}"/>
            </a:ext>
          </a:extLst>
        </xdr:cNvPr>
        <xdr:cNvSpPr txBox="1"/>
      </xdr:nvSpPr>
      <xdr:spPr>
        <a:xfrm>
          <a:off x="2324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8" name="n_4mainValue有形固定資産減価償却率">
          <a:extLst>
            <a:ext uri="{FF2B5EF4-FFF2-40B4-BE49-F238E27FC236}">
              <a16:creationId xmlns:a16="http://schemas.microsoft.com/office/drawing/2014/main" id="{A2E792F4-1E78-4669-BB3B-3BF39863F721}"/>
            </a:ext>
          </a:extLst>
        </xdr:cNvPr>
        <xdr:cNvSpPr txBox="1"/>
      </xdr:nvSpPr>
      <xdr:spPr>
        <a:xfrm>
          <a:off x="1562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AA38EBB-3A89-4E8F-B5EE-725326D27CE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1E92994-706C-469F-BB73-261BE940FBF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30039F3-90F1-46B4-8C12-D2220097874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CE02B02-E274-43FA-8C2F-33762635FF9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9339A2E-1919-4E31-A683-6DEE248BE17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BDBAAAD-09D5-4E99-AFAE-75A4E98775A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065C784-8D80-4475-A3DD-E11008E4D0E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3E74F57-0BCC-4E34-8CFC-96BE61E0A57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CFCE4CE-034A-412B-BB25-A9B1E11F981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345E4F4-EC94-4AE9-8D69-5C22322F94A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91177B8-4B5C-4D00-9DF6-8F36B97066C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7A83C9C-6858-48E3-8816-1A5E9B779D9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2134E2B-0B79-4F10-AB5E-81591553001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では債務償還比率が類似団体平均を下回っております。引き続き地方債の適正な管理に努めていきます。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6059B2A-91E4-4B42-9D48-6F0793AE071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DD2A173-F58E-4778-BF5E-713987DF3E9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E220BDE-F506-44BA-814F-2A89118C048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B43A8898-5C16-4EB7-89F8-BEB5BF384CB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E1C98138-FF85-421C-BDBD-FC436E49DD6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378F7BE-13B4-467A-8836-1FDD85DD601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388B479-6108-4C6A-8E5D-58B296D331B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138515BA-E8C0-4EF1-9F2C-CE58E695645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411493BD-1610-4210-A384-56989D72BA4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F9E98AA8-8D7D-4CF4-B26E-5438EBA1B3E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CD080CDB-1DA3-4B12-B426-6A516FB2B7A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4D6AF2FA-3C03-4051-8483-C121B235D03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4463BFC0-EB54-44E3-A73B-6938DF1054D6}"/>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DCACC33-2736-4176-A541-D7EBB0689B1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2414B802-90A2-43AC-8B9E-E0B85A3C8203}"/>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AB30840E-E7C3-4E50-B02C-CA5F6426D7B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61299</xdr:rowOff>
    </xdr:from>
    <xdr:to>
      <xdr:col>76</xdr:col>
      <xdr:colOff>21589</xdr:colOff>
      <xdr:row>32</xdr:row>
      <xdr:rowOff>122714</xdr:rowOff>
    </xdr:to>
    <xdr:cxnSp macro="">
      <xdr:nvCxnSpPr>
        <xdr:cNvPr id="128" name="直線コネクタ 127">
          <a:extLst>
            <a:ext uri="{FF2B5EF4-FFF2-40B4-BE49-F238E27FC236}">
              <a16:creationId xmlns:a16="http://schemas.microsoft.com/office/drawing/2014/main" id="{CA281873-6F0F-463E-994F-422880134878}"/>
            </a:ext>
          </a:extLst>
        </xdr:cNvPr>
        <xdr:cNvCxnSpPr/>
      </xdr:nvCxnSpPr>
      <xdr:spPr>
        <a:xfrm flipV="1">
          <a:off x="14793595" y="5290524"/>
          <a:ext cx="1269" cy="109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126541</xdr:rowOff>
    </xdr:from>
    <xdr:ext cx="469744" cy="259045"/>
    <xdr:sp macro="" textlink="">
      <xdr:nvSpPr>
        <xdr:cNvPr id="129" name="債務償還比率最小値テキスト">
          <a:extLst>
            <a:ext uri="{FF2B5EF4-FFF2-40B4-BE49-F238E27FC236}">
              <a16:creationId xmlns:a16="http://schemas.microsoft.com/office/drawing/2014/main" id="{4032B53D-21EC-4D76-9212-47E9B6CDC477}"/>
            </a:ext>
          </a:extLst>
        </xdr:cNvPr>
        <xdr:cNvSpPr txBox="1"/>
      </xdr:nvSpPr>
      <xdr:spPr>
        <a:xfrm>
          <a:off x="14846300" y="63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122714</xdr:rowOff>
    </xdr:from>
    <xdr:to>
      <xdr:col>76</xdr:col>
      <xdr:colOff>111125</xdr:colOff>
      <xdr:row>32</xdr:row>
      <xdr:rowOff>122714</xdr:rowOff>
    </xdr:to>
    <xdr:cxnSp macro="">
      <xdr:nvCxnSpPr>
        <xdr:cNvPr id="130" name="直線コネクタ 129">
          <a:extLst>
            <a:ext uri="{FF2B5EF4-FFF2-40B4-BE49-F238E27FC236}">
              <a16:creationId xmlns:a16="http://schemas.microsoft.com/office/drawing/2014/main" id="{F43D1662-FC5D-4EA6-8A5E-074E6650016C}"/>
            </a:ext>
          </a:extLst>
        </xdr:cNvPr>
        <xdr:cNvCxnSpPr/>
      </xdr:nvCxnSpPr>
      <xdr:spPr>
        <a:xfrm>
          <a:off x="14706600" y="63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7976</xdr:rowOff>
    </xdr:from>
    <xdr:ext cx="469744" cy="259045"/>
    <xdr:sp macro="" textlink="">
      <xdr:nvSpPr>
        <xdr:cNvPr id="131" name="債務償還比率最大値テキスト">
          <a:extLst>
            <a:ext uri="{FF2B5EF4-FFF2-40B4-BE49-F238E27FC236}">
              <a16:creationId xmlns:a16="http://schemas.microsoft.com/office/drawing/2014/main" id="{44C77B7A-667B-4905-A999-EA5C0744292B}"/>
            </a:ext>
          </a:extLst>
        </xdr:cNvPr>
        <xdr:cNvSpPr txBox="1"/>
      </xdr:nvSpPr>
      <xdr:spPr>
        <a:xfrm>
          <a:off x="14846300" y="50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61299</xdr:rowOff>
    </xdr:from>
    <xdr:to>
      <xdr:col>76</xdr:col>
      <xdr:colOff>111125</xdr:colOff>
      <xdr:row>26</xdr:row>
      <xdr:rowOff>61299</xdr:rowOff>
    </xdr:to>
    <xdr:cxnSp macro="">
      <xdr:nvCxnSpPr>
        <xdr:cNvPr id="132" name="直線コネクタ 131">
          <a:extLst>
            <a:ext uri="{FF2B5EF4-FFF2-40B4-BE49-F238E27FC236}">
              <a16:creationId xmlns:a16="http://schemas.microsoft.com/office/drawing/2014/main" id="{D4AED4A7-030E-48F8-8540-CDBD239820D8}"/>
            </a:ext>
          </a:extLst>
        </xdr:cNvPr>
        <xdr:cNvCxnSpPr/>
      </xdr:nvCxnSpPr>
      <xdr:spPr>
        <a:xfrm>
          <a:off x="14706600" y="52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128573</xdr:rowOff>
    </xdr:from>
    <xdr:ext cx="469744" cy="259045"/>
    <xdr:sp macro="" textlink="">
      <xdr:nvSpPr>
        <xdr:cNvPr id="133" name="債務償還比率平均値テキスト">
          <a:extLst>
            <a:ext uri="{FF2B5EF4-FFF2-40B4-BE49-F238E27FC236}">
              <a16:creationId xmlns:a16="http://schemas.microsoft.com/office/drawing/2014/main" id="{BAE227B6-3CB0-4526-85CF-CDCE2701342D}"/>
            </a:ext>
          </a:extLst>
        </xdr:cNvPr>
        <xdr:cNvSpPr txBox="1"/>
      </xdr:nvSpPr>
      <xdr:spPr>
        <a:xfrm>
          <a:off x="14846300" y="5872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150146</xdr:rowOff>
    </xdr:from>
    <xdr:to>
      <xdr:col>76</xdr:col>
      <xdr:colOff>73025</xdr:colOff>
      <xdr:row>30</xdr:row>
      <xdr:rowOff>80296</xdr:rowOff>
    </xdr:to>
    <xdr:sp macro="" textlink="">
      <xdr:nvSpPr>
        <xdr:cNvPr id="134" name="フローチャート: 判断 133">
          <a:extLst>
            <a:ext uri="{FF2B5EF4-FFF2-40B4-BE49-F238E27FC236}">
              <a16:creationId xmlns:a16="http://schemas.microsoft.com/office/drawing/2014/main" id="{673514B7-9329-4018-9AC0-8039A1EC8179}"/>
            </a:ext>
          </a:extLst>
        </xdr:cNvPr>
        <xdr:cNvSpPr/>
      </xdr:nvSpPr>
      <xdr:spPr>
        <a:xfrm>
          <a:off x="14744700" y="589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10721</xdr:rowOff>
    </xdr:from>
    <xdr:to>
      <xdr:col>72</xdr:col>
      <xdr:colOff>123825</xdr:colOff>
      <xdr:row>30</xdr:row>
      <xdr:rowOff>112321</xdr:rowOff>
    </xdr:to>
    <xdr:sp macro="" textlink="">
      <xdr:nvSpPr>
        <xdr:cNvPr id="135" name="フローチャート: 判断 134">
          <a:extLst>
            <a:ext uri="{FF2B5EF4-FFF2-40B4-BE49-F238E27FC236}">
              <a16:creationId xmlns:a16="http://schemas.microsoft.com/office/drawing/2014/main" id="{5F83FFED-30B5-4FAA-B1DD-53BC838848A5}"/>
            </a:ext>
          </a:extLst>
        </xdr:cNvPr>
        <xdr:cNvSpPr/>
      </xdr:nvSpPr>
      <xdr:spPr>
        <a:xfrm>
          <a:off x="14033500" y="592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30512</xdr:rowOff>
    </xdr:from>
    <xdr:to>
      <xdr:col>68</xdr:col>
      <xdr:colOff>123825</xdr:colOff>
      <xdr:row>30</xdr:row>
      <xdr:rowOff>132112</xdr:rowOff>
    </xdr:to>
    <xdr:sp macro="" textlink="">
      <xdr:nvSpPr>
        <xdr:cNvPr id="136" name="フローチャート: 判断 135">
          <a:extLst>
            <a:ext uri="{FF2B5EF4-FFF2-40B4-BE49-F238E27FC236}">
              <a16:creationId xmlns:a16="http://schemas.microsoft.com/office/drawing/2014/main" id="{1CFDCCA3-7109-48FD-AE9E-7FA57628A145}"/>
            </a:ext>
          </a:extLst>
        </xdr:cNvPr>
        <xdr:cNvSpPr/>
      </xdr:nvSpPr>
      <xdr:spPr>
        <a:xfrm>
          <a:off x="13271500" y="594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40947</xdr:rowOff>
    </xdr:from>
    <xdr:to>
      <xdr:col>64</xdr:col>
      <xdr:colOff>123825</xdr:colOff>
      <xdr:row>30</xdr:row>
      <xdr:rowOff>142547</xdr:rowOff>
    </xdr:to>
    <xdr:sp macro="" textlink="">
      <xdr:nvSpPr>
        <xdr:cNvPr id="137" name="フローチャート: 判断 136">
          <a:extLst>
            <a:ext uri="{FF2B5EF4-FFF2-40B4-BE49-F238E27FC236}">
              <a16:creationId xmlns:a16="http://schemas.microsoft.com/office/drawing/2014/main" id="{097A5784-5FA9-4238-A2C1-F8CD9812E266}"/>
            </a:ext>
          </a:extLst>
        </xdr:cNvPr>
        <xdr:cNvSpPr/>
      </xdr:nvSpPr>
      <xdr:spPr>
        <a:xfrm>
          <a:off x="12509500" y="595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157882</xdr:rowOff>
    </xdr:from>
    <xdr:to>
      <xdr:col>60</xdr:col>
      <xdr:colOff>123825</xdr:colOff>
      <xdr:row>30</xdr:row>
      <xdr:rowOff>88032</xdr:rowOff>
    </xdr:to>
    <xdr:sp macro="" textlink="">
      <xdr:nvSpPr>
        <xdr:cNvPr id="138" name="フローチャート: 判断 137">
          <a:extLst>
            <a:ext uri="{FF2B5EF4-FFF2-40B4-BE49-F238E27FC236}">
              <a16:creationId xmlns:a16="http://schemas.microsoft.com/office/drawing/2014/main" id="{7D68404F-6255-4AC9-A119-D93967A6EAD6}"/>
            </a:ext>
          </a:extLst>
        </xdr:cNvPr>
        <xdr:cNvSpPr/>
      </xdr:nvSpPr>
      <xdr:spPr>
        <a:xfrm>
          <a:off x="11747500" y="59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7031936-3B5C-4402-A3F3-8E6838C1247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6E65ED0-F17D-4ED4-872D-BF2B338A21C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61B5F84-B040-47E0-BAFA-B597F546BE4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C735E9B-4558-4CC6-A3DB-8068703CBF5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7195ECA-A1EB-41DA-8EDD-DC676EF3D10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145447</xdr:rowOff>
    </xdr:from>
    <xdr:to>
      <xdr:col>76</xdr:col>
      <xdr:colOff>73025</xdr:colOff>
      <xdr:row>28</xdr:row>
      <xdr:rowOff>75597</xdr:rowOff>
    </xdr:to>
    <xdr:sp macro="" textlink="">
      <xdr:nvSpPr>
        <xdr:cNvPr id="144" name="楕円 143">
          <a:extLst>
            <a:ext uri="{FF2B5EF4-FFF2-40B4-BE49-F238E27FC236}">
              <a16:creationId xmlns:a16="http://schemas.microsoft.com/office/drawing/2014/main" id="{984C3954-5556-4B06-857D-5889873BBBCA}"/>
            </a:ext>
          </a:extLst>
        </xdr:cNvPr>
        <xdr:cNvSpPr/>
      </xdr:nvSpPr>
      <xdr:spPr>
        <a:xfrm>
          <a:off x="14744700" y="55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168324</xdr:rowOff>
    </xdr:from>
    <xdr:ext cx="469744" cy="259045"/>
    <xdr:sp macro="" textlink="">
      <xdr:nvSpPr>
        <xdr:cNvPr id="145" name="債務償還比率該当値テキスト">
          <a:extLst>
            <a:ext uri="{FF2B5EF4-FFF2-40B4-BE49-F238E27FC236}">
              <a16:creationId xmlns:a16="http://schemas.microsoft.com/office/drawing/2014/main" id="{0242A555-450A-4216-B1EE-BCAFDB538AB3}"/>
            </a:ext>
          </a:extLst>
        </xdr:cNvPr>
        <xdr:cNvSpPr txBox="1"/>
      </xdr:nvSpPr>
      <xdr:spPr>
        <a:xfrm>
          <a:off x="14846300" y="539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81418</xdr:rowOff>
    </xdr:from>
    <xdr:to>
      <xdr:col>72</xdr:col>
      <xdr:colOff>123825</xdr:colOff>
      <xdr:row>30</xdr:row>
      <xdr:rowOff>11568</xdr:rowOff>
    </xdr:to>
    <xdr:sp macro="" textlink="">
      <xdr:nvSpPr>
        <xdr:cNvPr id="146" name="楕円 145">
          <a:extLst>
            <a:ext uri="{FF2B5EF4-FFF2-40B4-BE49-F238E27FC236}">
              <a16:creationId xmlns:a16="http://schemas.microsoft.com/office/drawing/2014/main" id="{049F4EA0-7CA2-4ABC-8FC1-DFCBC42CF33E}"/>
            </a:ext>
          </a:extLst>
        </xdr:cNvPr>
        <xdr:cNvSpPr/>
      </xdr:nvSpPr>
      <xdr:spPr>
        <a:xfrm>
          <a:off x="14033500" y="58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24797</xdr:rowOff>
    </xdr:from>
    <xdr:to>
      <xdr:col>76</xdr:col>
      <xdr:colOff>22225</xdr:colOff>
      <xdr:row>29</xdr:row>
      <xdr:rowOff>132218</xdr:rowOff>
    </xdr:to>
    <xdr:cxnSp macro="">
      <xdr:nvCxnSpPr>
        <xdr:cNvPr id="147" name="直線コネクタ 146">
          <a:extLst>
            <a:ext uri="{FF2B5EF4-FFF2-40B4-BE49-F238E27FC236}">
              <a16:creationId xmlns:a16="http://schemas.microsoft.com/office/drawing/2014/main" id="{52BDBBDC-8BB4-4C7F-B468-6688C05B42A4}"/>
            </a:ext>
          </a:extLst>
        </xdr:cNvPr>
        <xdr:cNvCxnSpPr/>
      </xdr:nvCxnSpPr>
      <xdr:spPr>
        <a:xfrm flipV="1">
          <a:off x="14084300" y="5596922"/>
          <a:ext cx="711200" cy="27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56811</xdr:rowOff>
    </xdr:from>
    <xdr:to>
      <xdr:col>68</xdr:col>
      <xdr:colOff>123825</xdr:colOff>
      <xdr:row>33</xdr:row>
      <xdr:rowOff>158411</xdr:rowOff>
    </xdr:to>
    <xdr:sp macro="" textlink="">
      <xdr:nvSpPr>
        <xdr:cNvPr id="148" name="楕円 147">
          <a:extLst>
            <a:ext uri="{FF2B5EF4-FFF2-40B4-BE49-F238E27FC236}">
              <a16:creationId xmlns:a16="http://schemas.microsoft.com/office/drawing/2014/main" id="{226BD514-D570-44AD-9AD4-75E6F3CF729C}"/>
            </a:ext>
          </a:extLst>
        </xdr:cNvPr>
        <xdr:cNvSpPr/>
      </xdr:nvSpPr>
      <xdr:spPr>
        <a:xfrm>
          <a:off x="13271500" y="64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132218</xdr:rowOff>
    </xdr:from>
    <xdr:to>
      <xdr:col>72</xdr:col>
      <xdr:colOff>73025</xdr:colOff>
      <xdr:row>33</xdr:row>
      <xdr:rowOff>107611</xdr:rowOff>
    </xdr:to>
    <xdr:cxnSp macro="">
      <xdr:nvCxnSpPr>
        <xdr:cNvPr id="149" name="直線コネクタ 148">
          <a:extLst>
            <a:ext uri="{FF2B5EF4-FFF2-40B4-BE49-F238E27FC236}">
              <a16:creationId xmlns:a16="http://schemas.microsoft.com/office/drawing/2014/main" id="{FDFCB289-E53D-4DA0-B47C-430E1D19F19C}"/>
            </a:ext>
          </a:extLst>
        </xdr:cNvPr>
        <xdr:cNvCxnSpPr/>
      </xdr:nvCxnSpPr>
      <xdr:spPr>
        <a:xfrm flipV="1">
          <a:off x="13322300" y="5875793"/>
          <a:ext cx="762000" cy="66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95663</xdr:rowOff>
    </xdr:from>
    <xdr:to>
      <xdr:col>64</xdr:col>
      <xdr:colOff>123825</xdr:colOff>
      <xdr:row>33</xdr:row>
      <xdr:rowOff>25813</xdr:rowOff>
    </xdr:to>
    <xdr:sp macro="" textlink="">
      <xdr:nvSpPr>
        <xdr:cNvPr id="150" name="楕円 149">
          <a:extLst>
            <a:ext uri="{FF2B5EF4-FFF2-40B4-BE49-F238E27FC236}">
              <a16:creationId xmlns:a16="http://schemas.microsoft.com/office/drawing/2014/main" id="{E6A72C15-A28F-497F-98D7-0A853CE594A6}"/>
            </a:ext>
          </a:extLst>
        </xdr:cNvPr>
        <xdr:cNvSpPr/>
      </xdr:nvSpPr>
      <xdr:spPr>
        <a:xfrm>
          <a:off x="12509500" y="635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146463</xdr:rowOff>
    </xdr:from>
    <xdr:to>
      <xdr:col>68</xdr:col>
      <xdr:colOff>73025</xdr:colOff>
      <xdr:row>33</xdr:row>
      <xdr:rowOff>107611</xdr:rowOff>
    </xdr:to>
    <xdr:cxnSp macro="">
      <xdr:nvCxnSpPr>
        <xdr:cNvPr id="151" name="直線コネクタ 150">
          <a:extLst>
            <a:ext uri="{FF2B5EF4-FFF2-40B4-BE49-F238E27FC236}">
              <a16:creationId xmlns:a16="http://schemas.microsoft.com/office/drawing/2014/main" id="{1B5847CB-A280-4238-9E07-E7514D5C3A8A}"/>
            </a:ext>
          </a:extLst>
        </xdr:cNvPr>
        <xdr:cNvCxnSpPr/>
      </xdr:nvCxnSpPr>
      <xdr:spPr>
        <a:xfrm>
          <a:off x="12560300" y="6404388"/>
          <a:ext cx="762000" cy="1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17399</xdr:rowOff>
    </xdr:from>
    <xdr:to>
      <xdr:col>60</xdr:col>
      <xdr:colOff>123825</xdr:colOff>
      <xdr:row>32</xdr:row>
      <xdr:rowOff>118999</xdr:rowOff>
    </xdr:to>
    <xdr:sp macro="" textlink="">
      <xdr:nvSpPr>
        <xdr:cNvPr id="152" name="楕円 151">
          <a:extLst>
            <a:ext uri="{FF2B5EF4-FFF2-40B4-BE49-F238E27FC236}">
              <a16:creationId xmlns:a16="http://schemas.microsoft.com/office/drawing/2014/main" id="{DC79FE19-4BE7-4C43-8F5C-1AF458B24AA0}"/>
            </a:ext>
          </a:extLst>
        </xdr:cNvPr>
        <xdr:cNvSpPr/>
      </xdr:nvSpPr>
      <xdr:spPr>
        <a:xfrm>
          <a:off x="11747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68199</xdr:rowOff>
    </xdr:from>
    <xdr:to>
      <xdr:col>64</xdr:col>
      <xdr:colOff>73025</xdr:colOff>
      <xdr:row>32</xdr:row>
      <xdr:rowOff>146463</xdr:rowOff>
    </xdr:to>
    <xdr:cxnSp macro="">
      <xdr:nvCxnSpPr>
        <xdr:cNvPr id="153" name="直線コネクタ 152">
          <a:extLst>
            <a:ext uri="{FF2B5EF4-FFF2-40B4-BE49-F238E27FC236}">
              <a16:creationId xmlns:a16="http://schemas.microsoft.com/office/drawing/2014/main" id="{873C8D6C-A3F3-46F8-9A53-5D5A62EC365B}"/>
            </a:ext>
          </a:extLst>
        </xdr:cNvPr>
        <xdr:cNvCxnSpPr/>
      </xdr:nvCxnSpPr>
      <xdr:spPr>
        <a:xfrm>
          <a:off x="11798300" y="6326124"/>
          <a:ext cx="762000" cy="7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103448</xdr:rowOff>
    </xdr:from>
    <xdr:ext cx="469744" cy="259045"/>
    <xdr:sp macro="" textlink="">
      <xdr:nvSpPr>
        <xdr:cNvPr id="154" name="n_1aveValue債務償還比率">
          <a:extLst>
            <a:ext uri="{FF2B5EF4-FFF2-40B4-BE49-F238E27FC236}">
              <a16:creationId xmlns:a16="http://schemas.microsoft.com/office/drawing/2014/main" id="{5AD87D20-F0F7-4BD0-A048-BAFCFE20DAA3}"/>
            </a:ext>
          </a:extLst>
        </xdr:cNvPr>
        <xdr:cNvSpPr txBox="1"/>
      </xdr:nvSpPr>
      <xdr:spPr>
        <a:xfrm>
          <a:off x="13836727" y="601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148639</xdr:rowOff>
    </xdr:from>
    <xdr:ext cx="469744" cy="259045"/>
    <xdr:sp macro="" textlink="">
      <xdr:nvSpPr>
        <xdr:cNvPr id="155" name="n_2aveValue債務償還比率">
          <a:extLst>
            <a:ext uri="{FF2B5EF4-FFF2-40B4-BE49-F238E27FC236}">
              <a16:creationId xmlns:a16="http://schemas.microsoft.com/office/drawing/2014/main" id="{A13CD0A1-D8BB-48B7-B146-4B97A73B24C1}"/>
            </a:ext>
          </a:extLst>
        </xdr:cNvPr>
        <xdr:cNvSpPr txBox="1"/>
      </xdr:nvSpPr>
      <xdr:spPr>
        <a:xfrm>
          <a:off x="13087427" y="572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159074</xdr:rowOff>
    </xdr:from>
    <xdr:ext cx="469744" cy="259045"/>
    <xdr:sp macro="" textlink="">
      <xdr:nvSpPr>
        <xdr:cNvPr id="156" name="n_3aveValue債務償還比率">
          <a:extLst>
            <a:ext uri="{FF2B5EF4-FFF2-40B4-BE49-F238E27FC236}">
              <a16:creationId xmlns:a16="http://schemas.microsoft.com/office/drawing/2014/main" id="{E492287E-D05D-4F9E-BD1E-92B6663FCA42}"/>
            </a:ext>
          </a:extLst>
        </xdr:cNvPr>
        <xdr:cNvSpPr txBox="1"/>
      </xdr:nvSpPr>
      <xdr:spPr>
        <a:xfrm>
          <a:off x="12325427" y="5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104559</xdr:rowOff>
    </xdr:from>
    <xdr:ext cx="469744" cy="259045"/>
    <xdr:sp macro="" textlink="">
      <xdr:nvSpPr>
        <xdr:cNvPr id="157" name="n_4aveValue債務償還比率">
          <a:extLst>
            <a:ext uri="{FF2B5EF4-FFF2-40B4-BE49-F238E27FC236}">
              <a16:creationId xmlns:a16="http://schemas.microsoft.com/office/drawing/2014/main" id="{EB14316D-802E-47E8-B478-E44AE9C0EB41}"/>
            </a:ext>
          </a:extLst>
        </xdr:cNvPr>
        <xdr:cNvSpPr txBox="1"/>
      </xdr:nvSpPr>
      <xdr:spPr>
        <a:xfrm>
          <a:off x="11563427" y="56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28095</xdr:rowOff>
    </xdr:from>
    <xdr:ext cx="469744" cy="259045"/>
    <xdr:sp macro="" textlink="">
      <xdr:nvSpPr>
        <xdr:cNvPr id="158" name="n_1mainValue債務償還比率">
          <a:extLst>
            <a:ext uri="{FF2B5EF4-FFF2-40B4-BE49-F238E27FC236}">
              <a16:creationId xmlns:a16="http://schemas.microsoft.com/office/drawing/2014/main" id="{97213285-329D-46D4-9D36-750A37F05399}"/>
            </a:ext>
          </a:extLst>
        </xdr:cNvPr>
        <xdr:cNvSpPr txBox="1"/>
      </xdr:nvSpPr>
      <xdr:spPr>
        <a:xfrm>
          <a:off x="13836727" y="560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149538</xdr:rowOff>
    </xdr:from>
    <xdr:ext cx="469744" cy="259045"/>
    <xdr:sp macro="" textlink="">
      <xdr:nvSpPr>
        <xdr:cNvPr id="159" name="n_2mainValue債務償還比率">
          <a:extLst>
            <a:ext uri="{FF2B5EF4-FFF2-40B4-BE49-F238E27FC236}">
              <a16:creationId xmlns:a16="http://schemas.microsoft.com/office/drawing/2014/main" id="{54AB3602-736E-430B-A305-1FA0ADEB50B7}"/>
            </a:ext>
          </a:extLst>
        </xdr:cNvPr>
        <xdr:cNvSpPr txBox="1"/>
      </xdr:nvSpPr>
      <xdr:spPr>
        <a:xfrm>
          <a:off x="13087427" y="65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16940</xdr:rowOff>
    </xdr:from>
    <xdr:ext cx="469744" cy="259045"/>
    <xdr:sp macro="" textlink="">
      <xdr:nvSpPr>
        <xdr:cNvPr id="160" name="n_3mainValue債務償還比率">
          <a:extLst>
            <a:ext uri="{FF2B5EF4-FFF2-40B4-BE49-F238E27FC236}">
              <a16:creationId xmlns:a16="http://schemas.microsoft.com/office/drawing/2014/main" id="{B948DF4E-539C-4DCE-B522-1DD761C548AB}"/>
            </a:ext>
          </a:extLst>
        </xdr:cNvPr>
        <xdr:cNvSpPr txBox="1"/>
      </xdr:nvSpPr>
      <xdr:spPr>
        <a:xfrm>
          <a:off x="12325427" y="644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110126</xdr:rowOff>
    </xdr:from>
    <xdr:ext cx="469744" cy="259045"/>
    <xdr:sp macro="" textlink="">
      <xdr:nvSpPr>
        <xdr:cNvPr id="161" name="n_4mainValue債務償還比率">
          <a:extLst>
            <a:ext uri="{FF2B5EF4-FFF2-40B4-BE49-F238E27FC236}">
              <a16:creationId xmlns:a16="http://schemas.microsoft.com/office/drawing/2014/main" id="{57516C98-58E6-499C-B4F0-4B5B1AC353CC}"/>
            </a:ext>
          </a:extLst>
        </xdr:cNvPr>
        <xdr:cNvSpPr txBox="1"/>
      </xdr:nvSpPr>
      <xdr:spPr>
        <a:xfrm>
          <a:off x="11563427" y="63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1DD8F69E-CA0E-4251-9725-A065BFC63AF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4612A5DF-389B-4940-B2CA-485B1E23C0A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B335142-30F7-4BEF-9122-9FBE6710695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E49E5F2-B26D-4951-9385-4A973633C75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27F0F92A-96E8-4EA0-9732-25C91B15884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79580CB7-8262-4F09-88F6-77CE058E2D9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354499-C22E-4153-84F9-FBFE781D1D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D2B229-B85E-4B0F-B552-3C898C7878E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2C5DE5-A572-45E9-BBDA-4114C0D104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074FDC1-477D-47B9-A19C-A0005FDA01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90A6D1-5ABC-4038-B8D8-0AF7D012EA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56544A-65BB-450E-BCB0-37B6EEF264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B0F155-D595-4FFF-967C-14A92E105EC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8CE02A-07F9-4E85-84D8-96838E48EB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F02BA6-899C-4E60-BA37-D06A575176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3F4309-316F-48D5-9F97-91F0FC1287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807C93-2A4E-4CA2-BA36-CA32E134427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A92706-9091-440A-A85B-358F70A9B5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79CDE2A-BBA1-4AE3-9187-B53631C509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AB2871-C84D-417A-BF62-62F7410F222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3F9562-804D-4786-B3D3-7FAEEF2549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5B190F9-9539-456F-9001-BE85B56BAC0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28F4D6-F65C-4290-BFBA-1BCFDC11CE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B35696-13A5-4AFA-9D55-5780218148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EF7A85-9EF1-41F2-B193-DC60F73DC6B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84EB5F-5716-411F-8B3B-B88E49F115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C66E5B-CE0D-46FF-AF5A-FA44B9F39F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0C7F38-9F6E-4E63-BAFA-E441C6E79E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ECCF7F-AD82-4E9A-A223-88EC937321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EED858-D713-4FB9-A1A7-ED6CF30C87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06DEDE-1BCC-40F6-9802-89B469E99F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D45273-CB22-47B9-BF5E-D64A52ADAF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0E515E-8818-4D5D-BF56-AF4675BCF50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17F23D-1588-4282-95C3-357A5C65C0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83D3025-DCB4-401E-ADE3-95B35B714D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C20DA38-1EB4-494D-B84D-ED2FAC8F566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4CEA65-A590-4031-AF46-28720A7341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D1B205-80CF-41ED-8780-D3E168C1D3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C2FCAE-C82F-494D-B1B1-6BB16AB82C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71F873B-6AB0-45D8-94B5-8BB67F9B91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D45B79-B12F-4D8F-8F73-2D74F411B7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1B0339-2470-41A3-8C5D-2FF2EF3E9D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24F8C6-F406-444E-A4AD-7537DD8DD0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E103B85-9783-4241-8EBE-BEDB7CB43C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5BFA62-0972-4B47-B714-43A5229CCD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2AE8482-39CA-4704-BEB9-53B11C69FF0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AB7338F-5C6E-46A5-B481-6F49E778F95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72EF707-C65F-4BD4-88D5-A1C7C74F61D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CDD8783-04B9-4D39-ADE7-95F099FD26A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BF5CC1B0-04EC-46F2-B2E3-730CCA45FEAA}"/>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36CDDF4-EB37-48C8-B7CA-29785163554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70136A9-D1B9-4420-984D-41A5C17CF0E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F5E189F-777E-48B0-BF2F-7F94B65DCA4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FF1EFB9-7A39-468C-A850-77AD00B1196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3F5BBF2-7C42-42F7-B0BC-54F88845F39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44CCB72-135C-4027-8FC3-1D69C993894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D1C87C7-E850-4115-BAD7-4A05A1FB740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77BA320-B4FD-40D5-8E39-DF8DC842015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348824B-4820-472B-AE20-68892907685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8DDE3B75-165D-4C71-B5B6-D520B2FD1007}"/>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78D13881-4B53-4392-B8D6-058125B2F756}"/>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28ECCC7C-8D4D-4130-8E50-6914B260BE1A}"/>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8C60373C-2D08-49E5-A009-47829862864C}"/>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0413FE83-D336-4EAA-A8C0-E51C2D032B36}"/>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77995</xdr:rowOff>
    </xdr:from>
    <xdr:ext cx="405111" cy="259045"/>
    <xdr:sp macro="" textlink="">
      <xdr:nvSpPr>
        <xdr:cNvPr id="60" name="【道路】&#10;有形固定資産減価償却率平均値テキスト">
          <a:extLst>
            <a:ext uri="{FF2B5EF4-FFF2-40B4-BE49-F238E27FC236}">
              <a16:creationId xmlns:a16="http://schemas.microsoft.com/office/drawing/2014/main" id="{9C685F93-755F-4DE1-9B2A-76FD4945288C}"/>
            </a:ext>
          </a:extLst>
        </xdr:cNvPr>
        <xdr:cNvSpPr txBox="1"/>
      </xdr:nvSpPr>
      <xdr:spPr>
        <a:xfrm>
          <a:off x="4673600" y="6250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28C4E448-33B5-4455-84C5-1391FFFD120A}"/>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EAB5FBD8-7C43-426D-B2E9-DF5E5338C909}"/>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654F416E-F959-472A-9002-C8C1CC5CBF22}"/>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D63DB3E6-8C13-4214-9DEC-D53E2BA1DC51}"/>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EB22550A-EC3A-4CB4-8558-6D80CCE90F04}"/>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B81E119-DDB3-430B-BF9F-E1489612D34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9DBF24F-015F-4791-9EA9-D6AF24BC82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3EE838F-E3CC-4557-BFC5-801ADF336F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7CE1BBC-AE74-4379-8A7D-722C0C396AC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6F945D7-266E-41AC-9B11-406E1D9E04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68834</xdr:rowOff>
    </xdr:from>
    <xdr:to>
      <xdr:col>24</xdr:col>
      <xdr:colOff>114300</xdr:colOff>
      <xdr:row>38</xdr:row>
      <xdr:rowOff>170434</xdr:rowOff>
    </xdr:to>
    <xdr:sp macro="" textlink="">
      <xdr:nvSpPr>
        <xdr:cNvPr id="71" name="楕円 70">
          <a:extLst>
            <a:ext uri="{FF2B5EF4-FFF2-40B4-BE49-F238E27FC236}">
              <a16:creationId xmlns:a16="http://schemas.microsoft.com/office/drawing/2014/main" id="{14313CEC-DF16-4A64-A257-E81CDFECB067}"/>
            </a:ext>
          </a:extLst>
        </xdr:cNvPr>
        <xdr:cNvSpPr/>
      </xdr:nvSpPr>
      <xdr:spPr>
        <a:xfrm>
          <a:off x="45847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47261</xdr:rowOff>
    </xdr:from>
    <xdr:ext cx="405111" cy="259045"/>
    <xdr:sp macro="" textlink="">
      <xdr:nvSpPr>
        <xdr:cNvPr id="72" name="【道路】&#10;有形固定資産減価償却率該当値テキスト">
          <a:extLst>
            <a:ext uri="{FF2B5EF4-FFF2-40B4-BE49-F238E27FC236}">
              <a16:creationId xmlns:a16="http://schemas.microsoft.com/office/drawing/2014/main" id="{44FC389C-7F36-4B3B-97DA-75085A7D8DF1}"/>
            </a:ext>
          </a:extLst>
        </xdr:cNvPr>
        <xdr:cNvSpPr txBox="1"/>
      </xdr:nvSpPr>
      <xdr:spPr>
        <a:xfrm>
          <a:off x="4673600"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132842</xdr:rowOff>
    </xdr:from>
    <xdr:to>
      <xdr:col>20</xdr:col>
      <xdr:colOff>38100</xdr:colOff>
      <xdr:row>39</xdr:row>
      <xdr:rowOff>62992</xdr:rowOff>
    </xdr:to>
    <xdr:sp macro="" textlink="">
      <xdr:nvSpPr>
        <xdr:cNvPr id="73" name="楕円 72">
          <a:extLst>
            <a:ext uri="{FF2B5EF4-FFF2-40B4-BE49-F238E27FC236}">
              <a16:creationId xmlns:a16="http://schemas.microsoft.com/office/drawing/2014/main" id="{70C42BDC-ABE6-4CE1-80DA-2E45ECE0A684}"/>
            </a:ext>
          </a:extLst>
        </xdr:cNvPr>
        <xdr:cNvSpPr/>
      </xdr:nvSpPr>
      <xdr:spPr>
        <a:xfrm>
          <a:off x="3746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119634</xdr:rowOff>
    </xdr:from>
    <xdr:to>
      <xdr:col>24</xdr:col>
      <xdr:colOff>63500</xdr:colOff>
      <xdr:row>39</xdr:row>
      <xdr:rowOff>12192</xdr:rowOff>
    </xdr:to>
    <xdr:cxnSp macro="">
      <xdr:nvCxnSpPr>
        <xdr:cNvPr id="74" name="直線コネクタ 73">
          <a:extLst>
            <a:ext uri="{FF2B5EF4-FFF2-40B4-BE49-F238E27FC236}">
              <a16:creationId xmlns:a16="http://schemas.microsoft.com/office/drawing/2014/main" id="{A423FF38-1570-4600-85FB-F42F3CD61A46}"/>
            </a:ext>
          </a:extLst>
        </xdr:cNvPr>
        <xdr:cNvCxnSpPr/>
      </xdr:nvCxnSpPr>
      <xdr:spPr>
        <a:xfrm flipV="1">
          <a:off x="3797300" y="663473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87122</xdr:rowOff>
    </xdr:from>
    <xdr:to>
      <xdr:col>15</xdr:col>
      <xdr:colOff>101600</xdr:colOff>
      <xdr:row>39</xdr:row>
      <xdr:rowOff>17272</xdr:rowOff>
    </xdr:to>
    <xdr:sp macro="" textlink="">
      <xdr:nvSpPr>
        <xdr:cNvPr id="75" name="楕円 74">
          <a:extLst>
            <a:ext uri="{FF2B5EF4-FFF2-40B4-BE49-F238E27FC236}">
              <a16:creationId xmlns:a16="http://schemas.microsoft.com/office/drawing/2014/main" id="{8FF61195-322E-4298-BE2F-9C6C7651D7F9}"/>
            </a:ext>
          </a:extLst>
        </xdr:cNvPr>
        <xdr:cNvSpPr/>
      </xdr:nvSpPr>
      <xdr:spPr>
        <a:xfrm>
          <a:off x="2857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137922</xdr:rowOff>
    </xdr:from>
    <xdr:to>
      <xdr:col>19</xdr:col>
      <xdr:colOff>177800</xdr:colOff>
      <xdr:row>39</xdr:row>
      <xdr:rowOff>12192</xdr:rowOff>
    </xdr:to>
    <xdr:cxnSp macro="">
      <xdr:nvCxnSpPr>
        <xdr:cNvPr id="76" name="直線コネクタ 75">
          <a:extLst>
            <a:ext uri="{FF2B5EF4-FFF2-40B4-BE49-F238E27FC236}">
              <a16:creationId xmlns:a16="http://schemas.microsoft.com/office/drawing/2014/main" id="{D986E09F-6BE8-4F3B-B212-E3F35ED98BDE}"/>
            </a:ext>
          </a:extLst>
        </xdr:cNvPr>
        <xdr:cNvCxnSpPr/>
      </xdr:nvCxnSpPr>
      <xdr:spPr>
        <a:xfrm>
          <a:off x="2908300" y="66530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41402</xdr:rowOff>
    </xdr:from>
    <xdr:to>
      <xdr:col>10</xdr:col>
      <xdr:colOff>165100</xdr:colOff>
      <xdr:row>38</xdr:row>
      <xdr:rowOff>143002</xdr:rowOff>
    </xdr:to>
    <xdr:sp macro="" textlink="">
      <xdr:nvSpPr>
        <xdr:cNvPr id="77" name="楕円 76">
          <a:extLst>
            <a:ext uri="{FF2B5EF4-FFF2-40B4-BE49-F238E27FC236}">
              <a16:creationId xmlns:a16="http://schemas.microsoft.com/office/drawing/2014/main" id="{C95B1678-89EB-4C14-8D73-D38E5C80D984}"/>
            </a:ext>
          </a:extLst>
        </xdr:cNvPr>
        <xdr:cNvSpPr/>
      </xdr:nvSpPr>
      <xdr:spPr>
        <a:xfrm>
          <a:off x="1968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92202</xdr:rowOff>
    </xdr:from>
    <xdr:to>
      <xdr:col>15</xdr:col>
      <xdr:colOff>50800</xdr:colOff>
      <xdr:row>38</xdr:row>
      <xdr:rowOff>137922</xdr:rowOff>
    </xdr:to>
    <xdr:cxnSp macro="">
      <xdr:nvCxnSpPr>
        <xdr:cNvPr id="78" name="直線コネクタ 77">
          <a:extLst>
            <a:ext uri="{FF2B5EF4-FFF2-40B4-BE49-F238E27FC236}">
              <a16:creationId xmlns:a16="http://schemas.microsoft.com/office/drawing/2014/main" id="{BC78DBBF-AA62-443A-B306-399534AAC9FE}"/>
            </a:ext>
          </a:extLst>
        </xdr:cNvPr>
        <xdr:cNvCxnSpPr/>
      </xdr:nvCxnSpPr>
      <xdr:spPr>
        <a:xfrm>
          <a:off x="2019300" y="66073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36830</xdr:rowOff>
    </xdr:from>
    <xdr:to>
      <xdr:col>6</xdr:col>
      <xdr:colOff>38100</xdr:colOff>
      <xdr:row>38</xdr:row>
      <xdr:rowOff>138430</xdr:rowOff>
    </xdr:to>
    <xdr:sp macro="" textlink="">
      <xdr:nvSpPr>
        <xdr:cNvPr id="79" name="楕円 78">
          <a:extLst>
            <a:ext uri="{FF2B5EF4-FFF2-40B4-BE49-F238E27FC236}">
              <a16:creationId xmlns:a16="http://schemas.microsoft.com/office/drawing/2014/main" id="{FECA5DCB-78EB-4A5D-82E3-3957E450F223}"/>
            </a:ext>
          </a:extLst>
        </xdr:cNvPr>
        <xdr:cNvSpPr/>
      </xdr:nvSpPr>
      <xdr:spPr>
        <a:xfrm>
          <a:off x="1079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38</xdr:row>
      <xdr:rowOff>92202</xdr:rowOff>
    </xdr:to>
    <xdr:cxnSp macro="">
      <xdr:nvCxnSpPr>
        <xdr:cNvPr id="80" name="直線コネクタ 79">
          <a:extLst>
            <a:ext uri="{FF2B5EF4-FFF2-40B4-BE49-F238E27FC236}">
              <a16:creationId xmlns:a16="http://schemas.microsoft.com/office/drawing/2014/main" id="{23BC6135-25BC-4907-BB87-D211E2281DB2}"/>
            </a:ext>
          </a:extLst>
        </xdr:cNvPr>
        <xdr:cNvCxnSpPr/>
      </xdr:nvCxnSpPr>
      <xdr:spPr>
        <a:xfrm>
          <a:off x="1130300" y="66027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159529</xdr:rowOff>
    </xdr:from>
    <xdr:ext cx="405111" cy="259045"/>
    <xdr:sp macro="" textlink="">
      <xdr:nvSpPr>
        <xdr:cNvPr id="81" name="n_1aveValue【道路】&#10;有形固定資産減価償却率">
          <a:extLst>
            <a:ext uri="{FF2B5EF4-FFF2-40B4-BE49-F238E27FC236}">
              <a16:creationId xmlns:a16="http://schemas.microsoft.com/office/drawing/2014/main" id="{A3A19493-80FB-4C6D-A169-9B171812EC62}"/>
            </a:ext>
          </a:extLst>
        </xdr:cNvPr>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82" name="n_2aveValue【道路】&#10;有形固定資産減価償却率">
          <a:extLst>
            <a:ext uri="{FF2B5EF4-FFF2-40B4-BE49-F238E27FC236}">
              <a16:creationId xmlns:a16="http://schemas.microsoft.com/office/drawing/2014/main" id="{8989D71B-EBBD-4F57-BA30-62C8AF24406B}"/>
            </a:ext>
          </a:extLst>
        </xdr:cNvPr>
        <xdr:cNvSpPr txBox="1"/>
      </xdr:nvSpPr>
      <xdr:spPr>
        <a:xfrm>
          <a:off x="2705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83" name="n_3aveValue【道路】&#10;有形固定資産減価償却率">
          <a:extLst>
            <a:ext uri="{FF2B5EF4-FFF2-40B4-BE49-F238E27FC236}">
              <a16:creationId xmlns:a16="http://schemas.microsoft.com/office/drawing/2014/main" id="{9FFDD205-A899-4D1B-ADB7-484463668017}"/>
            </a:ext>
          </a:extLst>
        </xdr:cNvPr>
        <xdr:cNvSpPr txBox="1"/>
      </xdr:nvSpPr>
      <xdr:spPr>
        <a:xfrm>
          <a:off x="1816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4" name="n_4aveValue【道路】&#10;有形固定資産減価償却率">
          <a:extLst>
            <a:ext uri="{FF2B5EF4-FFF2-40B4-BE49-F238E27FC236}">
              <a16:creationId xmlns:a16="http://schemas.microsoft.com/office/drawing/2014/main" id="{A2D09B06-CCAB-449D-ACE2-7E24F590563A}"/>
            </a:ext>
          </a:extLst>
        </xdr:cNvPr>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54119</xdr:rowOff>
    </xdr:from>
    <xdr:ext cx="405111" cy="259045"/>
    <xdr:sp macro="" textlink="">
      <xdr:nvSpPr>
        <xdr:cNvPr id="85" name="n_1mainValue【道路】&#10;有形固定資産減価償却率">
          <a:extLst>
            <a:ext uri="{FF2B5EF4-FFF2-40B4-BE49-F238E27FC236}">
              <a16:creationId xmlns:a16="http://schemas.microsoft.com/office/drawing/2014/main" id="{BFEEC134-4B2B-42CC-BEA0-273E45143404}"/>
            </a:ext>
          </a:extLst>
        </xdr:cNvPr>
        <xdr:cNvSpPr txBox="1"/>
      </xdr:nvSpPr>
      <xdr:spPr>
        <a:xfrm>
          <a:off x="35820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8399</xdr:rowOff>
    </xdr:from>
    <xdr:ext cx="405111" cy="259045"/>
    <xdr:sp macro="" textlink="">
      <xdr:nvSpPr>
        <xdr:cNvPr id="86" name="n_2mainValue【道路】&#10;有形固定資産減価償却率">
          <a:extLst>
            <a:ext uri="{FF2B5EF4-FFF2-40B4-BE49-F238E27FC236}">
              <a16:creationId xmlns:a16="http://schemas.microsoft.com/office/drawing/2014/main" id="{83DA0FF5-E37C-4FD7-9F63-76A25B595AA8}"/>
            </a:ext>
          </a:extLst>
        </xdr:cNvPr>
        <xdr:cNvSpPr txBox="1"/>
      </xdr:nvSpPr>
      <xdr:spPr>
        <a:xfrm>
          <a:off x="27057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134129</xdr:rowOff>
    </xdr:from>
    <xdr:ext cx="405111" cy="259045"/>
    <xdr:sp macro="" textlink="">
      <xdr:nvSpPr>
        <xdr:cNvPr id="87" name="n_3mainValue【道路】&#10;有形固定資産減価償却率">
          <a:extLst>
            <a:ext uri="{FF2B5EF4-FFF2-40B4-BE49-F238E27FC236}">
              <a16:creationId xmlns:a16="http://schemas.microsoft.com/office/drawing/2014/main" id="{93AA6DD1-CA42-4777-9D67-F69A60CE876C}"/>
            </a:ext>
          </a:extLst>
        </xdr:cNvPr>
        <xdr:cNvSpPr txBox="1"/>
      </xdr:nvSpPr>
      <xdr:spPr>
        <a:xfrm>
          <a:off x="1816744"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129557</xdr:rowOff>
    </xdr:from>
    <xdr:ext cx="405111" cy="259045"/>
    <xdr:sp macro="" textlink="">
      <xdr:nvSpPr>
        <xdr:cNvPr id="88" name="n_4mainValue【道路】&#10;有形固定資産減価償却率">
          <a:extLst>
            <a:ext uri="{FF2B5EF4-FFF2-40B4-BE49-F238E27FC236}">
              <a16:creationId xmlns:a16="http://schemas.microsoft.com/office/drawing/2014/main" id="{431D1F3B-2013-4A4F-A8A3-AD7A01557759}"/>
            </a:ext>
          </a:extLst>
        </xdr:cNvPr>
        <xdr:cNvSpPr txBox="1"/>
      </xdr:nvSpPr>
      <xdr:spPr>
        <a:xfrm>
          <a:off x="927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316DD3A-F6AE-46B8-9A42-410A25934F9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9EDA980-8F03-4E07-A465-4CAD76C8F4D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3E43391-F433-4B49-9ACA-07CD6847E1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B787480-53CC-491E-A545-4A1691142A5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ED23BC7-8190-472A-B986-AF80B9D80C3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BCF06B5-6DB8-46D7-8A12-A0DE062A0E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F6B88DD-E143-413C-B4DD-AA486253B97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CAD859E-4E4E-4987-8BF4-512946F3D4D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5425314-3DB4-4B08-86B8-6B7C2899D47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D4D89C6-6C5E-435E-BAD2-EC77EA02C4D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DB9C86A-72A1-4C5D-88D4-887BE38F997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10E4C4A-3828-43E2-A065-A1A08EB7D9C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2B3AB1D-0844-4747-80F6-63BC6186A2C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3059D1A4-85B0-49B3-A1CF-4823F35004C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54ADC3D-4A11-4090-8D77-EA72E4F0AEB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FD895420-6A81-40CF-AD97-4BDF522B055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7D1C888-937B-485B-A5FB-EFE039CB747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26679506-F2C8-4CE4-84F1-E3C85A37F89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8BD17AF-CE2E-462D-B518-4B3B5E28DE7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AC93C18-8B12-4998-BAF4-E97204D2828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6451E39-2F02-4626-8017-E893D20C237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8D93FE9-F832-432F-9155-29221511139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E759FAB-09B5-4771-87B4-F80D0C23E9F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a:extLst>
            <a:ext uri="{FF2B5EF4-FFF2-40B4-BE49-F238E27FC236}">
              <a16:creationId xmlns:a16="http://schemas.microsoft.com/office/drawing/2014/main" id="{84BE6DF0-C4E7-4CCC-9A98-155A36A2F163}"/>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a:extLst>
            <a:ext uri="{FF2B5EF4-FFF2-40B4-BE49-F238E27FC236}">
              <a16:creationId xmlns:a16="http://schemas.microsoft.com/office/drawing/2014/main" id="{4E47EE75-2617-44CE-9A30-0EC0652A0AAA}"/>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a:extLst>
            <a:ext uri="{FF2B5EF4-FFF2-40B4-BE49-F238E27FC236}">
              <a16:creationId xmlns:a16="http://schemas.microsoft.com/office/drawing/2014/main" id="{F7E9EE49-DCE9-41E0-9280-662CF4EA899A}"/>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a:extLst>
            <a:ext uri="{FF2B5EF4-FFF2-40B4-BE49-F238E27FC236}">
              <a16:creationId xmlns:a16="http://schemas.microsoft.com/office/drawing/2014/main" id="{8B0CC207-3DA7-4B45-A3D0-0209C7BCEEEE}"/>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a:extLst>
            <a:ext uri="{FF2B5EF4-FFF2-40B4-BE49-F238E27FC236}">
              <a16:creationId xmlns:a16="http://schemas.microsoft.com/office/drawing/2014/main" id="{1984CFF7-4B49-4E1A-8475-9D784DF15147}"/>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7" name="【道路】&#10;一人当たり延長平均値テキスト">
          <a:extLst>
            <a:ext uri="{FF2B5EF4-FFF2-40B4-BE49-F238E27FC236}">
              <a16:creationId xmlns:a16="http://schemas.microsoft.com/office/drawing/2014/main" id="{D65E577D-540C-4209-8C59-D5AB1FFD121E}"/>
            </a:ext>
          </a:extLst>
        </xdr:cNvPr>
        <xdr:cNvSpPr txBox="1"/>
      </xdr:nvSpPr>
      <xdr:spPr>
        <a:xfrm>
          <a:off x="10515600" y="65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a:extLst>
            <a:ext uri="{FF2B5EF4-FFF2-40B4-BE49-F238E27FC236}">
              <a16:creationId xmlns:a16="http://schemas.microsoft.com/office/drawing/2014/main" id="{1DB52AFF-765F-4FBF-88D9-C037AB8561A0}"/>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a:extLst>
            <a:ext uri="{FF2B5EF4-FFF2-40B4-BE49-F238E27FC236}">
              <a16:creationId xmlns:a16="http://schemas.microsoft.com/office/drawing/2014/main" id="{DF2A72ED-78FF-4228-9B51-5A51B36A8B0C}"/>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a:extLst>
            <a:ext uri="{FF2B5EF4-FFF2-40B4-BE49-F238E27FC236}">
              <a16:creationId xmlns:a16="http://schemas.microsoft.com/office/drawing/2014/main" id="{A6C245C3-F008-41C7-976A-0CCDD372ACD8}"/>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a:extLst>
            <a:ext uri="{FF2B5EF4-FFF2-40B4-BE49-F238E27FC236}">
              <a16:creationId xmlns:a16="http://schemas.microsoft.com/office/drawing/2014/main" id="{24694BD3-3425-4B31-847E-B30C2AA3F378}"/>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a:extLst>
            <a:ext uri="{FF2B5EF4-FFF2-40B4-BE49-F238E27FC236}">
              <a16:creationId xmlns:a16="http://schemas.microsoft.com/office/drawing/2014/main" id="{70440D04-067C-4B99-99F2-FB92820B5159}"/>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3D93B56-4F6F-4D6A-A6D8-633CCF503A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713C1B1-B418-4D1F-951E-2AC2B095110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D4307B5-EA49-4CAE-AC35-CD32A12E1E1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9FD1F3E-9294-4343-B4A7-C7A58BE9E1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945229D-1343-4523-A416-44AA79BF69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27781</xdr:rowOff>
    </xdr:from>
    <xdr:to>
      <xdr:col>55</xdr:col>
      <xdr:colOff>50800</xdr:colOff>
      <xdr:row>41</xdr:row>
      <xdr:rowOff>129381</xdr:rowOff>
    </xdr:to>
    <xdr:sp macro="" textlink="">
      <xdr:nvSpPr>
        <xdr:cNvPr id="128" name="楕円 127">
          <a:extLst>
            <a:ext uri="{FF2B5EF4-FFF2-40B4-BE49-F238E27FC236}">
              <a16:creationId xmlns:a16="http://schemas.microsoft.com/office/drawing/2014/main" id="{4AB32806-CEB9-4CD8-B165-418BDC097CD8}"/>
            </a:ext>
          </a:extLst>
        </xdr:cNvPr>
        <xdr:cNvSpPr/>
      </xdr:nvSpPr>
      <xdr:spPr>
        <a:xfrm>
          <a:off x="10426700" y="70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114158</xdr:rowOff>
    </xdr:from>
    <xdr:ext cx="469744" cy="259045"/>
    <xdr:sp macro="" textlink="">
      <xdr:nvSpPr>
        <xdr:cNvPr id="129" name="【道路】&#10;一人当たり延長該当値テキスト">
          <a:extLst>
            <a:ext uri="{FF2B5EF4-FFF2-40B4-BE49-F238E27FC236}">
              <a16:creationId xmlns:a16="http://schemas.microsoft.com/office/drawing/2014/main" id="{81FA9205-311D-4BB2-9018-D64C6A7D129B}"/>
            </a:ext>
          </a:extLst>
        </xdr:cNvPr>
        <xdr:cNvSpPr txBox="1"/>
      </xdr:nvSpPr>
      <xdr:spPr>
        <a:xfrm>
          <a:off x="10515600" y="697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38850</xdr:rowOff>
    </xdr:from>
    <xdr:to>
      <xdr:col>50</xdr:col>
      <xdr:colOff>165100</xdr:colOff>
      <xdr:row>41</xdr:row>
      <xdr:rowOff>140450</xdr:rowOff>
    </xdr:to>
    <xdr:sp macro="" textlink="">
      <xdr:nvSpPr>
        <xdr:cNvPr id="130" name="楕円 129">
          <a:extLst>
            <a:ext uri="{FF2B5EF4-FFF2-40B4-BE49-F238E27FC236}">
              <a16:creationId xmlns:a16="http://schemas.microsoft.com/office/drawing/2014/main" id="{8038615A-1010-4F68-B89C-15A0601B56D6}"/>
            </a:ext>
          </a:extLst>
        </xdr:cNvPr>
        <xdr:cNvSpPr/>
      </xdr:nvSpPr>
      <xdr:spPr>
        <a:xfrm>
          <a:off x="9588500" y="7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78581</xdr:rowOff>
    </xdr:from>
    <xdr:to>
      <xdr:col>55</xdr:col>
      <xdr:colOff>0</xdr:colOff>
      <xdr:row>41</xdr:row>
      <xdr:rowOff>89650</xdr:rowOff>
    </xdr:to>
    <xdr:cxnSp macro="">
      <xdr:nvCxnSpPr>
        <xdr:cNvPr id="131" name="直線コネクタ 130">
          <a:extLst>
            <a:ext uri="{FF2B5EF4-FFF2-40B4-BE49-F238E27FC236}">
              <a16:creationId xmlns:a16="http://schemas.microsoft.com/office/drawing/2014/main" id="{D76967B6-6FE1-4762-9908-CDAF1FF85488}"/>
            </a:ext>
          </a:extLst>
        </xdr:cNvPr>
        <xdr:cNvCxnSpPr/>
      </xdr:nvCxnSpPr>
      <xdr:spPr>
        <a:xfrm flipV="1">
          <a:off x="9639300" y="7108031"/>
          <a:ext cx="8382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39383</xdr:rowOff>
    </xdr:from>
    <xdr:to>
      <xdr:col>46</xdr:col>
      <xdr:colOff>38100</xdr:colOff>
      <xdr:row>41</xdr:row>
      <xdr:rowOff>140983</xdr:rowOff>
    </xdr:to>
    <xdr:sp macro="" textlink="">
      <xdr:nvSpPr>
        <xdr:cNvPr id="132" name="楕円 131">
          <a:extLst>
            <a:ext uri="{FF2B5EF4-FFF2-40B4-BE49-F238E27FC236}">
              <a16:creationId xmlns:a16="http://schemas.microsoft.com/office/drawing/2014/main" id="{86B61D9F-9791-4B5E-9FE8-EEC1D51DCA32}"/>
            </a:ext>
          </a:extLst>
        </xdr:cNvPr>
        <xdr:cNvSpPr/>
      </xdr:nvSpPr>
      <xdr:spPr>
        <a:xfrm>
          <a:off x="8699500" y="70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89650</xdr:rowOff>
    </xdr:from>
    <xdr:to>
      <xdr:col>50</xdr:col>
      <xdr:colOff>114300</xdr:colOff>
      <xdr:row>41</xdr:row>
      <xdr:rowOff>90183</xdr:rowOff>
    </xdr:to>
    <xdr:cxnSp macro="">
      <xdr:nvCxnSpPr>
        <xdr:cNvPr id="133" name="直線コネクタ 132">
          <a:extLst>
            <a:ext uri="{FF2B5EF4-FFF2-40B4-BE49-F238E27FC236}">
              <a16:creationId xmlns:a16="http://schemas.microsoft.com/office/drawing/2014/main" id="{3BE3A45B-B913-42B2-9CED-E8257E238FEC}"/>
            </a:ext>
          </a:extLst>
        </xdr:cNvPr>
        <xdr:cNvCxnSpPr/>
      </xdr:nvCxnSpPr>
      <xdr:spPr>
        <a:xfrm flipV="1">
          <a:off x="8750300" y="711910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40430</xdr:rowOff>
    </xdr:from>
    <xdr:to>
      <xdr:col>41</xdr:col>
      <xdr:colOff>101600</xdr:colOff>
      <xdr:row>41</xdr:row>
      <xdr:rowOff>142030</xdr:rowOff>
    </xdr:to>
    <xdr:sp macro="" textlink="">
      <xdr:nvSpPr>
        <xdr:cNvPr id="134" name="楕円 133">
          <a:extLst>
            <a:ext uri="{FF2B5EF4-FFF2-40B4-BE49-F238E27FC236}">
              <a16:creationId xmlns:a16="http://schemas.microsoft.com/office/drawing/2014/main" id="{E95C70D2-7C16-45DB-9263-9DBBA55946EB}"/>
            </a:ext>
          </a:extLst>
        </xdr:cNvPr>
        <xdr:cNvSpPr/>
      </xdr:nvSpPr>
      <xdr:spPr>
        <a:xfrm>
          <a:off x="7810500" y="70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90183</xdr:rowOff>
    </xdr:from>
    <xdr:to>
      <xdr:col>45</xdr:col>
      <xdr:colOff>177800</xdr:colOff>
      <xdr:row>41</xdr:row>
      <xdr:rowOff>91230</xdr:rowOff>
    </xdr:to>
    <xdr:cxnSp macro="">
      <xdr:nvCxnSpPr>
        <xdr:cNvPr id="135" name="直線コネクタ 134">
          <a:extLst>
            <a:ext uri="{FF2B5EF4-FFF2-40B4-BE49-F238E27FC236}">
              <a16:creationId xmlns:a16="http://schemas.microsoft.com/office/drawing/2014/main" id="{9D8709F2-3A06-47D4-B570-19B414BEBF87}"/>
            </a:ext>
          </a:extLst>
        </xdr:cNvPr>
        <xdr:cNvCxnSpPr/>
      </xdr:nvCxnSpPr>
      <xdr:spPr>
        <a:xfrm flipV="1">
          <a:off x="7861300" y="711963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35344</xdr:rowOff>
    </xdr:from>
    <xdr:to>
      <xdr:col>36</xdr:col>
      <xdr:colOff>165100</xdr:colOff>
      <xdr:row>41</xdr:row>
      <xdr:rowOff>136944</xdr:rowOff>
    </xdr:to>
    <xdr:sp macro="" textlink="">
      <xdr:nvSpPr>
        <xdr:cNvPr id="136" name="楕円 135">
          <a:extLst>
            <a:ext uri="{FF2B5EF4-FFF2-40B4-BE49-F238E27FC236}">
              <a16:creationId xmlns:a16="http://schemas.microsoft.com/office/drawing/2014/main" id="{51271B60-CA19-4FBF-A5D8-4CFF5177A1E7}"/>
            </a:ext>
          </a:extLst>
        </xdr:cNvPr>
        <xdr:cNvSpPr/>
      </xdr:nvSpPr>
      <xdr:spPr>
        <a:xfrm>
          <a:off x="6921500" y="70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86144</xdr:rowOff>
    </xdr:from>
    <xdr:to>
      <xdr:col>41</xdr:col>
      <xdr:colOff>50800</xdr:colOff>
      <xdr:row>41</xdr:row>
      <xdr:rowOff>91230</xdr:rowOff>
    </xdr:to>
    <xdr:cxnSp macro="">
      <xdr:nvCxnSpPr>
        <xdr:cNvPr id="137" name="直線コネクタ 136">
          <a:extLst>
            <a:ext uri="{FF2B5EF4-FFF2-40B4-BE49-F238E27FC236}">
              <a16:creationId xmlns:a16="http://schemas.microsoft.com/office/drawing/2014/main" id="{D5A20091-564B-4860-B299-52B6F44AE8CB}"/>
            </a:ext>
          </a:extLst>
        </xdr:cNvPr>
        <xdr:cNvCxnSpPr/>
      </xdr:nvCxnSpPr>
      <xdr:spPr>
        <a:xfrm>
          <a:off x="6972300" y="7115594"/>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38" name="n_1aveValue【道路】&#10;一人当たり延長">
          <a:extLst>
            <a:ext uri="{FF2B5EF4-FFF2-40B4-BE49-F238E27FC236}">
              <a16:creationId xmlns:a16="http://schemas.microsoft.com/office/drawing/2014/main" id="{A5E902A1-BD90-497C-86D4-2AC9EB1D65DC}"/>
            </a:ext>
          </a:extLst>
        </xdr:cNvPr>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9" name="n_2aveValue【道路】&#10;一人当たり延長">
          <a:extLst>
            <a:ext uri="{FF2B5EF4-FFF2-40B4-BE49-F238E27FC236}">
              <a16:creationId xmlns:a16="http://schemas.microsoft.com/office/drawing/2014/main" id="{EA5FB6C9-F741-4878-AE68-C09F8E6DC868}"/>
            </a:ext>
          </a:extLst>
        </xdr:cNvPr>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40" name="n_3aveValue【道路】&#10;一人当たり延長">
          <a:extLst>
            <a:ext uri="{FF2B5EF4-FFF2-40B4-BE49-F238E27FC236}">
              <a16:creationId xmlns:a16="http://schemas.microsoft.com/office/drawing/2014/main" id="{102B08BA-52EF-4104-B98A-87A376D1DF4B}"/>
            </a:ext>
          </a:extLst>
        </xdr:cNvPr>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41" name="n_4aveValue【道路】&#10;一人当たり延長">
          <a:extLst>
            <a:ext uri="{FF2B5EF4-FFF2-40B4-BE49-F238E27FC236}">
              <a16:creationId xmlns:a16="http://schemas.microsoft.com/office/drawing/2014/main" id="{1D7CAB6B-4244-4F2C-8914-128298E6B59D}"/>
            </a:ext>
          </a:extLst>
        </xdr:cNvPr>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131577</xdr:rowOff>
    </xdr:from>
    <xdr:ext cx="469744" cy="259045"/>
    <xdr:sp macro="" textlink="">
      <xdr:nvSpPr>
        <xdr:cNvPr id="142" name="n_1mainValue【道路】&#10;一人当たり延長">
          <a:extLst>
            <a:ext uri="{FF2B5EF4-FFF2-40B4-BE49-F238E27FC236}">
              <a16:creationId xmlns:a16="http://schemas.microsoft.com/office/drawing/2014/main" id="{A7FB3D92-7914-463A-9BBD-63962F79515C}"/>
            </a:ext>
          </a:extLst>
        </xdr:cNvPr>
        <xdr:cNvSpPr txBox="1"/>
      </xdr:nvSpPr>
      <xdr:spPr>
        <a:xfrm>
          <a:off x="9391727" y="7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132110</xdr:rowOff>
    </xdr:from>
    <xdr:ext cx="469744" cy="259045"/>
    <xdr:sp macro="" textlink="">
      <xdr:nvSpPr>
        <xdr:cNvPr id="143" name="n_2mainValue【道路】&#10;一人当たり延長">
          <a:extLst>
            <a:ext uri="{FF2B5EF4-FFF2-40B4-BE49-F238E27FC236}">
              <a16:creationId xmlns:a16="http://schemas.microsoft.com/office/drawing/2014/main" id="{7E27348A-FAAE-4363-AB51-6A9935325D43}"/>
            </a:ext>
          </a:extLst>
        </xdr:cNvPr>
        <xdr:cNvSpPr txBox="1"/>
      </xdr:nvSpPr>
      <xdr:spPr>
        <a:xfrm>
          <a:off x="8515427" y="71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133157</xdr:rowOff>
    </xdr:from>
    <xdr:ext cx="469744" cy="259045"/>
    <xdr:sp macro="" textlink="">
      <xdr:nvSpPr>
        <xdr:cNvPr id="144" name="n_3mainValue【道路】&#10;一人当たり延長">
          <a:extLst>
            <a:ext uri="{FF2B5EF4-FFF2-40B4-BE49-F238E27FC236}">
              <a16:creationId xmlns:a16="http://schemas.microsoft.com/office/drawing/2014/main" id="{7D7116F8-C283-4941-B86F-EADE485D1072}"/>
            </a:ext>
          </a:extLst>
        </xdr:cNvPr>
        <xdr:cNvSpPr txBox="1"/>
      </xdr:nvSpPr>
      <xdr:spPr>
        <a:xfrm>
          <a:off x="7626427" y="71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128071</xdr:rowOff>
    </xdr:from>
    <xdr:ext cx="469744" cy="259045"/>
    <xdr:sp macro="" textlink="">
      <xdr:nvSpPr>
        <xdr:cNvPr id="145" name="n_4mainValue【道路】&#10;一人当たり延長">
          <a:extLst>
            <a:ext uri="{FF2B5EF4-FFF2-40B4-BE49-F238E27FC236}">
              <a16:creationId xmlns:a16="http://schemas.microsoft.com/office/drawing/2014/main" id="{043E8E8C-88E4-4C3E-A3FB-0F7C2BAEDA96}"/>
            </a:ext>
          </a:extLst>
        </xdr:cNvPr>
        <xdr:cNvSpPr txBox="1"/>
      </xdr:nvSpPr>
      <xdr:spPr>
        <a:xfrm>
          <a:off x="6737427" y="715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3C9CFA2-6482-467F-9463-D0A5479003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7353FF8-C250-4840-A5B8-373D8309A3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75CCAA0-20AD-4829-AF23-986A54DC4E9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D681852-8F01-4DB1-90F8-8BBA42E303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85CCDF4-F381-45DD-9F01-092CFC7DAD0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C757503-12AE-4DC7-B387-A7A43E55BD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49E5C41-7867-4101-8E97-B04B04BDCF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3E558A3-D033-415B-A182-476C6FC17F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A25E18C-29EF-44F3-9949-AB7A6A2C341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5E8C4A1-69F9-4DD1-B436-2D4B832605F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4825935-EC64-4E18-BA8B-FB8D86E3306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E3E19ED-36BD-449A-A0EA-6D8175128E6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E11F8E8-CDA7-4A15-A3AA-C65B6EA6AA1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0648B34-32B5-4120-BF47-FBC3698DF2D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8FD9872-3966-42BC-BE60-6E57735416E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860E591-AC32-4AA8-892B-A7B13688090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F3777EBA-BD10-4587-9090-A260464D081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90A05BE-AEA2-480E-ADE6-2BA0A58EA18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5FA1472-6D64-48C4-992B-4243BAB6715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9EB0A49-52A1-461F-899F-B2C064CD488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391B6DE-0B2C-4850-B57A-A8B726C65DE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F7441A9-74ED-42E1-A96B-39EF8982811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0474149-4F23-4583-B531-B979B5C7573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85E645D-EDCF-4119-8643-3F7D1649985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3D56CEC0-F813-45AE-81FB-64EB07D4B8B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A61D6397-819A-4C46-A3E0-E1D000859E1C}"/>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F2794D2B-F828-46B1-8D75-EB12032E2D3B}"/>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F97AB1A1-7EF0-46FB-BFA7-99DD24B6E3B3}"/>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9C795CB-D8E6-4BBA-8664-0BD2B88C86CD}"/>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a:extLst>
            <a:ext uri="{FF2B5EF4-FFF2-40B4-BE49-F238E27FC236}">
              <a16:creationId xmlns:a16="http://schemas.microsoft.com/office/drawing/2014/main" id="{0B60EDDA-D9B6-4EC0-9E65-BC0683A278DB}"/>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C315BA6-63CE-49D1-A94E-372A401B3E04}"/>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a:extLst>
            <a:ext uri="{FF2B5EF4-FFF2-40B4-BE49-F238E27FC236}">
              <a16:creationId xmlns:a16="http://schemas.microsoft.com/office/drawing/2014/main" id="{EED2736E-FF95-4F77-8B15-3D487C04A49D}"/>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a:extLst>
            <a:ext uri="{FF2B5EF4-FFF2-40B4-BE49-F238E27FC236}">
              <a16:creationId xmlns:a16="http://schemas.microsoft.com/office/drawing/2014/main" id="{7D830AA0-4CC7-4C8A-AC72-24855391E3BE}"/>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D4C01C1C-4AA4-4792-9A10-D6A0E896B7AC}"/>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1CDECC81-261F-4AC7-A6F2-F5E3DED52D08}"/>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a:extLst>
            <a:ext uri="{FF2B5EF4-FFF2-40B4-BE49-F238E27FC236}">
              <a16:creationId xmlns:a16="http://schemas.microsoft.com/office/drawing/2014/main" id="{AF9F6EED-71B1-4BA8-940A-30939B35CF6B}"/>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9ACFCA8-8CEC-4251-893D-3DB86F6905D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5C8682D-7BEE-4E68-B67D-1FC5D5F2EF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1991B1-6B51-4247-819A-856130833E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837769E-FFA1-46FB-BBC0-070CD8EF90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22A4006-C84E-4F68-A21D-F0F4883030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87" name="楕円 186">
          <a:extLst>
            <a:ext uri="{FF2B5EF4-FFF2-40B4-BE49-F238E27FC236}">
              <a16:creationId xmlns:a16="http://schemas.microsoft.com/office/drawing/2014/main" id="{505309E4-67BB-43CA-933E-AA0EEDDD48F0}"/>
            </a:ext>
          </a:extLst>
        </xdr:cNvPr>
        <xdr:cNvSpPr/>
      </xdr:nvSpPr>
      <xdr:spPr>
        <a:xfrm>
          <a:off x="4584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143164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0F0898A-D2FF-4B7A-BAC7-309091A02845}"/>
            </a:ext>
          </a:extLst>
        </xdr:cNvPr>
        <xdr:cNvSpPr txBox="1"/>
      </xdr:nvSpPr>
      <xdr:spPr>
        <a:xfrm>
          <a:off x="4673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189" name="楕円 188">
          <a:extLst>
            <a:ext uri="{FF2B5EF4-FFF2-40B4-BE49-F238E27FC236}">
              <a16:creationId xmlns:a16="http://schemas.microsoft.com/office/drawing/2014/main" id="{B271A170-E8A7-4DAD-B09F-FCB164085DAD}"/>
            </a:ext>
          </a:extLst>
        </xdr:cNvPr>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47353</xdr:rowOff>
    </xdr:to>
    <xdr:cxnSp macro="">
      <xdr:nvCxnSpPr>
        <xdr:cNvPr id="190" name="直線コネクタ 189">
          <a:extLst>
            <a:ext uri="{FF2B5EF4-FFF2-40B4-BE49-F238E27FC236}">
              <a16:creationId xmlns:a16="http://schemas.microsoft.com/office/drawing/2014/main" id="{93EC2A73-8407-46FE-A7D8-760F835F1175}"/>
            </a:ext>
          </a:extLst>
        </xdr:cNvPr>
        <xdr:cNvCxnSpPr/>
      </xdr:nvCxnSpPr>
      <xdr:spPr>
        <a:xfrm flipV="1">
          <a:off x="3797300" y="1050253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148409</xdr:rowOff>
    </xdr:from>
    <xdr:to>
      <xdr:col>15</xdr:col>
      <xdr:colOff>101600</xdr:colOff>
      <xdr:row>61</xdr:row>
      <xdr:rowOff>78559</xdr:rowOff>
    </xdr:to>
    <xdr:sp macro="" textlink="">
      <xdr:nvSpPr>
        <xdr:cNvPr id="191" name="楕円 190">
          <a:extLst>
            <a:ext uri="{FF2B5EF4-FFF2-40B4-BE49-F238E27FC236}">
              <a16:creationId xmlns:a16="http://schemas.microsoft.com/office/drawing/2014/main" id="{087E2ECE-B94E-41B5-BD91-74AE92985E5B}"/>
            </a:ext>
          </a:extLst>
        </xdr:cNvPr>
        <xdr:cNvSpPr/>
      </xdr:nvSpPr>
      <xdr:spPr>
        <a:xfrm>
          <a:off x="2857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27759</xdr:rowOff>
    </xdr:from>
    <xdr:to>
      <xdr:col>19</xdr:col>
      <xdr:colOff>177800</xdr:colOff>
      <xdr:row>61</xdr:row>
      <xdr:rowOff>47353</xdr:rowOff>
    </xdr:to>
    <xdr:cxnSp macro="">
      <xdr:nvCxnSpPr>
        <xdr:cNvPr id="192" name="直線コネクタ 191">
          <a:extLst>
            <a:ext uri="{FF2B5EF4-FFF2-40B4-BE49-F238E27FC236}">
              <a16:creationId xmlns:a16="http://schemas.microsoft.com/office/drawing/2014/main" id="{664C4FB2-C349-4B1F-9195-A6807E4CAC61}"/>
            </a:ext>
          </a:extLst>
        </xdr:cNvPr>
        <xdr:cNvCxnSpPr/>
      </xdr:nvCxnSpPr>
      <xdr:spPr>
        <a:xfrm>
          <a:off x="2908300" y="104862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3" name="楕円 192">
          <a:extLst>
            <a:ext uri="{FF2B5EF4-FFF2-40B4-BE49-F238E27FC236}">
              <a16:creationId xmlns:a16="http://schemas.microsoft.com/office/drawing/2014/main" id="{B0E0FF7D-669E-4972-9F49-7DF5749CC30C}"/>
            </a:ext>
          </a:extLst>
        </xdr:cNvPr>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27759</xdr:rowOff>
    </xdr:to>
    <xdr:cxnSp macro="">
      <xdr:nvCxnSpPr>
        <xdr:cNvPr id="194" name="直線コネクタ 193">
          <a:extLst>
            <a:ext uri="{FF2B5EF4-FFF2-40B4-BE49-F238E27FC236}">
              <a16:creationId xmlns:a16="http://schemas.microsoft.com/office/drawing/2014/main" id="{046C4AAF-A281-4C18-8ED6-216D326EAA9C}"/>
            </a:ext>
          </a:extLst>
        </xdr:cNvPr>
        <xdr:cNvCxnSpPr/>
      </xdr:nvCxnSpPr>
      <xdr:spPr>
        <a:xfrm>
          <a:off x="2019300" y="10473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84727</xdr:rowOff>
    </xdr:from>
    <xdr:to>
      <xdr:col>6</xdr:col>
      <xdr:colOff>38100</xdr:colOff>
      <xdr:row>61</xdr:row>
      <xdr:rowOff>14877</xdr:rowOff>
    </xdr:to>
    <xdr:sp macro="" textlink="">
      <xdr:nvSpPr>
        <xdr:cNvPr id="195" name="楕円 194">
          <a:extLst>
            <a:ext uri="{FF2B5EF4-FFF2-40B4-BE49-F238E27FC236}">
              <a16:creationId xmlns:a16="http://schemas.microsoft.com/office/drawing/2014/main" id="{27765A2F-DD68-43F6-B861-5064720EA746}"/>
            </a:ext>
          </a:extLst>
        </xdr:cNvPr>
        <xdr:cNvSpPr/>
      </xdr:nvSpPr>
      <xdr:spPr>
        <a:xfrm>
          <a:off x="1079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135527</xdr:rowOff>
    </xdr:from>
    <xdr:to>
      <xdr:col>10</xdr:col>
      <xdr:colOff>114300</xdr:colOff>
      <xdr:row>61</xdr:row>
      <xdr:rowOff>14696</xdr:rowOff>
    </xdr:to>
    <xdr:cxnSp macro="">
      <xdr:nvCxnSpPr>
        <xdr:cNvPr id="196" name="直線コネクタ 195">
          <a:extLst>
            <a:ext uri="{FF2B5EF4-FFF2-40B4-BE49-F238E27FC236}">
              <a16:creationId xmlns:a16="http://schemas.microsoft.com/office/drawing/2014/main" id="{0B6013EC-A008-41EF-83E3-8C8B3D9A9693}"/>
            </a:ext>
          </a:extLst>
        </xdr:cNvPr>
        <xdr:cNvCxnSpPr/>
      </xdr:nvCxnSpPr>
      <xdr:spPr>
        <a:xfrm>
          <a:off x="1130300" y="1042252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2FA9184-06E1-46E8-A50F-B6839CC98C7E}"/>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AEF303A-9198-487D-9194-9639FD4948C7}"/>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ED22DA6-714F-4D78-9D39-7E4B9F6076E1}"/>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C1F0EB1-AA04-45BB-B072-35C85DF9CC67}"/>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9ADD1968-0C16-44F9-AC5E-DB67CD42CF9E}"/>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69686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1C6A47D4-2CD6-4B27-B404-C6F7B7F99D8C}"/>
            </a:ext>
          </a:extLst>
        </xdr:cNvPr>
        <xdr:cNvSpPr txBox="1"/>
      </xdr:nvSpPr>
      <xdr:spPr>
        <a:xfrm>
          <a:off x="2705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9E187F4-4427-469F-A4EC-A0EADB6410AE}"/>
            </a:ext>
          </a:extLst>
        </xdr:cNvPr>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31404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E4E8DC7-8B76-4560-93DB-D7F5D11BCCF8}"/>
            </a:ext>
          </a:extLst>
        </xdr:cNvPr>
        <xdr:cNvSpPr txBox="1"/>
      </xdr:nvSpPr>
      <xdr:spPr>
        <a:xfrm>
          <a:off x="927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57C7BE7-0107-4D41-8B90-ECADC52CC3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640EAFB-0DEB-415A-ACEF-D29CF0BC35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E4FC981-23B8-435D-AD65-DF5B0BD8D5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EE2948A-99DD-44EF-B74D-2AA8FAA48CB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A410742-B279-4C0E-89B8-24568D2AFDF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976E71F-B48C-4C03-898A-FB8A43E79A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D19429F-E391-4D0E-82FC-0C18DE798DE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261CCE1-4241-438E-976E-5BE2F80AAF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60E8C73-1B1B-4962-A7A3-29718868A6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2E4CDDD-275E-43C9-B991-FCDB0F95092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71C5A66-BFA7-4ED3-B390-DF143E9E83C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A0285F0B-B6DB-4BB6-BFEE-E706B888ABB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2657CD5-30F2-4A05-9DC3-7BA94AD720A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AE1EF794-0F05-47D8-A196-6985B66D198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FB0AF2A-BE01-4795-A75B-6552AA8646F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3A90EA65-6380-4DFA-917B-DDF2BE33AA4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3C80A94-C281-4E1D-98D2-60A47B9E964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E6EDE623-361F-4B39-8EB1-1E441AE47E4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3D67650-D673-48A9-94CE-4C8E2D6028B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42702BD0-1142-4810-A710-C613FA18A5E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D518FB2-15D6-4758-B68B-57988617DBD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1ED1AA7D-ABAD-442A-9BDC-2EC2A941807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F479AE5-034B-4A7A-B956-21CAFCA412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a:extLst>
            <a:ext uri="{FF2B5EF4-FFF2-40B4-BE49-F238E27FC236}">
              <a16:creationId xmlns:a16="http://schemas.microsoft.com/office/drawing/2014/main" id="{3054131F-8971-405D-A0B9-AB53ACF1CA6C}"/>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88F3FF0C-88E3-4012-A71D-25A4350969A3}"/>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a:extLst>
            <a:ext uri="{FF2B5EF4-FFF2-40B4-BE49-F238E27FC236}">
              <a16:creationId xmlns:a16="http://schemas.microsoft.com/office/drawing/2014/main" id="{5C5265E4-8E56-4A81-A5F9-FCF0461A7446}"/>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835D291C-BFDA-44B8-BA23-98D4ADAB3D0C}"/>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a:extLst>
            <a:ext uri="{FF2B5EF4-FFF2-40B4-BE49-F238E27FC236}">
              <a16:creationId xmlns:a16="http://schemas.microsoft.com/office/drawing/2014/main" id="{DB615D26-C0F5-4367-9158-D9F2A816CB2C}"/>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143DBE4B-2C9E-4F18-B82B-924469E69E60}"/>
            </a:ext>
          </a:extLst>
        </xdr:cNvPr>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a:extLst>
            <a:ext uri="{FF2B5EF4-FFF2-40B4-BE49-F238E27FC236}">
              <a16:creationId xmlns:a16="http://schemas.microsoft.com/office/drawing/2014/main" id="{2F274CC0-7A28-4196-910E-E711F726E729}"/>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a:extLst>
            <a:ext uri="{FF2B5EF4-FFF2-40B4-BE49-F238E27FC236}">
              <a16:creationId xmlns:a16="http://schemas.microsoft.com/office/drawing/2014/main" id="{C340753D-3631-408A-85BD-729D64F31B00}"/>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a:extLst>
            <a:ext uri="{FF2B5EF4-FFF2-40B4-BE49-F238E27FC236}">
              <a16:creationId xmlns:a16="http://schemas.microsoft.com/office/drawing/2014/main" id="{7C84BB6B-21A6-469B-90FA-D7A0FEF549B4}"/>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a:extLst>
            <a:ext uri="{FF2B5EF4-FFF2-40B4-BE49-F238E27FC236}">
              <a16:creationId xmlns:a16="http://schemas.microsoft.com/office/drawing/2014/main" id="{4F849E88-1661-4D5D-B402-2FAC91DEB82B}"/>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a:extLst>
            <a:ext uri="{FF2B5EF4-FFF2-40B4-BE49-F238E27FC236}">
              <a16:creationId xmlns:a16="http://schemas.microsoft.com/office/drawing/2014/main" id="{9C657589-369A-4BBD-8555-7BCC65A3C07E}"/>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A6A0C67-085A-4E8C-B622-B23A088F0E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47FFC9D-93E1-4B78-8DF1-F8E8F03521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92013F9-EEF1-4FAA-89E6-9A59489BEF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3AE6063-A97E-450C-9664-18D7D11A95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4A5443E-74C1-4501-98B1-0FA7B2F103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50440</xdr:rowOff>
    </xdr:from>
    <xdr:to>
      <xdr:col>55</xdr:col>
      <xdr:colOff>50800</xdr:colOff>
      <xdr:row>63</xdr:row>
      <xdr:rowOff>152040</xdr:rowOff>
    </xdr:to>
    <xdr:sp macro="" textlink="">
      <xdr:nvSpPr>
        <xdr:cNvPr id="244" name="楕円 243">
          <a:extLst>
            <a:ext uri="{FF2B5EF4-FFF2-40B4-BE49-F238E27FC236}">
              <a16:creationId xmlns:a16="http://schemas.microsoft.com/office/drawing/2014/main" id="{81574687-0563-4184-A854-2A1EC9044C95}"/>
            </a:ext>
          </a:extLst>
        </xdr:cNvPr>
        <xdr:cNvSpPr/>
      </xdr:nvSpPr>
      <xdr:spPr>
        <a:xfrm>
          <a:off x="10426700" y="108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28867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1FDE051-3299-46DA-A9D5-015F3B8C1EA6}"/>
            </a:ext>
          </a:extLst>
        </xdr:cNvPr>
        <xdr:cNvSpPr txBox="1"/>
      </xdr:nvSpPr>
      <xdr:spPr>
        <a:xfrm>
          <a:off x="10515600" y="1083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54761</xdr:rowOff>
    </xdr:from>
    <xdr:to>
      <xdr:col>50</xdr:col>
      <xdr:colOff>165100</xdr:colOff>
      <xdr:row>63</xdr:row>
      <xdr:rowOff>156361</xdr:rowOff>
    </xdr:to>
    <xdr:sp macro="" textlink="">
      <xdr:nvSpPr>
        <xdr:cNvPr id="246" name="楕円 245">
          <a:extLst>
            <a:ext uri="{FF2B5EF4-FFF2-40B4-BE49-F238E27FC236}">
              <a16:creationId xmlns:a16="http://schemas.microsoft.com/office/drawing/2014/main" id="{89A87773-F77D-4698-B92F-6A10EFBDC2E9}"/>
            </a:ext>
          </a:extLst>
        </xdr:cNvPr>
        <xdr:cNvSpPr/>
      </xdr:nvSpPr>
      <xdr:spPr>
        <a:xfrm>
          <a:off x="9588500" y="108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101240</xdr:rowOff>
    </xdr:from>
    <xdr:to>
      <xdr:col>55</xdr:col>
      <xdr:colOff>0</xdr:colOff>
      <xdr:row>63</xdr:row>
      <xdr:rowOff>105561</xdr:rowOff>
    </xdr:to>
    <xdr:cxnSp macro="">
      <xdr:nvCxnSpPr>
        <xdr:cNvPr id="247" name="直線コネクタ 246">
          <a:extLst>
            <a:ext uri="{FF2B5EF4-FFF2-40B4-BE49-F238E27FC236}">
              <a16:creationId xmlns:a16="http://schemas.microsoft.com/office/drawing/2014/main" id="{00F699D4-4209-4468-B665-F97288DF9D95}"/>
            </a:ext>
          </a:extLst>
        </xdr:cNvPr>
        <xdr:cNvCxnSpPr/>
      </xdr:nvCxnSpPr>
      <xdr:spPr>
        <a:xfrm flipV="1">
          <a:off x="9639300" y="10902590"/>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56453</xdr:rowOff>
    </xdr:from>
    <xdr:to>
      <xdr:col>46</xdr:col>
      <xdr:colOff>38100</xdr:colOff>
      <xdr:row>63</xdr:row>
      <xdr:rowOff>158053</xdr:rowOff>
    </xdr:to>
    <xdr:sp macro="" textlink="">
      <xdr:nvSpPr>
        <xdr:cNvPr id="248" name="楕円 247">
          <a:extLst>
            <a:ext uri="{FF2B5EF4-FFF2-40B4-BE49-F238E27FC236}">
              <a16:creationId xmlns:a16="http://schemas.microsoft.com/office/drawing/2014/main" id="{D4A8D734-427A-4E85-B8B0-A88DE8A089DD}"/>
            </a:ext>
          </a:extLst>
        </xdr:cNvPr>
        <xdr:cNvSpPr/>
      </xdr:nvSpPr>
      <xdr:spPr>
        <a:xfrm>
          <a:off x="8699500" y="108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105561</xdr:rowOff>
    </xdr:from>
    <xdr:to>
      <xdr:col>50</xdr:col>
      <xdr:colOff>114300</xdr:colOff>
      <xdr:row>63</xdr:row>
      <xdr:rowOff>107253</xdr:rowOff>
    </xdr:to>
    <xdr:cxnSp macro="">
      <xdr:nvCxnSpPr>
        <xdr:cNvPr id="249" name="直線コネクタ 248">
          <a:extLst>
            <a:ext uri="{FF2B5EF4-FFF2-40B4-BE49-F238E27FC236}">
              <a16:creationId xmlns:a16="http://schemas.microsoft.com/office/drawing/2014/main" id="{505CAD75-2200-4C13-841D-CBBD16259509}"/>
            </a:ext>
          </a:extLst>
        </xdr:cNvPr>
        <xdr:cNvCxnSpPr/>
      </xdr:nvCxnSpPr>
      <xdr:spPr>
        <a:xfrm flipV="1">
          <a:off x="8750300" y="1090691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59295</xdr:rowOff>
    </xdr:from>
    <xdr:to>
      <xdr:col>41</xdr:col>
      <xdr:colOff>101600</xdr:colOff>
      <xdr:row>63</xdr:row>
      <xdr:rowOff>160895</xdr:rowOff>
    </xdr:to>
    <xdr:sp macro="" textlink="">
      <xdr:nvSpPr>
        <xdr:cNvPr id="250" name="楕円 249">
          <a:extLst>
            <a:ext uri="{FF2B5EF4-FFF2-40B4-BE49-F238E27FC236}">
              <a16:creationId xmlns:a16="http://schemas.microsoft.com/office/drawing/2014/main" id="{920A234A-51C0-4DBD-9811-BB0672F63009}"/>
            </a:ext>
          </a:extLst>
        </xdr:cNvPr>
        <xdr:cNvSpPr/>
      </xdr:nvSpPr>
      <xdr:spPr>
        <a:xfrm>
          <a:off x="7810500" y="108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107253</xdr:rowOff>
    </xdr:from>
    <xdr:to>
      <xdr:col>45</xdr:col>
      <xdr:colOff>177800</xdr:colOff>
      <xdr:row>63</xdr:row>
      <xdr:rowOff>110095</xdr:rowOff>
    </xdr:to>
    <xdr:cxnSp macro="">
      <xdr:nvCxnSpPr>
        <xdr:cNvPr id="251" name="直線コネクタ 250">
          <a:extLst>
            <a:ext uri="{FF2B5EF4-FFF2-40B4-BE49-F238E27FC236}">
              <a16:creationId xmlns:a16="http://schemas.microsoft.com/office/drawing/2014/main" id="{830BA1C8-2AFC-4402-AA71-E99F44DF4F8B}"/>
            </a:ext>
          </a:extLst>
        </xdr:cNvPr>
        <xdr:cNvCxnSpPr/>
      </xdr:nvCxnSpPr>
      <xdr:spPr>
        <a:xfrm flipV="1">
          <a:off x="7861300" y="10908603"/>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60301</xdr:rowOff>
    </xdr:from>
    <xdr:to>
      <xdr:col>36</xdr:col>
      <xdr:colOff>165100</xdr:colOff>
      <xdr:row>63</xdr:row>
      <xdr:rowOff>161901</xdr:rowOff>
    </xdr:to>
    <xdr:sp macro="" textlink="">
      <xdr:nvSpPr>
        <xdr:cNvPr id="252" name="楕円 251">
          <a:extLst>
            <a:ext uri="{FF2B5EF4-FFF2-40B4-BE49-F238E27FC236}">
              <a16:creationId xmlns:a16="http://schemas.microsoft.com/office/drawing/2014/main" id="{EE3F5937-E64C-4236-8F4B-21AC84E89D77}"/>
            </a:ext>
          </a:extLst>
        </xdr:cNvPr>
        <xdr:cNvSpPr/>
      </xdr:nvSpPr>
      <xdr:spPr>
        <a:xfrm>
          <a:off x="6921500" y="10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110095</xdr:rowOff>
    </xdr:from>
    <xdr:to>
      <xdr:col>41</xdr:col>
      <xdr:colOff>50800</xdr:colOff>
      <xdr:row>63</xdr:row>
      <xdr:rowOff>111101</xdr:rowOff>
    </xdr:to>
    <xdr:cxnSp macro="">
      <xdr:nvCxnSpPr>
        <xdr:cNvPr id="253" name="直線コネクタ 252">
          <a:extLst>
            <a:ext uri="{FF2B5EF4-FFF2-40B4-BE49-F238E27FC236}">
              <a16:creationId xmlns:a16="http://schemas.microsoft.com/office/drawing/2014/main" id="{ADBE5912-E31C-43BA-B838-080FFC8FD0B3}"/>
            </a:ext>
          </a:extLst>
        </xdr:cNvPr>
        <xdr:cNvCxnSpPr/>
      </xdr:nvCxnSpPr>
      <xdr:spPr>
        <a:xfrm flipV="1">
          <a:off x="6972300" y="1091144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A1EF2999-BC3F-48FC-B03B-43172B0EF0CE}"/>
            </a:ext>
          </a:extLst>
        </xdr:cNvPr>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1756BC53-CD03-4310-94B0-286449BB394E}"/>
            </a:ext>
          </a:extLst>
        </xdr:cNvPr>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E036108B-824D-488C-AC76-305A64223386}"/>
            </a:ext>
          </a:extLst>
        </xdr:cNvPr>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51FC931-66F0-491E-AA7F-88E07A485D8B}"/>
            </a:ext>
          </a:extLst>
        </xdr:cNvPr>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147488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E214855-C395-4DBA-96E2-A8F3B29D9DA2}"/>
            </a:ext>
          </a:extLst>
        </xdr:cNvPr>
        <xdr:cNvSpPr txBox="1"/>
      </xdr:nvSpPr>
      <xdr:spPr>
        <a:xfrm>
          <a:off x="9327095" y="109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149180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FF9D24A-FFB6-4ED0-AE7A-E4081F866324}"/>
            </a:ext>
          </a:extLst>
        </xdr:cNvPr>
        <xdr:cNvSpPr txBox="1"/>
      </xdr:nvSpPr>
      <xdr:spPr>
        <a:xfrm>
          <a:off x="8450795" y="1095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152022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BEA221A-627A-4492-B912-F01A29D321D4}"/>
            </a:ext>
          </a:extLst>
        </xdr:cNvPr>
        <xdr:cNvSpPr txBox="1"/>
      </xdr:nvSpPr>
      <xdr:spPr>
        <a:xfrm>
          <a:off x="7561795" y="1095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153028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8C447F8-3E6D-4264-84F6-74B846FDE327}"/>
            </a:ext>
          </a:extLst>
        </xdr:cNvPr>
        <xdr:cNvSpPr txBox="1"/>
      </xdr:nvSpPr>
      <xdr:spPr>
        <a:xfrm>
          <a:off x="6672795" y="1095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A2C1255-1BA1-42FB-8360-0A380E7017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275F078-CD40-4E4F-ADB1-6F180A85A44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A1E12FA-4A2C-4C00-A0A2-76E2807D6D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9981927-07F3-41F3-B609-6FD769EFF29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661D328-B515-46D1-8534-A6C39397D4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6E8F5FC-4259-4CEB-B67F-B72A7CEFDA9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7331C0B-AA83-433C-8665-50473777D7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7FDA739-6753-4268-8209-7E6ADF8043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E83FED3-BD84-4E47-B0A7-0E2911EF1BB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1CD3CCA-D28A-46A1-B439-FD833F20A81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41541D1-6877-46A0-A131-890902825DB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80F98F6A-A412-45C6-96A2-953F340D415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BE916980-0C96-4983-B8FE-951D312B6E1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6DEE836-B465-4079-93D8-98E0FB13EEC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962931FC-88D8-407D-A4CE-C5400755E7E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FE346FF1-1CA1-4C0A-BD4A-A65E3B4C017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E190E83-41D7-4331-B5D1-734F6AF5336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45770A26-6C06-4E34-B37E-39B2C15C9BC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3444C52C-8E5C-44CB-B385-2D064391F32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1B5E74D-E9EE-4AC3-ACAE-1B883E33D40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D4771225-680D-446A-9EA6-23DD12AA658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F25A5909-A909-4C1F-A2E4-B672486003F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D233065C-8187-476C-896F-E4D921FF222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32A2CB5-50C6-472E-8301-B9343A9A81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559DAF43-5A8A-46D5-B137-A0B407BD75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a:extLst>
            <a:ext uri="{FF2B5EF4-FFF2-40B4-BE49-F238E27FC236}">
              <a16:creationId xmlns:a16="http://schemas.microsoft.com/office/drawing/2014/main" id="{C666A21C-818D-4068-A2DD-87A6718B33D1}"/>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972023F4-4EAE-4911-A826-EFC10D35A33C}"/>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a:extLst>
            <a:ext uri="{FF2B5EF4-FFF2-40B4-BE49-F238E27FC236}">
              <a16:creationId xmlns:a16="http://schemas.microsoft.com/office/drawing/2014/main" id="{F91FEEC9-6D77-4195-8B80-119AE251FF5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F35FF486-41EE-41C7-9820-AF2550283BB8}"/>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a:extLst>
            <a:ext uri="{FF2B5EF4-FFF2-40B4-BE49-F238E27FC236}">
              <a16:creationId xmlns:a16="http://schemas.microsoft.com/office/drawing/2014/main" id="{9C700BCF-D7F4-4ADB-A640-EC4C8DA43D4D}"/>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75128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BCB9F96-4736-4257-909C-A2D27145B5C7}"/>
            </a:ext>
          </a:extLst>
        </xdr:cNvPr>
        <xdr:cNvSpPr txBox="1"/>
      </xdr:nvSpPr>
      <xdr:spPr>
        <a:xfrm>
          <a:off x="4673600" y="1413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a:extLst>
            <a:ext uri="{FF2B5EF4-FFF2-40B4-BE49-F238E27FC236}">
              <a16:creationId xmlns:a16="http://schemas.microsoft.com/office/drawing/2014/main" id="{A43DF20B-DBF4-435B-A50A-B7CF4A4F8AC1}"/>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a:extLst>
            <a:ext uri="{FF2B5EF4-FFF2-40B4-BE49-F238E27FC236}">
              <a16:creationId xmlns:a16="http://schemas.microsoft.com/office/drawing/2014/main" id="{89837FD2-996E-401E-AFA7-6D29F40B66E9}"/>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a:extLst>
            <a:ext uri="{FF2B5EF4-FFF2-40B4-BE49-F238E27FC236}">
              <a16:creationId xmlns:a16="http://schemas.microsoft.com/office/drawing/2014/main" id="{1F164B20-44FC-4C36-BE10-077392807225}"/>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a:extLst>
            <a:ext uri="{FF2B5EF4-FFF2-40B4-BE49-F238E27FC236}">
              <a16:creationId xmlns:a16="http://schemas.microsoft.com/office/drawing/2014/main" id="{5AE4247D-9CC1-44D5-A17A-7442194CADC5}"/>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97" name="フローチャート: 判断 296">
          <a:extLst>
            <a:ext uri="{FF2B5EF4-FFF2-40B4-BE49-F238E27FC236}">
              <a16:creationId xmlns:a16="http://schemas.microsoft.com/office/drawing/2014/main" id="{25E4FF28-DDBB-43ED-813C-10263003A2BB}"/>
            </a:ext>
          </a:extLst>
        </xdr:cNvPr>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E8DEFF6-9EC6-4BDB-8CBE-3A7A55E0EFF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579A4BB-3AFA-418E-9CF8-86CBD0D837F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4215509-9870-43C7-BD57-2F5077EDE05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0805F22-78ED-4EFC-8B55-C4753DFA1F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7DA2223-78F2-4181-9CAB-6CDE2CAE4E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98334</xdr:rowOff>
    </xdr:from>
    <xdr:to>
      <xdr:col>24</xdr:col>
      <xdr:colOff>114300</xdr:colOff>
      <xdr:row>80</xdr:row>
      <xdr:rowOff>28484</xdr:rowOff>
    </xdr:to>
    <xdr:sp macro="" textlink="">
      <xdr:nvSpPr>
        <xdr:cNvPr id="303" name="楕円 302">
          <a:extLst>
            <a:ext uri="{FF2B5EF4-FFF2-40B4-BE49-F238E27FC236}">
              <a16:creationId xmlns:a16="http://schemas.microsoft.com/office/drawing/2014/main" id="{802915D1-42AF-4FDB-8883-6872A58C9A00}"/>
            </a:ext>
          </a:extLst>
        </xdr:cNvPr>
        <xdr:cNvSpPr/>
      </xdr:nvSpPr>
      <xdr:spPr>
        <a:xfrm>
          <a:off x="45847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121211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13F7309-5FF3-4DA5-8F58-4492F0BA8D53}"/>
            </a:ext>
          </a:extLst>
        </xdr:cNvPr>
        <xdr:cNvSpPr txBox="1"/>
      </xdr:nvSpPr>
      <xdr:spPr>
        <a:xfrm>
          <a:off x="4673600" y="1349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72208</xdr:rowOff>
    </xdr:from>
    <xdr:to>
      <xdr:col>20</xdr:col>
      <xdr:colOff>38100</xdr:colOff>
      <xdr:row>82</xdr:row>
      <xdr:rowOff>2358</xdr:rowOff>
    </xdr:to>
    <xdr:sp macro="" textlink="">
      <xdr:nvSpPr>
        <xdr:cNvPr id="305" name="楕円 304">
          <a:extLst>
            <a:ext uri="{FF2B5EF4-FFF2-40B4-BE49-F238E27FC236}">
              <a16:creationId xmlns:a16="http://schemas.microsoft.com/office/drawing/2014/main" id="{E3E2CE94-FB67-46DE-8274-68C78D02AB47}"/>
            </a:ext>
          </a:extLst>
        </xdr:cNvPr>
        <xdr:cNvSpPr/>
      </xdr:nvSpPr>
      <xdr:spPr>
        <a:xfrm>
          <a:off x="3746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149134</xdr:rowOff>
    </xdr:from>
    <xdr:to>
      <xdr:col>24</xdr:col>
      <xdr:colOff>63500</xdr:colOff>
      <xdr:row>81</xdr:row>
      <xdr:rowOff>123008</xdr:rowOff>
    </xdr:to>
    <xdr:cxnSp macro="">
      <xdr:nvCxnSpPr>
        <xdr:cNvPr id="306" name="直線コネクタ 305">
          <a:extLst>
            <a:ext uri="{FF2B5EF4-FFF2-40B4-BE49-F238E27FC236}">
              <a16:creationId xmlns:a16="http://schemas.microsoft.com/office/drawing/2014/main" id="{ECAF0D90-2D83-4377-A031-326CAD39AF32}"/>
            </a:ext>
          </a:extLst>
        </xdr:cNvPr>
        <xdr:cNvCxnSpPr/>
      </xdr:nvCxnSpPr>
      <xdr:spPr>
        <a:xfrm flipV="1">
          <a:off x="3797300" y="13693684"/>
          <a:ext cx="8382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157118</xdr:rowOff>
    </xdr:from>
    <xdr:to>
      <xdr:col>15</xdr:col>
      <xdr:colOff>101600</xdr:colOff>
      <xdr:row>86</xdr:row>
      <xdr:rowOff>87268</xdr:rowOff>
    </xdr:to>
    <xdr:sp macro="" textlink="">
      <xdr:nvSpPr>
        <xdr:cNvPr id="307" name="楕円 306">
          <a:extLst>
            <a:ext uri="{FF2B5EF4-FFF2-40B4-BE49-F238E27FC236}">
              <a16:creationId xmlns:a16="http://schemas.microsoft.com/office/drawing/2014/main" id="{834374D2-81CC-4DEE-A981-8CD46BE0E348}"/>
            </a:ext>
          </a:extLst>
        </xdr:cNvPr>
        <xdr:cNvSpPr/>
      </xdr:nvSpPr>
      <xdr:spPr>
        <a:xfrm>
          <a:off x="2857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123008</xdr:rowOff>
    </xdr:from>
    <xdr:to>
      <xdr:col>19</xdr:col>
      <xdr:colOff>177800</xdr:colOff>
      <xdr:row>86</xdr:row>
      <xdr:rowOff>36468</xdr:rowOff>
    </xdr:to>
    <xdr:cxnSp macro="">
      <xdr:nvCxnSpPr>
        <xdr:cNvPr id="308" name="直線コネクタ 307">
          <a:extLst>
            <a:ext uri="{FF2B5EF4-FFF2-40B4-BE49-F238E27FC236}">
              <a16:creationId xmlns:a16="http://schemas.microsoft.com/office/drawing/2014/main" id="{2A06187E-15E8-4FFD-9521-E2D240A6D5D9}"/>
            </a:ext>
          </a:extLst>
        </xdr:cNvPr>
        <xdr:cNvCxnSpPr/>
      </xdr:nvCxnSpPr>
      <xdr:spPr>
        <a:xfrm flipV="1">
          <a:off x="2908300" y="14010458"/>
          <a:ext cx="889000" cy="77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130992</xdr:rowOff>
    </xdr:from>
    <xdr:to>
      <xdr:col>10</xdr:col>
      <xdr:colOff>165100</xdr:colOff>
      <xdr:row>86</xdr:row>
      <xdr:rowOff>61142</xdr:rowOff>
    </xdr:to>
    <xdr:sp macro="" textlink="">
      <xdr:nvSpPr>
        <xdr:cNvPr id="309" name="楕円 308">
          <a:extLst>
            <a:ext uri="{FF2B5EF4-FFF2-40B4-BE49-F238E27FC236}">
              <a16:creationId xmlns:a16="http://schemas.microsoft.com/office/drawing/2014/main" id="{CA13CD50-39E1-4E26-AC25-84E16A41B2B3}"/>
            </a:ext>
          </a:extLst>
        </xdr:cNvPr>
        <xdr:cNvSpPr/>
      </xdr:nvSpPr>
      <xdr:spPr>
        <a:xfrm>
          <a:off x="1968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10342</xdr:rowOff>
    </xdr:from>
    <xdr:to>
      <xdr:col>15</xdr:col>
      <xdr:colOff>50800</xdr:colOff>
      <xdr:row>86</xdr:row>
      <xdr:rowOff>36468</xdr:rowOff>
    </xdr:to>
    <xdr:cxnSp macro="">
      <xdr:nvCxnSpPr>
        <xdr:cNvPr id="310" name="直線コネクタ 309">
          <a:extLst>
            <a:ext uri="{FF2B5EF4-FFF2-40B4-BE49-F238E27FC236}">
              <a16:creationId xmlns:a16="http://schemas.microsoft.com/office/drawing/2014/main" id="{A7C446C8-F303-4F49-B2A4-80CBA74CD18B}"/>
            </a:ext>
          </a:extLst>
        </xdr:cNvPr>
        <xdr:cNvCxnSpPr/>
      </xdr:nvCxnSpPr>
      <xdr:spPr>
        <a:xfrm>
          <a:off x="2019300" y="1475504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59145</xdr:rowOff>
    </xdr:from>
    <xdr:to>
      <xdr:col>6</xdr:col>
      <xdr:colOff>38100</xdr:colOff>
      <xdr:row>85</xdr:row>
      <xdr:rowOff>160745</xdr:rowOff>
    </xdr:to>
    <xdr:sp macro="" textlink="">
      <xdr:nvSpPr>
        <xdr:cNvPr id="311" name="楕円 310">
          <a:extLst>
            <a:ext uri="{FF2B5EF4-FFF2-40B4-BE49-F238E27FC236}">
              <a16:creationId xmlns:a16="http://schemas.microsoft.com/office/drawing/2014/main" id="{4E1C1783-17CF-4A3B-9380-310E674A8C69}"/>
            </a:ext>
          </a:extLst>
        </xdr:cNvPr>
        <xdr:cNvSpPr/>
      </xdr:nvSpPr>
      <xdr:spPr>
        <a:xfrm>
          <a:off x="1079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109945</xdr:rowOff>
    </xdr:from>
    <xdr:to>
      <xdr:col>10</xdr:col>
      <xdr:colOff>114300</xdr:colOff>
      <xdr:row>86</xdr:row>
      <xdr:rowOff>10342</xdr:rowOff>
    </xdr:to>
    <xdr:cxnSp macro="">
      <xdr:nvCxnSpPr>
        <xdr:cNvPr id="312" name="直線コネクタ 311">
          <a:extLst>
            <a:ext uri="{FF2B5EF4-FFF2-40B4-BE49-F238E27FC236}">
              <a16:creationId xmlns:a16="http://schemas.microsoft.com/office/drawing/2014/main" id="{73D8DB31-A09E-4313-8CA1-4E3B84016C25}"/>
            </a:ext>
          </a:extLst>
        </xdr:cNvPr>
        <xdr:cNvCxnSpPr/>
      </xdr:nvCxnSpPr>
      <xdr:spPr>
        <a:xfrm>
          <a:off x="1130300" y="14683195"/>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37572</xdr:rowOff>
    </xdr:from>
    <xdr:ext cx="405111" cy="259045"/>
    <xdr:sp macro="" textlink="">
      <xdr:nvSpPr>
        <xdr:cNvPr id="313" name="n_1aveValue【公営住宅】&#10;有形固定資産減価償却率">
          <a:extLst>
            <a:ext uri="{FF2B5EF4-FFF2-40B4-BE49-F238E27FC236}">
              <a16:creationId xmlns:a16="http://schemas.microsoft.com/office/drawing/2014/main" id="{D4773D15-778C-47D0-9217-1930375F7A75}"/>
            </a:ext>
          </a:extLst>
        </xdr:cNvPr>
        <xdr:cNvSpPr txBox="1"/>
      </xdr:nvSpPr>
      <xdr:spPr>
        <a:xfrm>
          <a:off x="3582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314" name="n_2aveValue【公営住宅】&#10;有形固定資産減価償却率">
          <a:extLst>
            <a:ext uri="{FF2B5EF4-FFF2-40B4-BE49-F238E27FC236}">
              <a16:creationId xmlns:a16="http://schemas.microsoft.com/office/drawing/2014/main" id="{78D514B7-CD70-4DE0-A722-4E60A9D72A68}"/>
            </a:ext>
          </a:extLst>
        </xdr:cNvPr>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5" name="n_3aveValue【公営住宅】&#10;有形固定資産減価償却率">
          <a:extLst>
            <a:ext uri="{FF2B5EF4-FFF2-40B4-BE49-F238E27FC236}">
              <a16:creationId xmlns:a16="http://schemas.microsoft.com/office/drawing/2014/main" id="{AD274EC9-1983-404E-B8C0-71A3C67F2BB6}"/>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16" name="n_4aveValue【公営住宅】&#10;有形固定資産減価償却率">
          <a:extLst>
            <a:ext uri="{FF2B5EF4-FFF2-40B4-BE49-F238E27FC236}">
              <a16:creationId xmlns:a16="http://schemas.microsoft.com/office/drawing/2014/main" id="{553EDEFF-9A4D-400B-9F2E-4006A5A68855}"/>
            </a:ext>
          </a:extLst>
        </xdr:cNvPr>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18885</xdr:rowOff>
    </xdr:from>
    <xdr:ext cx="405111" cy="259045"/>
    <xdr:sp macro="" textlink="">
      <xdr:nvSpPr>
        <xdr:cNvPr id="317" name="n_1mainValue【公営住宅】&#10;有形固定資産減価償却率">
          <a:extLst>
            <a:ext uri="{FF2B5EF4-FFF2-40B4-BE49-F238E27FC236}">
              <a16:creationId xmlns:a16="http://schemas.microsoft.com/office/drawing/2014/main" id="{D8ADD71C-42F7-438B-B0AF-1C0938F10F07}"/>
            </a:ext>
          </a:extLst>
        </xdr:cNvPr>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78395</xdr:rowOff>
    </xdr:from>
    <xdr:ext cx="405111" cy="259045"/>
    <xdr:sp macro="" textlink="">
      <xdr:nvSpPr>
        <xdr:cNvPr id="318" name="n_2mainValue【公営住宅】&#10;有形固定資産減価償却率">
          <a:extLst>
            <a:ext uri="{FF2B5EF4-FFF2-40B4-BE49-F238E27FC236}">
              <a16:creationId xmlns:a16="http://schemas.microsoft.com/office/drawing/2014/main" id="{78F9BA03-C098-49AB-83D6-C016D83F2F4C}"/>
            </a:ext>
          </a:extLst>
        </xdr:cNvPr>
        <xdr:cNvSpPr txBox="1"/>
      </xdr:nvSpPr>
      <xdr:spPr>
        <a:xfrm>
          <a:off x="2705744" y="148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52269</xdr:rowOff>
    </xdr:from>
    <xdr:ext cx="405111" cy="259045"/>
    <xdr:sp macro="" textlink="">
      <xdr:nvSpPr>
        <xdr:cNvPr id="319" name="n_3mainValue【公営住宅】&#10;有形固定資産減価償却率">
          <a:extLst>
            <a:ext uri="{FF2B5EF4-FFF2-40B4-BE49-F238E27FC236}">
              <a16:creationId xmlns:a16="http://schemas.microsoft.com/office/drawing/2014/main" id="{43682758-668C-4435-ADF5-57A30EF3FE03}"/>
            </a:ext>
          </a:extLst>
        </xdr:cNvPr>
        <xdr:cNvSpPr txBox="1"/>
      </xdr:nvSpPr>
      <xdr:spPr>
        <a:xfrm>
          <a:off x="1816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151872</xdr:rowOff>
    </xdr:from>
    <xdr:ext cx="405111" cy="259045"/>
    <xdr:sp macro="" textlink="">
      <xdr:nvSpPr>
        <xdr:cNvPr id="320" name="n_4mainValue【公営住宅】&#10;有形固定資産減価償却率">
          <a:extLst>
            <a:ext uri="{FF2B5EF4-FFF2-40B4-BE49-F238E27FC236}">
              <a16:creationId xmlns:a16="http://schemas.microsoft.com/office/drawing/2014/main" id="{E6007617-7D65-4ED8-8FC7-3FDC02C18678}"/>
            </a:ext>
          </a:extLst>
        </xdr:cNvPr>
        <xdr:cNvSpPr txBox="1"/>
      </xdr:nvSpPr>
      <xdr:spPr>
        <a:xfrm>
          <a:off x="927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9587443-DD0C-4867-A2D9-E7FB105BDE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81B3E8C-820A-4BEA-96F0-D3292B4AD6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42C0AB13-39B5-4096-BAF7-780F0D0006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A919E75-C68A-4989-A5FD-DAB599F5EC3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454E41CB-59CF-4947-A2F5-D810066880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8E6E5AD-95B8-40B4-973D-9E7CC0EE5F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6EE345D4-4C71-4487-B5B0-CD4A88D2EA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3F23990-CABB-4A38-88D7-83952200815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BF90DC3-DC84-49E2-924A-1816E40207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6E23C07-C5D7-40E2-B26F-DBB57A61BE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812EC92A-7F55-4B29-95D5-313DEA1B66FA}"/>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E63BD44A-98EA-4110-95B1-AD21655B8139}"/>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CBD6E4F1-0EEE-47A9-98F3-0D111D92C70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3C793CF3-36E4-4F20-9B1C-900C9A77F33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EEB35C08-CCA6-41C7-ACA4-08A9381D691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6EE0E5CD-96FC-484A-A708-1C9FA4F0692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B541A98E-73B5-4DC9-8699-A07CFA349FC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D2B6F727-51DC-4ECB-B6A8-886485D576D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1047287A-D362-4ACD-96A4-94AD561B01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a:extLst>
            <a:ext uri="{FF2B5EF4-FFF2-40B4-BE49-F238E27FC236}">
              <a16:creationId xmlns:a16="http://schemas.microsoft.com/office/drawing/2014/main" id="{81BB7B59-2025-42C9-A0E8-4DE9F1DF4DC8}"/>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a:extLst>
            <a:ext uri="{FF2B5EF4-FFF2-40B4-BE49-F238E27FC236}">
              <a16:creationId xmlns:a16="http://schemas.microsoft.com/office/drawing/2014/main" id="{5C57F8A9-6F04-40FC-B9F8-5CF8BACA6499}"/>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a:extLst>
            <a:ext uri="{FF2B5EF4-FFF2-40B4-BE49-F238E27FC236}">
              <a16:creationId xmlns:a16="http://schemas.microsoft.com/office/drawing/2014/main" id="{5BC306AA-9B80-4010-A3B3-7901140253CE}"/>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a:extLst>
            <a:ext uri="{FF2B5EF4-FFF2-40B4-BE49-F238E27FC236}">
              <a16:creationId xmlns:a16="http://schemas.microsoft.com/office/drawing/2014/main" id="{AACC9861-75C7-4A45-A5C2-7AA13975E58C}"/>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a:extLst>
            <a:ext uri="{FF2B5EF4-FFF2-40B4-BE49-F238E27FC236}">
              <a16:creationId xmlns:a16="http://schemas.microsoft.com/office/drawing/2014/main" id="{01CC5D50-D66E-4A12-8E7A-CA465BF31C1C}"/>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345" name="【公営住宅】&#10;一人当たり面積平均値テキスト">
          <a:extLst>
            <a:ext uri="{FF2B5EF4-FFF2-40B4-BE49-F238E27FC236}">
              <a16:creationId xmlns:a16="http://schemas.microsoft.com/office/drawing/2014/main" id="{3CF6EC28-3E18-41CF-86BD-A939F4E3D96E}"/>
            </a:ext>
          </a:extLst>
        </xdr:cNvPr>
        <xdr:cNvSpPr txBox="1"/>
      </xdr:nvSpPr>
      <xdr:spPr>
        <a:xfrm>
          <a:off x="10515600" y="1411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a:extLst>
            <a:ext uri="{FF2B5EF4-FFF2-40B4-BE49-F238E27FC236}">
              <a16:creationId xmlns:a16="http://schemas.microsoft.com/office/drawing/2014/main" id="{5D8C7996-86A7-41A4-B08A-38B46FB43259}"/>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a:extLst>
            <a:ext uri="{FF2B5EF4-FFF2-40B4-BE49-F238E27FC236}">
              <a16:creationId xmlns:a16="http://schemas.microsoft.com/office/drawing/2014/main" id="{8213593A-294D-4590-A6B8-88C25CDEA07A}"/>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a:extLst>
            <a:ext uri="{FF2B5EF4-FFF2-40B4-BE49-F238E27FC236}">
              <a16:creationId xmlns:a16="http://schemas.microsoft.com/office/drawing/2014/main" id="{57981D40-1E9E-4BEA-922F-8481E37CD735}"/>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a:extLst>
            <a:ext uri="{FF2B5EF4-FFF2-40B4-BE49-F238E27FC236}">
              <a16:creationId xmlns:a16="http://schemas.microsoft.com/office/drawing/2014/main" id="{4AECA961-CF27-4E6A-9F65-F06E07234F24}"/>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50" name="フローチャート: 判断 349">
          <a:extLst>
            <a:ext uri="{FF2B5EF4-FFF2-40B4-BE49-F238E27FC236}">
              <a16:creationId xmlns:a16="http://schemas.microsoft.com/office/drawing/2014/main" id="{3E94EA3E-3891-463A-A0DC-5B8CC485DF82}"/>
            </a:ext>
          </a:extLst>
        </xdr:cNvPr>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B9EC668-1CE1-4FD1-B2B3-B962DD6B289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054D17B-7036-497D-95B2-5F8AFDD8D9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874948A-B989-427C-9962-D69B8E8758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04C18F8-0DD8-4A46-B687-EB90EE02D2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7080D81-49AC-4E89-B083-15C9867391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131890</xdr:rowOff>
    </xdr:from>
    <xdr:to>
      <xdr:col>55</xdr:col>
      <xdr:colOff>50800</xdr:colOff>
      <xdr:row>80</xdr:row>
      <xdr:rowOff>62040</xdr:rowOff>
    </xdr:to>
    <xdr:sp macro="" textlink="">
      <xdr:nvSpPr>
        <xdr:cNvPr id="356" name="楕円 355">
          <a:extLst>
            <a:ext uri="{FF2B5EF4-FFF2-40B4-BE49-F238E27FC236}">
              <a16:creationId xmlns:a16="http://schemas.microsoft.com/office/drawing/2014/main" id="{279376DD-110E-45BE-BFAF-D4C31CB51655}"/>
            </a:ext>
          </a:extLst>
        </xdr:cNvPr>
        <xdr:cNvSpPr/>
      </xdr:nvSpPr>
      <xdr:spPr>
        <a:xfrm>
          <a:off x="10426700" y="136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154767</xdr:rowOff>
    </xdr:from>
    <xdr:ext cx="469744" cy="259045"/>
    <xdr:sp macro="" textlink="">
      <xdr:nvSpPr>
        <xdr:cNvPr id="357" name="【公営住宅】&#10;一人当たり面積該当値テキスト">
          <a:extLst>
            <a:ext uri="{FF2B5EF4-FFF2-40B4-BE49-F238E27FC236}">
              <a16:creationId xmlns:a16="http://schemas.microsoft.com/office/drawing/2014/main" id="{9640CBB2-CA70-48A5-9EE6-4FA7CD33C6FF}"/>
            </a:ext>
          </a:extLst>
        </xdr:cNvPr>
        <xdr:cNvSpPr txBox="1"/>
      </xdr:nvSpPr>
      <xdr:spPr>
        <a:xfrm>
          <a:off x="10515600" y="135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111316</xdr:rowOff>
    </xdr:from>
    <xdr:to>
      <xdr:col>50</xdr:col>
      <xdr:colOff>165100</xdr:colOff>
      <xdr:row>83</xdr:row>
      <xdr:rowOff>41466</xdr:rowOff>
    </xdr:to>
    <xdr:sp macro="" textlink="">
      <xdr:nvSpPr>
        <xdr:cNvPr id="358" name="楕円 357">
          <a:extLst>
            <a:ext uri="{FF2B5EF4-FFF2-40B4-BE49-F238E27FC236}">
              <a16:creationId xmlns:a16="http://schemas.microsoft.com/office/drawing/2014/main" id="{7B21F334-A524-42AC-BCC7-CBB9940C8ED1}"/>
            </a:ext>
          </a:extLst>
        </xdr:cNvPr>
        <xdr:cNvSpPr/>
      </xdr:nvSpPr>
      <xdr:spPr>
        <a:xfrm>
          <a:off x="9588500" y="141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11240</xdr:rowOff>
    </xdr:from>
    <xdr:to>
      <xdr:col>55</xdr:col>
      <xdr:colOff>0</xdr:colOff>
      <xdr:row>82</xdr:row>
      <xdr:rowOff>162116</xdr:rowOff>
    </xdr:to>
    <xdr:cxnSp macro="">
      <xdr:nvCxnSpPr>
        <xdr:cNvPr id="359" name="直線コネクタ 358">
          <a:extLst>
            <a:ext uri="{FF2B5EF4-FFF2-40B4-BE49-F238E27FC236}">
              <a16:creationId xmlns:a16="http://schemas.microsoft.com/office/drawing/2014/main" id="{BECA6487-BDFE-4F45-B847-309AE5651C92}"/>
            </a:ext>
          </a:extLst>
        </xdr:cNvPr>
        <xdr:cNvCxnSpPr/>
      </xdr:nvCxnSpPr>
      <xdr:spPr>
        <a:xfrm flipV="1">
          <a:off x="9639300" y="13727240"/>
          <a:ext cx="8382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110744</xdr:rowOff>
    </xdr:from>
    <xdr:to>
      <xdr:col>46</xdr:col>
      <xdr:colOff>38100</xdr:colOff>
      <xdr:row>84</xdr:row>
      <xdr:rowOff>40894</xdr:rowOff>
    </xdr:to>
    <xdr:sp macro="" textlink="">
      <xdr:nvSpPr>
        <xdr:cNvPr id="360" name="楕円 359">
          <a:extLst>
            <a:ext uri="{FF2B5EF4-FFF2-40B4-BE49-F238E27FC236}">
              <a16:creationId xmlns:a16="http://schemas.microsoft.com/office/drawing/2014/main" id="{231BFED0-539C-4DBA-A222-772D35AA2BA2}"/>
            </a:ext>
          </a:extLst>
        </xdr:cNvPr>
        <xdr:cNvSpPr/>
      </xdr:nvSpPr>
      <xdr:spPr>
        <a:xfrm>
          <a:off x="8699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162116</xdr:rowOff>
    </xdr:from>
    <xdr:to>
      <xdr:col>50</xdr:col>
      <xdr:colOff>114300</xdr:colOff>
      <xdr:row>83</xdr:row>
      <xdr:rowOff>161544</xdr:rowOff>
    </xdr:to>
    <xdr:cxnSp macro="">
      <xdr:nvCxnSpPr>
        <xdr:cNvPr id="361" name="直線コネクタ 360">
          <a:extLst>
            <a:ext uri="{FF2B5EF4-FFF2-40B4-BE49-F238E27FC236}">
              <a16:creationId xmlns:a16="http://schemas.microsoft.com/office/drawing/2014/main" id="{8FC9CF46-4316-4A60-9B46-F5986D8C89B5}"/>
            </a:ext>
          </a:extLst>
        </xdr:cNvPr>
        <xdr:cNvCxnSpPr/>
      </xdr:nvCxnSpPr>
      <xdr:spPr>
        <a:xfrm flipV="1">
          <a:off x="8750300" y="14221016"/>
          <a:ext cx="889000" cy="1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62" name="楕円 361">
          <a:extLst>
            <a:ext uri="{FF2B5EF4-FFF2-40B4-BE49-F238E27FC236}">
              <a16:creationId xmlns:a16="http://schemas.microsoft.com/office/drawing/2014/main" id="{20616D28-F3A2-4DB4-AFF2-4B074819F96E}"/>
            </a:ext>
          </a:extLst>
        </xdr:cNvPr>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161544</xdr:rowOff>
    </xdr:from>
    <xdr:to>
      <xdr:col>45</xdr:col>
      <xdr:colOff>177800</xdr:colOff>
      <xdr:row>83</xdr:row>
      <xdr:rowOff>163830</xdr:rowOff>
    </xdr:to>
    <xdr:cxnSp macro="">
      <xdr:nvCxnSpPr>
        <xdr:cNvPr id="363" name="直線コネクタ 362">
          <a:extLst>
            <a:ext uri="{FF2B5EF4-FFF2-40B4-BE49-F238E27FC236}">
              <a16:creationId xmlns:a16="http://schemas.microsoft.com/office/drawing/2014/main" id="{2FD82B54-FEF8-4B6B-BB4B-0B8389D09815}"/>
            </a:ext>
          </a:extLst>
        </xdr:cNvPr>
        <xdr:cNvCxnSpPr/>
      </xdr:nvCxnSpPr>
      <xdr:spPr>
        <a:xfrm flipV="1">
          <a:off x="7861300" y="1439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169608</xdr:rowOff>
    </xdr:from>
    <xdr:to>
      <xdr:col>36</xdr:col>
      <xdr:colOff>165100</xdr:colOff>
      <xdr:row>84</xdr:row>
      <xdr:rowOff>99758</xdr:rowOff>
    </xdr:to>
    <xdr:sp macro="" textlink="">
      <xdr:nvSpPr>
        <xdr:cNvPr id="364" name="楕円 363">
          <a:extLst>
            <a:ext uri="{FF2B5EF4-FFF2-40B4-BE49-F238E27FC236}">
              <a16:creationId xmlns:a16="http://schemas.microsoft.com/office/drawing/2014/main" id="{56F3D854-3C81-46DE-BA10-7E91DF2D9749}"/>
            </a:ext>
          </a:extLst>
        </xdr:cNvPr>
        <xdr:cNvSpPr/>
      </xdr:nvSpPr>
      <xdr:spPr>
        <a:xfrm>
          <a:off x="6921500" y="143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163830</xdr:rowOff>
    </xdr:from>
    <xdr:to>
      <xdr:col>41</xdr:col>
      <xdr:colOff>50800</xdr:colOff>
      <xdr:row>84</xdr:row>
      <xdr:rowOff>48958</xdr:rowOff>
    </xdr:to>
    <xdr:cxnSp macro="">
      <xdr:nvCxnSpPr>
        <xdr:cNvPr id="365" name="直線コネクタ 364">
          <a:extLst>
            <a:ext uri="{FF2B5EF4-FFF2-40B4-BE49-F238E27FC236}">
              <a16:creationId xmlns:a16="http://schemas.microsoft.com/office/drawing/2014/main" id="{8A268FE0-54A9-4CEE-89DF-426CD3305143}"/>
            </a:ext>
          </a:extLst>
        </xdr:cNvPr>
        <xdr:cNvCxnSpPr/>
      </xdr:nvCxnSpPr>
      <xdr:spPr>
        <a:xfrm flipV="1">
          <a:off x="6972300" y="14394180"/>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66" name="n_1aveValue【公営住宅】&#10;一人当たり面積">
          <a:extLst>
            <a:ext uri="{FF2B5EF4-FFF2-40B4-BE49-F238E27FC236}">
              <a16:creationId xmlns:a16="http://schemas.microsoft.com/office/drawing/2014/main" id="{7875B754-37DB-4BBB-87F6-B1F40CE6F167}"/>
            </a:ext>
          </a:extLst>
        </xdr:cNvPr>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7" name="n_2aveValue【公営住宅】&#10;一人当たり面積">
          <a:extLst>
            <a:ext uri="{FF2B5EF4-FFF2-40B4-BE49-F238E27FC236}">
              <a16:creationId xmlns:a16="http://schemas.microsoft.com/office/drawing/2014/main" id="{BD6CA732-36D7-4EDE-A4A9-36756F25F4E0}"/>
            </a:ext>
          </a:extLst>
        </xdr:cNvPr>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68" name="n_3aveValue【公営住宅】&#10;一人当たり面積">
          <a:extLst>
            <a:ext uri="{FF2B5EF4-FFF2-40B4-BE49-F238E27FC236}">
              <a16:creationId xmlns:a16="http://schemas.microsoft.com/office/drawing/2014/main" id="{B481F2C4-0E56-43C6-BAC6-6A15EFE1B68B}"/>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69" name="n_4aveValue【公営住宅】&#10;一人当たり面積">
          <a:extLst>
            <a:ext uri="{FF2B5EF4-FFF2-40B4-BE49-F238E27FC236}">
              <a16:creationId xmlns:a16="http://schemas.microsoft.com/office/drawing/2014/main" id="{CE97D2AF-0DCF-411F-8F42-350469D380A0}"/>
            </a:ext>
          </a:extLst>
        </xdr:cNvPr>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32593</xdr:rowOff>
    </xdr:from>
    <xdr:ext cx="469744" cy="259045"/>
    <xdr:sp macro="" textlink="">
      <xdr:nvSpPr>
        <xdr:cNvPr id="370" name="n_1mainValue【公営住宅】&#10;一人当たり面積">
          <a:extLst>
            <a:ext uri="{FF2B5EF4-FFF2-40B4-BE49-F238E27FC236}">
              <a16:creationId xmlns:a16="http://schemas.microsoft.com/office/drawing/2014/main" id="{56309EA2-8C93-4C28-AE12-E4A9C7D23986}"/>
            </a:ext>
          </a:extLst>
        </xdr:cNvPr>
        <xdr:cNvSpPr txBox="1"/>
      </xdr:nvSpPr>
      <xdr:spPr>
        <a:xfrm>
          <a:off x="9391727" y="1426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32021</xdr:rowOff>
    </xdr:from>
    <xdr:ext cx="469744" cy="259045"/>
    <xdr:sp macro="" textlink="">
      <xdr:nvSpPr>
        <xdr:cNvPr id="371" name="n_2mainValue【公営住宅】&#10;一人当たり面積">
          <a:extLst>
            <a:ext uri="{FF2B5EF4-FFF2-40B4-BE49-F238E27FC236}">
              <a16:creationId xmlns:a16="http://schemas.microsoft.com/office/drawing/2014/main" id="{1BF7F365-C0A8-48F3-B5C0-56372ECBBAF6}"/>
            </a:ext>
          </a:extLst>
        </xdr:cNvPr>
        <xdr:cNvSpPr txBox="1"/>
      </xdr:nvSpPr>
      <xdr:spPr>
        <a:xfrm>
          <a:off x="85154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mainValue【公営住宅】&#10;一人当たり面積">
          <a:extLst>
            <a:ext uri="{FF2B5EF4-FFF2-40B4-BE49-F238E27FC236}">
              <a16:creationId xmlns:a16="http://schemas.microsoft.com/office/drawing/2014/main" id="{5EA7D2B8-60E6-4CFC-8745-DFBC77B5191D}"/>
            </a:ext>
          </a:extLst>
        </xdr:cNvPr>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90885</xdr:rowOff>
    </xdr:from>
    <xdr:ext cx="469744" cy="259045"/>
    <xdr:sp macro="" textlink="">
      <xdr:nvSpPr>
        <xdr:cNvPr id="373" name="n_4mainValue【公営住宅】&#10;一人当たり面積">
          <a:extLst>
            <a:ext uri="{FF2B5EF4-FFF2-40B4-BE49-F238E27FC236}">
              <a16:creationId xmlns:a16="http://schemas.microsoft.com/office/drawing/2014/main" id="{6AFD86B4-28E1-401E-8DC2-FAAC20BFFC8C}"/>
            </a:ext>
          </a:extLst>
        </xdr:cNvPr>
        <xdr:cNvSpPr txBox="1"/>
      </xdr:nvSpPr>
      <xdr:spPr>
        <a:xfrm>
          <a:off x="6737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C7797997-F74F-477F-AC79-95B38B0C80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7EF34199-876F-4A04-8626-EEB3158C57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9B06B45C-3719-4848-972B-74F219C291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517CC4F9-D9B6-4B6B-A7A2-C2D62EF8EE3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E41B96C0-2B91-4A83-B1AB-C2F9C2A3CE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597352D9-B944-4B65-8C38-54315DAE9C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1D5A528D-D810-448A-9E6F-C71F81AA69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F9BB0882-4E6E-49A4-8892-941850CD9D4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4F75F857-AEEF-47CB-A8FC-9215B6163F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3FA7BD2F-11D5-41B7-92FE-AFA56FCB64C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a:extLst>
            <a:ext uri="{FF2B5EF4-FFF2-40B4-BE49-F238E27FC236}">
              <a16:creationId xmlns:a16="http://schemas.microsoft.com/office/drawing/2014/main" id="{A5F2E77F-1AF8-44DB-BD25-AF45BFB10831}"/>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5" name="直線コネクタ 384">
          <a:extLst>
            <a:ext uri="{FF2B5EF4-FFF2-40B4-BE49-F238E27FC236}">
              <a16:creationId xmlns:a16="http://schemas.microsoft.com/office/drawing/2014/main" id="{06933CFB-BC8D-4AE7-82CC-3E6ADF1D08A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6" name="テキスト ボックス 385">
          <a:extLst>
            <a:ext uri="{FF2B5EF4-FFF2-40B4-BE49-F238E27FC236}">
              <a16:creationId xmlns:a16="http://schemas.microsoft.com/office/drawing/2014/main" id="{B9CB7F5A-6F07-43F8-B88D-BEC53B8951B3}"/>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7" name="直線コネクタ 386">
          <a:extLst>
            <a:ext uri="{FF2B5EF4-FFF2-40B4-BE49-F238E27FC236}">
              <a16:creationId xmlns:a16="http://schemas.microsoft.com/office/drawing/2014/main" id="{98679475-B971-4590-9251-2779D104D43A}"/>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8" name="テキスト ボックス 387">
          <a:extLst>
            <a:ext uri="{FF2B5EF4-FFF2-40B4-BE49-F238E27FC236}">
              <a16:creationId xmlns:a16="http://schemas.microsoft.com/office/drawing/2014/main" id="{0DBF4E2E-C9EF-4E34-A667-9EFF0F21A82C}"/>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9" name="直線コネクタ 388">
          <a:extLst>
            <a:ext uri="{FF2B5EF4-FFF2-40B4-BE49-F238E27FC236}">
              <a16:creationId xmlns:a16="http://schemas.microsoft.com/office/drawing/2014/main" id="{84C9CF03-A0EF-4215-8183-6E99547EE26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0" name="テキスト ボックス 389">
          <a:extLst>
            <a:ext uri="{FF2B5EF4-FFF2-40B4-BE49-F238E27FC236}">
              <a16:creationId xmlns:a16="http://schemas.microsoft.com/office/drawing/2014/main" id="{53187427-B45D-4FC7-98B0-E0DA74C67D1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1" name="直線コネクタ 390">
          <a:extLst>
            <a:ext uri="{FF2B5EF4-FFF2-40B4-BE49-F238E27FC236}">
              <a16:creationId xmlns:a16="http://schemas.microsoft.com/office/drawing/2014/main" id="{DB440FBC-9DE2-4440-B1DE-8D5F98BBDE1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105427</xdr:rowOff>
    </xdr:from>
    <xdr:ext cx="338939" cy="259045"/>
    <xdr:sp macro="" textlink="">
      <xdr:nvSpPr>
        <xdr:cNvPr id="392" name="テキスト ボックス 391">
          <a:extLst>
            <a:ext uri="{FF2B5EF4-FFF2-40B4-BE49-F238E27FC236}">
              <a16:creationId xmlns:a16="http://schemas.microsoft.com/office/drawing/2014/main" id="{506F2FAD-B171-42B1-923B-43D9F9BA794A}"/>
            </a:ext>
          </a:extLst>
        </xdr:cNvPr>
        <xdr:cNvSpPr txBox="1"/>
      </xdr:nvSpPr>
      <xdr:spPr>
        <a:xfrm>
          <a:off x="423061" y="1707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AE885110-11FC-450E-8D0E-FC41D5AD339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a:extLst>
            <a:ext uri="{FF2B5EF4-FFF2-40B4-BE49-F238E27FC236}">
              <a16:creationId xmlns:a16="http://schemas.microsoft.com/office/drawing/2014/main" id="{FFF85228-285E-43D4-96E3-495F70FB4D2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87630</xdr:rowOff>
    </xdr:from>
    <xdr:to>
      <xdr:col>24</xdr:col>
      <xdr:colOff>62865</xdr:colOff>
      <xdr:row>109</xdr:row>
      <xdr:rowOff>16763</xdr:rowOff>
    </xdr:to>
    <xdr:cxnSp macro="">
      <xdr:nvCxnSpPr>
        <xdr:cNvPr id="395" name="直線コネクタ 394">
          <a:extLst>
            <a:ext uri="{FF2B5EF4-FFF2-40B4-BE49-F238E27FC236}">
              <a16:creationId xmlns:a16="http://schemas.microsoft.com/office/drawing/2014/main" id="{9706F185-137D-4868-8974-159CA834658F}"/>
            </a:ext>
          </a:extLst>
        </xdr:cNvPr>
        <xdr:cNvCxnSpPr/>
      </xdr:nvCxnSpPr>
      <xdr:spPr>
        <a:xfrm flipV="1">
          <a:off x="4634865" y="17404080"/>
          <a:ext cx="0" cy="130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20590</xdr:rowOff>
    </xdr:from>
    <xdr:ext cx="405111" cy="259045"/>
    <xdr:sp macro="" textlink="">
      <xdr:nvSpPr>
        <xdr:cNvPr id="396" name="【港湾・漁港】&#10;有形固定資産減価償却率最小値テキスト">
          <a:extLst>
            <a:ext uri="{FF2B5EF4-FFF2-40B4-BE49-F238E27FC236}">
              <a16:creationId xmlns:a16="http://schemas.microsoft.com/office/drawing/2014/main" id="{7CA4F1E3-37EC-45F3-8F45-5EED67E2C1F9}"/>
            </a:ext>
          </a:extLst>
        </xdr:cNvPr>
        <xdr:cNvSpPr txBox="1"/>
      </xdr:nvSpPr>
      <xdr:spPr>
        <a:xfrm>
          <a:off x="4673600" y="1870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16763</xdr:rowOff>
    </xdr:from>
    <xdr:to>
      <xdr:col>24</xdr:col>
      <xdr:colOff>152400</xdr:colOff>
      <xdr:row>109</xdr:row>
      <xdr:rowOff>16763</xdr:rowOff>
    </xdr:to>
    <xdr:cxnSp macro="">
      <xdr:nvCxnSpPr>
        <xdr:cNvPr id="397" name="直線コネクタ 396">
          <a:extLst>
            <a:ext uri="{FF2B5EF4-FFF2-40B4-BE49-F238E27FC236}">
              <a16:creationId xmlns:a16="http://schemas.microsoft.com/office/drawing/2014/main" id="{E77CA3F4-867E-407F-96FE-0F206B1B6EF4}"/>
            </a:ext>
          </a:extLst>
        </xdr:cNvPr>
        <xdr:cNvCxnSpPr/>
      </xdr:nvCxnSpPr>
      <xdr:spPr>
        <a:xfrm>
          <a:off x="4546600" y="1870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34307</xdr:rowOff>
    </xdr:from>
    <xdr:ext cx="340478" cy="259045"/>
    <xdr:sp macro="" textlink="">
      <xdr:nvSpPr>
        <xdr:cNvPr id="398" name="【港湾・漁港】&#10;有形固定資産減価償却率最大値テキスト">
          <a:extLst>
            <a:ext uri="{FF2B5EF4-FFF2-40B4-BE49-F238E27FC236}">
              <a16:creationId xmlns:a16="http://schemas.microsoft.com/office/drawing/2014/main" id="{40F39E9F-27E5-4749-BE96-A5D801BADBEF}"/>
            </a:ext>
          </a:extLst>
        </xdr:cNvPr>
        <xdr:cNvSpPr txBox="1"/>
      </xdr:nvSpPr>
      <xdr:spPr>
        <a:xfrm>
          <a:off x="4673600" y="1717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87630</xdr:rowOff>
    </xdr:from>
    <xdr:to>
      <xdr:col>24</xdr:col>
      <xdr:colOff>152400</xdr:colOff>
      <xdr:row>101</xdr:row>
      <xdr:rowOff>87630</xdr:rowOff>
    </xdr:to>
    <xdr:cxnSp macro="">
      <xdr:nvCxnSpPr>
        <xdr:cNvPr id="399" name="直線コネクタ 398">
          <a:extLst>
            <a:ext uri="{FF2B5EF4-FFF2-40B4-BE49-F238E27FC236}">
              <a16:creationId xmlns:a16="http://schemas.microsoft.com/office/drawing/2014/main" id="{78D724DF-7A1B-4756-9F38-02BC11969627}"/>
            </a:ext>
          </a:extLst>
        </xdr:cNvPr>
        <xdr:cNvCxnSpPr/>
      </xdr:nvCxnSpPr>
      <xdr:spPr>
        <a:xfrm>
          <a:off x="4546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22114</xdr:rowOff>
    </xdr:from>
    <xdr:ext cx="405111" cy="259045"/>
    <xdr:sp macro="" textlink="">
      <xdr:nvSpPr>
        <xdr:cNvPr id="400" name="【港湾・漁港】&#10;有形固定資産減価償却率平均値テキスト">
          <a:extLst>
            <a:ext uri="{FF2B5EF4-FFF2-40B4-BE49-F238E27FC236}">
              <a16:creationId xmlns:a16="http://schemas.microsoft.com/office/drawing/2014/main" id="{D5B55B47-82C0-4B6F-9F50-14479A3AFC43}"/>
            </a:ext>
          </a:extLst>
        </xdr:cNvPr>
        <xdr:cNvSpPr txBox="1"/>
      </xdr:nvSpPr>
      <xdr:spPr>
        <a:xfrm>
          <a:off x="4673600" y="1836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43687</xdr:rowOff>
    </xdr:from>
    <xdr:to>
      <xdr:col>24</xdr:col>
      <xdr:colOff>114300</xdr:colOff>
      <xdr:row>107</xdr:row>
      <xdr:rowOff>145287</xdr:rowOff>
    </xdr:to>
    <xdr:sp macro="" textlink="">
      <xdr:nvSpPr>
        <xdr:cNvPr id="401" name="フローチャート: 判断 400">
          <a:extLst>
            <a:ext uri="{FF2B5EF4-FFF2-40B4-BE49-F238E27FC236}">
              <a16:creationId xmlns:a16="http://schemas.microsoft.com/office/drawing/2014/main" id="{7AD1063A-59BD-4D1C-AF7E-658CD0885D65}"/>
            </a:ext>
          </a:extLst>
        </xdr:cNvPr>
        <xdr:cNvSpPr/>
      </xdr:nvSpPr>
      <xdr:spPr>
        <a:xfrm>
          <a:off x="4584700" y="183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108</xdr:row>
      <xdr:rowOff>71120</xdr:rowOff>
    </xdr:from>
    <xdr:to>
      <xdr:col>20</xdr:col>
      <xdr:colOff>38100</xdr:colOff>
      <xdr:row>109</xdr:row>
      <xdr:rowOff>1270</xdr:rowOff>
    </xdr:to>
    <xdr:sp macro="" textlink="">
      <xdr:nvSpPr>
        <xdr:cNvPr id="402" name="フローチャート: 判断 401">
          <a:extLst>
            <a:ext uri="{FF2B5EF4-FFF2-40B4-BE49-F238E27FC236}">
              <a16:creationId xmlns:a16="http://schemas.microsoft.com/office/drawing/2014/main" id="{79AC6434-3433-4EBB-A90D-7CF28CD59637}"/>
            </a:ext>
          </a:extLst>
        </xdr:cNvPr>
        <xdr:cNvSpPr/>
      </xdr:nvSpPr>
      <xdr:spPr>
        <a:xfrm>
          <a:off x="3746500" y="185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25400</xdr:rowOff>
    </xdr:from>
    <xdr:to>
      <xdr:col>15</xdr:col>
      <xdr:colOff>101600</xdr:colOff>
      <xdr:row>108</xdr:row>
      <xdr:rowOff>127000</xdr:rowOff>
    </xdr:to>
    <xdr:sp macro="" textlink="">
      <xdr:nvSpPr>
        <xdr:cNvPr id="403" name="フローチャート: 判断 402">
          <a:extLst>
            <a:ext uri="{FF2B5EF4-FFF2-40B4-BE49-F238E27FC236}">
              <a16:creationId xmlns:a16="http://schemas.microsoft.com/office/drawing/2014/main" id="{03101018-99D7-4F28-B71F-6DD861381E7C}"/>
            </a:ext>
          </a:extLst>
        </xdr:cNvPr>
        <xdr:cNvSpPr/>
      </xdr:nvSpPr>
      <xdr:spPr>
        <a:xfrm>
          <a:off x="2857500" y="185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121413</xdr:rowOff>
    </xdr:from>
    <xdr:to>
      <xdr:col>10</xdr:col>
      <xdr:colOff>165100</xdr:colOff>
      <xdr:row>109</xdr:row>
      <xdr:rowOff>51563</xdr:rowOff>
    </xdr:to>
    <xdr:sp macro="" textlink="">
      <xdr:nvSpPr>
        <xdr:cNvPr id="404" name="フローチャート: 判断 403">
          <a:extLst>
            <a:ext uri="{FF2B5EF4-FFF2-40B4-BE49-F238E27FC236}">
              <a16:creationId xmlns:a16="http://schemas.microsoft.com/office/drawing/2014/main" id="{FE74E712-6464-4FC0-818B-334841754618}"/>
            </a:ext>
          </a:extLst>
        </xdr:cNvPr>
        <xdr:cNvSpPr/>
      </xdr:nvSpPr>
      <xdr:spPr>
        <a:xfrm>
          <a:off x="1968500" y="1863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73406</xdr:rowOff>
    </xdr:from>
    <xdr:to>
      <xdr:col>6</xdr:col>
      <xdr:colOff>38100</xdr:colOff>
      <xdr:row>108</xdr:row>
      <xdr:rowOff>3556</xdr:rowOff>
    </xdr:to>
    <xdr:sp macro="" textlink="">
      <xdr:nvSpPr>
        <xdr:cNvPr id="405" name="フローチャート: 判断 404">
          <a:extLst>
            <a:ext uri="{FF2B5EF4-FFF2-40B4-BE49-F238E27FC236}">
              <a16:creationId xmlns:a16="http://schemas.microsoft.com/office/drawing/2014/main" id="{EE375892-3641-43A1-A666-D5D21EFB4E03}"/>
            </a:ext>
          </a:extLst>
        </xdr:cNvPr>
        <xdr:cNvSpPr/>
      </xdr:nvSpPr>
      <xdr:spPr>
        <a:xfrm>
          <a:off x="1079500" y="1841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D3F03C7-8254-4F68-9A08-E206E9D95C1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E37D668-6835-43D3-B307-5C3EECC307A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D8F32677-670C-444E-AC1E-E776A3EF8A1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B2980739-7DA4-4361-A2E9-452B3EF672D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CF5D036-EFDA-42BC-9892-8A97A387348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36830</xdr:rowOff>
    </xdr:from>
    <xdr:to>
      <xdr:col>24</xdr:col>
      <xdr:colOff>114300</xdr:colOff>
      <xdr:row>101</xdr:row>
      <xdr:rowOff>138430</xdr:rowOff>
    </xdr:to>
    <xdr:sp macro="" textlink="">
      <xdr:nvSpPr>
        <xdr:cNvPr id="411" name="楕円 410">
          <a:extLst>
            <a:ext uri="{FF2B5EF4-FFF2-40B4-BE49-F238E27FC236}">
              <a16:creationId xmlns:a16="http://schemas.microsoft.com/office/drawing/2014/main" id="{84C0E71E-A145-459A-93D4-A4D2EA523C22}"/>
            </a:ext>
          </a:extLst>
        </xdr:cNvPr>
        <xdr:cNvSpPr/>
      </xdr:nvSpPr>
      <xdr:spPr>
        <a:xfrm>
          <a:off x="4584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161307</xdr:rowOff>
    </xdr:from>
    <xdr:ext cx="340478" cy="259045"/>
    <xdr:sp macro="" textlink="">
      <xdr:nvSpPr>
        <xdr:cNvPr id="412" name="【港湾・漁港】&#10;有形固定資産減価償却率該当値テキスト">
          <a:extLst>
            <a:ext uri="{FF2B5EF4-FFF2-40B4-BE49-F238E27FC236}">
              <a16:creationId xmlns:a16="http://schemas.microsoft.com/office/drawing/2014/main" id="{2818910D-2BB6-4ACE-B536-B6969C523FAE}"/>
            </a:ext>
          </a:extLst>
        </xdr:cNvPr>
        <xdr:cNvSpPr txBox="1"/>
      </xdr:nvSpPr>
      <xdr:spPr>
        <a:xfrm>
          <a:off x="4673600" y="17306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162561</xdr:rowOff>
    </xdr:from>
    <xdr:to>
      <xdr:col>20</xdr:col>
      <xdr:colOff>38100</xdr:colOff>
      <xdr:row>101</xdr:row>
      <xdr:rowOff>92711</xdr:rowOff>
    </xdr:to>
    <xdr:sp macro="" textlink="">
      <xdr:nvSpPr>
        <xdr:cNvPr id="413" name="楕円 412">
          <a:extLst>
            <a:ext uri="{FF2B5EF4-FFF2-40B4-BE49-F238E27FC236}">
              <a16:creationId xmlns:a16="http://schemas.microsoft.com/office/drawing/2014/main" id="{3AB9377D-E02B-411A-BFDD-D5EB79941596}"/>
            </a:ext>
          </a:extLst>
        </xdr:cNvPr>
        <xdr:cNvSpPr/>
      </xdr:nvSpPr>
      <xdr:spPr>
        <a:xfrm>
          <a:off x="3746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41911</xdr:rowOff>
    </xdr:from>
    <xdr:to>
      <xdr:col>24</xdr:col>
      <xdr:colOff>63500</xdr:colOff>
      <xdr:row>101</xdr:row>
      <xdr:rowOff>87630</xdr:rowOff>
    </xdr:to>
    <xdr:cxnSp macro="">
      <xdr:nvCxnSpPr>
        <xdr:cNvPr id="414" name="直線コネクタ 413">
          <a:extLst>
            <a:ext uri="{FF2B5EF4-FFF2-40B4-BE49-F238E27FC236}">
              <a16:creationId xmlns:a16="http://schemas.microsoft.com/office/drawing/2014/main" id="{D514A6D7-E896-466F-9D80-65C6594BE2A8}"/>
            </a:ext>
          </a:extLst>
        </xdr:cNvPr>
        <xdr:cNvCxnSpPr/>
      </xdr:nvCxnSpPr>
      <xdr:spPr>
        <a:xfrm>
          <a:off x="3797300" y="17358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116839</xdr:rowOff>
    </xdr:from>
    <xdr:to>
      <xdr:col>15</xdr:col>
      <xdr:colOff>101600</xdr:colOff>
      <xdr:row>101</xdr:row>
      <xdr:rowOff>46989</xdr:rowOff>
    </xdr:to>
    <xdr:sp macro="" textlink="">
      <xdr:nvSpPr>
        <xdr:cNvPr id="415" name="楕円 414">
          <a:extLst>
            <a:ext uri="{FF2B5EF4-FFF2-40B4-BE49-F238E27FC236}">
              <a16:creationId xmlns:a16="http://schemas.microsoft.com/office/drawing/2014/main" id="{B7DBE7F2-6A05-4E61-B773-CC06DDC7D2A1}"/>
            </a:ext>
          </a:extLst>
        </xdr:cNvPr>
        <xdr:cNvSpPr/>
      </xdr:nvSpPr>
      <xdr:spPr>
        <a:xfrm>
          <a:off x="2857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167639</xdr:rowOff>
    </xdr:from>
    <xdr:to>
      <xdr:col>19</xdr:col>
      <xdr:colOff>177800</xdr:colOff>
      <xdr:row>101</xdr:row>
      <xdr:rowOff>41911</xdr:rowOff>
    </xdr:to>
    <xdr:cxnSp macro="">
      <xdr:nvCxnSpPr>
        <xdr:cNvPr id="416" name="直線コネクタ 415">
          <a:extLst>
            <a:ext uri="{FF2B5EF4-FFF2-40B4-BE49-F238E27FC236}">
              <a16:creationId xmlns:a16="http://schemas.microsoft.com/office/drawing/2014/main" id="{16E253F3-6E37-4CF7-B442-AA780AC2C4CD}"/>
            </a:ext>
          </a:extLst>
        </xdr:cNvPr>
        <xdr:cNvCxnSpPr/>
      </xdr:nvCxnSpPr>
      <xdr:spPr>
        <a:xfrm>
          <a:off x="2908300" y="17312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71120</xdr:rowOff>
    </xdr:from>
    <xdr:to>
      <xdr:col>10</xdr:col>
      <xdr:colOff>165100</xdr:colOff>
      <xdr:row>101</xdr:row>
      <xdr:rowOff>1270</xdr:rowOff>
    </xdr:to>
    <xdr:sp macro="" textlink="">
      <xdr:nvSpPr>
        <xdr:cNvPr id="417" name="楕円 416">
          <a:extLst>
            <a:ext uri="{FF2B5EF4-FFF2-40B4-BE49-F238E27FC236}">
              <a16:creationId xmlns:a16="http://schemas.microsoft.com/office/drawing/2014/main" id="{C314AACC-C07B-4958-A5DB-BC395D59065D}"/>
            </a:ext>
          </a:extLst>
        </xdr:cNvPr>
        <xdr:cNvSpPr/>
      </xdr:nvSpPr>
      <xdr:spPr>
        <a:xfrm>
          <a:off x="1968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121920</xdr:rowOff>
    </xdr:from>
    <xdr:to>
      <xdr:col>15</xdr:col>
      <xdr:colOff>50800</xdr:colOff>
      <xdr:row>100</xdr:row>
      <xdr:rowOff>167639</xdr:rowOff>
    </xdr:to>
    <xdr:cxnSp macro="">
      <xdr:nvCxnSpPr>
        <xdr:cNvPr id="418" name="直線コネクタ 417">
          <a:extLst>
            <a:ext uri="{FF2B5EF4-FFF2-40B4-BE49-F238E27FC236}">
              <a16:creationId xmlns:a16="http://schemas.microsoft.com/office/drawing/2014/main" id="{99B37FBD-C5C9-4D16-B581-049DDB1FA772}"/>
            </a:ext>
          </a:extLst>
        </xdr:cNvPr>
        <xdr:cNvCxnSpPr/>
      </xdr:nvCxnSpPr>
      <xdr:spPr>
        <a:xfrm>
          <a:off x="2019300" y="1726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75692</xdr:rowOff>
    </xdr:from>
    <xdr:to>
      <xdr:col>6</xdr:col>
      <xdr:colOff>38100</xdr:colOff>
      <xdr:row>101</xdr:row>
      <xdr:rowOff>5842</xdr:rowOff>
    </xdr:to>
    <xdr:sp macro="" textlink="">
      <xdr:nvSpPr>
        <xdr:cNvPr id="419" name="楕円 418">
          <a:extLst>
            <a:ext uri="{FF2B5EF4-FFF2-40B4-BE49-F238E27FC236}">
              <a16:creationId xmlns:a16="http://schemas.microsoft.com/office/drawing/2014/main" id="{C0AEB9BE-C589-41D8-A3A6-509D2744CEFE}"/>
            </a:ext>
          </a:extLst>
        </xdr:cNvPr>
        <xdr:cNvSpPr/>
      </xdr:nvSpPr>
      <xdr:spPr>
        <a:xfrm>
          <a:off x="1079500" y="172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121920</xdr:rowOff>
    </xdr:from>
    <xdr:to>
      <xdr:col>10</xdr:col>
      <xdr:colOff>114300</xdr:colOff>
      <xdr:row>100</xdr:row>
      <xdr:rowOff>126492</xdr:rowOff>
    </xdr:to>
    <xdr:cxnSp macro="">
      <xdr:nvCxnSpPr>
        <xdr:cNvPr id="420" name="直線コネクタ 419">
          <a:extLst>
            <a:ext uri="{FF2B5EF4-FFF2-40B4-BE49-F238E27FC236}">
              <a16:creationId xmlns:a16="http://schemas.microsoft.com/office/drawing/2014/main" id="{7066DA75-0135-4640-8701-70AC2F65DEF3}"/>
            </a:ext>
          </a:extLst>
        </xdr:cNvPr>
        <xdr:cNvCxnSpPr/>
      </xdr:nvCxnSpPr>
      <xdr:spPr>
        <a:xfrm flipV="1">
          <a:off x="1130300" y="17266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163847</xdr:rowOff>
    </xdr:from>
    <xdr:ext cx="405111" cy="259045"/>
    <xdr:sp macro="" textlink="">
      <xdr:nvSpPr>
        <xdr:cNvPr id="421" name="n_1aveValue【港湾・漁港】&#10;有形固定資産減価償却率">
          <a:extLst>
            <a:ext uri="{FF2B5EF4-FFF2-40B4-BE49-F238E27FC236}">
              <a16:creationId xmlns:a16="http://schemas.microsoft.com/office/drawing/2014/main" id="{81E31A39-1A38-4D98-98BF-FA7F03A93139}"/>
            </a:ext>
          </a:extLst>
        </xdr:cNvPr>
        <xdr:cNvSpPr txBox="1"/>
      </xdr:nvSpPr>
      <xdr:spPr>
        <a:xfrm>
          <a:off x="35820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118127</xdr:rowOff>
    </xdr:from>
    <xdr:ext cx="405111" cy="259045"/>
    <xdr:sp macro="" textlink="">
      <xdr:nvSpPr>
        <xdr:cNvPr id="422" name="n_2aveValue【港湾・漁港】&#10;有形固定資産減価償却率">
          <a:extLst>
            <a:ext uri="{FF2B5EF4-FFF2-40B4-BE49-F238E27FC236}">
              <a16:creationId xmlns:a16="http://schemas.microsoft.com/office/drawing/2014/main" id="{0C601E90-C0C6-4E29-A4AD-4513FF207244}"/>
            </a:ext>
          </a:extLst>
        </xdr:cNvPr>
        <xdr:cNvSpPr txBox="1"/>
      </xdr:nvSpPr>
      <xdr:spPr>
        <a:xfrm>
          <a:off x="2705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42690</xdr:rowOff>
    </xdr:from>
    <xdr:ext cx="405111" cy="259045"/>
    <xdr:sp macro="" textlink="">
      <xdr:nvSpPr>
        <xdr:cNvPr id="423" name="n_3aveValue【港湾・漁港】&#10;有形固定資産減価償却率">
          <a:extLst>
            <a:ext uri="{FF2B5EF4-FFF2-40B4-BE49-F238E27FC236}">
              <a16:creationId xmlns:a16="http://schemas.microsoft.com/office/drawing/2014/main" id="{278E1AE3-4BDD-4BAB-AEA5-A0C2E5EB4407}"/>
            </a:ext>
          </a:extLst>
        </xdr:cNvPr>
        <xdr:cNvSpPr txBox="1"/>
      </xdr:nvSpPr>
      <xdr:spPr>
        <a:xfrm>
          <a:off x="1816744" y="1873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166133</xdr:rowOff>
    </xdr:from>
    <xdr:ext cx="405111" cy="259045"/>
    <xdr:sp macro="" textlink="">
      <xdr:nvSpPr>
        <xdr:cNvPr id="424" name="n_4aveValue【港湾・漁港】&#10;有形固定資産減価償却率">
          <a:extLst>
            <a:ext uri="{FF2B5EF4-FFF2-40B4-BE49-F238E27FC236}">
              <a16:creationId xmlns:a16="http://schemas.microsoft.com/office/drawing/2014/main" id="{0DCFCCDA-4F06-44BE-ADB1-E6E6D1006157}"/>
            </a:ext>
          </a:extLst>
        </xdr:cNvPr>
        <xdr:cNvSpPr txBox="1"/>
      </xdr:nvSpPr>
      <xdr:spPr>
        <a:xfrm>
          <a:off x="927744" y="1851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109238</xdr:rowOff>
    </xdr:from>
    <xdr:ext cx="340478" cy="259045"/>
    <xdr:sp macro="" textlink="">
      <xdr:nvSpPr>
        <xdr:cNvPr id="425" name="n_1mainValue【港湾・漁港】&#10;有形固定資産減価償却率">
          <a:extLst>
            <a:ext uri="{FF2B5EF4-FFF2-40B4-BE49-F238E27FC236}">
              <a16:creationId xmlns:a16="http://schemas.microsoft.com/office/drawing/2014/main" id="{5E04C44B-AA85-4367-A0EA-4CB233BB6F24}"/>
            </a:ext>
          </a:extLst>
        </xdr:cNvPr>
        <xdr:cNvSpPr txBox="1"/>
      </xdr:nvSpPr>
      <xdr:spPr>
        <a:xfrm>
          <a:off x="3614361" y="170827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63516</xdr:rowOff>
    </xdr:from>
    <xdr:ext cx="340478" cy="259045"/>
    <xdr:sp macro="" textlink="">
      <xdr:nvSpPr>
        <xdr:cNvPr id="426" name="n_2mainValue【港湾・漁港】&#10;有形固定資産減価償却率">
          <a:extLst>
            <a:ext uri="{FF2B5EF4-FFF2-40B4-BE49-F238E27FC236}">
              <a16:creationId xmlns:a16="http://schemas.microsoft.com/office/drawing/2014/main" id="{CB90E66E-DDFE-47CF-AE15-B745505FA90B}"/>
            </a:ext>
          </a:extLst>
        </xdr:cNvPr>
        <xdr:cNvSpPr txBox="1"/>
      </xdr:nvSpPr>
      <xdr:spPr>
        <a:xfrm>
          <a:off x="2738061" y="17037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99</xdr:row>
      <xdr:rowOff>17797</xdr:rowOff>
    </xdr:from>
    <xdr:ext cx="340478" cy="259045"/>
    <xdr:sp macro="" textlink="">
      <xdr:nvSpPr>
        <xdr:cNvPr id="427" name="n_3mainValue【港湾・漁港】&#10;有形固定資産減価償却率">
          <a:extLst>
            <a:ext uri="{FF2B5EF4-FFF2-40B4-BE49-F238E27FC236}">
              <a16:creationId xmlns:a16="http://schemas.microsoft.com/office/drawing/2014/main" id="{1685ED66-1590-45CF-B62C-47282C23AF3A}"/>
            </a:ext>
          </a:extLst>
        </xdr:cNvPr>
        <xdr:cNvSpPr txBox="1"/>
      </xdr:nvSpPr>
      <xdr:spPr>
        <a:xfrm>
          <a:off x="1849061" y="1699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99</xdr:row>
      <xdr:rowOff>22369</xdr:rowOff>
    </xdr:from>
    <xdr:ext cx="340478" cy="259045"/>
    <xdr:sp macro="" textlink="">
      <xdr:nvSpPr>
        <xdr:cNvPr id="428" name="n_4mainValue【港湾・漁港】&#10;有形固定資産減価償却率">
          <a:extLst>
            <a:ext uri="{FF2B5EF4-FFF2-40B4-BE49-F238E27FC236}">
              <a16:creationId xmlns:a16="http://schemas.microsoft.com/office/drawing/2014/main" id="{473D45F8-3812-4F97-8D81-C2B5BF04F14C}"/>
            </a:ext>
          </a:extLst>
        </xdr:cNvPr>
        <xdr:cNvSpPr txBox="1"/>
      </xdr:nvSpPr>
      <xdr:spPr>
        <a:xfrm>
          <a:off x="960061" y="16995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a:extLst>
            <a:ext uri="{FF2B5EF4-FFF2-40B4-BE49-F238E27FC236}">
              <a16:creationId xmlns:a16="http://schemas.microsoft.com/office/drawing/2014/main" id="{9B6BEBF6-BDB2-4605-B090-6E669BCB4F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a:extLst>
            <a:ext uri="{FF2B5EF4-FFF2-40B4-BE49-F238E27FC236}">
              <a16:creationId xmlns:a16="http://schemas.microsoft.com/office/drawing/2014/main" id="{E77704E9-1205-4552-81CD-B5C876B991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a:extLst>
            <a:ext uri="{FF2B5EF4-FFF2-40B4-BE49-F238E27FC236}">
              <a16:creationId xmlns:a16="http://schemas.microsoft.com/office/drawing/2014/main" id="{1B7611E6-6A96-4E9F-9FF6-678F50A086B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a:extLst>
            <a:ext uri="{FF2B5EF4-FFF2-40B4-BE49-F238E27FC236}">
              <a16:creationId xmlns:a16="http://schemas.microsoft.com/office/drawing/2014/main" id="{D404F6F6-6AA1-4E13-8618-E9F484017D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a:extLst>
            <a:ext uri="{FF2B5EF4-FFF2-40B4-BE49-F238E27FC236}">
              <a16:creationId xmlns:a16="http://schemas.microsoft.com/office/drawing/2014/main" id="{9639753B-CDB4-4B72-B50E-8F94F32DF7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a:extLst>
            <a:ext uri="{FF2B5EF4-FFF2-40B4-BE49-F238E27FC236}">
              <a16:creationId xmlns:a16="http://schemas.microsoft.com/office/drawing/2014/main" id="{E651CA48-FAA9-4A69-B63B-B79F7D7631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a:extLst>
            <a:ext uri="{FF2B5EF4-FFF2-40B4-BE49-F238E27FC236}">
              <a16:creationId xmlns:a16="http://schemas.microsoft.com/office/drawing/2014/main" id="{29C924C7-0098-4B91-89A6-85D30105384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a:extLst>
            <a:ext uri="{FF2B5EF4-FFF2-40B4-BE49-F238E27FC236}">
              <a16:creationId xmlns:a16="http://schemas.microsoft.com/office/drawing/2014/main" id="{44FA9137-AA39-4C9C-9486-51660FAA73E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a:extLst>
            <a:ext uri="{FF2B5EF4-FFF2-40B4-BE49-F238E27FC236}">
              <a16:creationId xmlns:a16="http://schemas.microsoft.com/office/drawing/2014/main" id="{15EEF5D1-3415-490C-AB20-93740D39003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a:extLst>
            <a:ext uri="{FF2B5EF4-FFF2-40B4-BE49-F238E27FC236}">
              <a16:creationId xmlns:a16="http://schemas.microsoft.com/office/drawing/2014/main" id="{18AC33DD-29A4-4DBE-BCA0-AD827306227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a:extLst>
            <a:ext uri="{FF2B5EF4-FFF2-40B4-BE49-F238E27FC236}">
              <a16:creationId xmlns:a16="http://schemas.microsoft.com/office/drawing/2014/main" id="{FC5267A7-E66F-4E98-BDA1-16391D32DA8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0" name="テキスト ボックス 439">
          <a:extLst>
            <a:ext uri="{FF2B5EF4-FFF2-40B4-BE49-F238E27FC236}">
              <a16:creationId xmlns:a16="http://schemas.microsoft.com/office/drawing/2014/main" id="{553A15B6-F97B-4311-A34E-877FFD63414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a:extLst>
            <a:ext uri="{FF2B5EF4-FFF2-40B4-BE49-F238E27FC236}">
              <a16:creationId xmlns:a16="http://schemas.microsoft.com/office/drawing/2014/main" id="{1C7FAE86-CBD8-4E17-894F-9C880BD07ED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2" name="テキスト ボックス 441">
          <a:extLst>
            <a:ext uri="{FF2B5EF4-FFF2-40B4-BE49-F238E27FC236}">
              <a16:creationId xmlns:a16="http://schemas.microsoft.com/office/drawing/2014/main" id="{99B061E5-4424-4D11-8561-8E8DC4F5E487}"/>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id="{AB6CB6E4-6436-4652-9010-1E3B57FD6AD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4" name="テキスト ボックス 443">
          <a:extLst>
            <a:ext uri="{FF2B5EF4-FFF2-40B4-BE49-F238E27FC236}">
              <a16:creationId xmlns:a16="http://schemas.microsoft.com/office/drawing/2014/main" id="{421A543C-D76A-4D35-8722-9C2F29ADC3E7}"/>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a:extLst>
            <a:ext uri="{FF2B5EF4-FFF2-40B4-BE49-F238E27FC236}">
              <a16:creationId xmlns:a16="http://schemas.microsoft.com/office/drawing/2014/main" id="{99ECF065-D35B-4975-9FA5-173CD846B2C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6" name="テキスト ボックス 445">
          <a:extLst>
            <a:ext uri="{FF2B5EF4-FFF2-40B4-BE49-F238E27FC236}">
              <a16:creationId xmlns:a16="http://schemas.microsoft.com/office/drawing/2014/main" id="{FC8F3345-3816-4D2B-AFFF-9AF8547124D1}"/>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a:extLst>
            <a:ext uri="{FF2B5EF4-FFF2-40B4-BE49-F238E27FC236}">
              <a16:creationId xmlns:a16="http://schemas.microsoft.com/office/drawing/2014/main" id="{0185902E-949C-4079-8A9F-33F2A5990FE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8" name="テキスト ボックス 447">
          <a:extLst>
            <a:ext uri="{FF2B5EF4-FFF2-40B4-BE49-F238E27FC236}">
              <a16:creationId xmlns:a16="http://schemas.microsoft.com/office/drawing/2014/main" id="{A93D4C11-91F1-44F1-9FCD-78401A7D6429}"/>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4583BECB-9727-4233-A172-FB9F21E6633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a:extLst>
            <a:ext uri="{FF2B5EF4-FFF2-40B4-BE49-F238E27FC236}">
              <a16:creationId xmlns:a16="http://schemas.microsoft.com/office/drawing/2014/main" id="{1336D7F8-F24B-484D-AC52-98FD9BE5FD96}"/>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392EA3AA-399F-4AE1-BE85-0277AD933F2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91577</xdr:rowOff>
    </xdr:from>
    <xdr:to>
      <xdr:col>54</xdr:col>
      <xdr:colOff>189865</xdr:colOff>
      <xdr:row>108</xdr:row>
      <xdr:rowOff>140154</xdr:rowOff>
    </xdr:to>
    <xdr:cxnSp macro="">
      <xdr:nvCxnSpPr>
        <xdr:cNvPr id="452" name="直線コネクタ 451">
          <a:extLst>
            <a:ext uri="{FF2B5EF4-FFF2-40B4-BE49-F238E27FC236}">
              <a16:creationId xmlns:a16="http://schemas.microsoft.com/office/drawing/2014/main" id="{5730DED6-F18E-4D0C-94DE-835613D83680}"/>
            </a:ext>
          </a:extLst>
        </xdr:cNvPr>
        <xdr:cNvCxnSpPr/>
      </xdr:nvCxnSpPr>
      <xdr:spPr>
        <a:xfrm flipV="1">
          <a:off x="10476865" y="17408027"/>
          <a:ext cx="0" cy="1248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143981</xdr:rowOff>
    </xdr:from>
    <xdr:ext cx="469744" cy="259045"/>
    <xdr:sp macro="" textlink="">
      <xdr:nvSpPr>
        <xdr:cNvPr id="453" name="【港湾・漁港】&#10;一人当たり有形固定資産（償却資産）額最小値テキスト">
          <a:extLst>
            <a:ext uri="{FF2B5EF4-FFF2-40B4-BE49-F238E27FC236}">
              <a16:creationId xmlns:a16="http://schemas.microsoft.com/office/drawing/2014/main" id="{F27F3D86-9414-4DE4-96C1-E0EBD9969FAD}"/>
            </a:ext>
          </a:extLst>
        </xdr:cNvPr>
        <xdr:cNvSpPr txBox="1"/>
      </xdr:nvSpPr>
      <xdr:spPr>
        <a:xfrm>
          <a:off x="10515600" y="1866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140154</xdr:rowOff>
    </xdr:from>
    <xdr:to>
      <xdr:col>55</xdr:col>
      <xdr:colOff>88900</xdr:colOff>
      <xdr:row>108</xdr:row>
      <xdr:rowOff>140154</xdr:rowOff>
    </xdr:to>
    <xdr:cxnSp macro="">
      <xdr:nvCxnSpPr>
        <xdr:cNvPr id="454" name="直線コネクタ 453">
          <a:extLst>
            <a:ext uri="{FF2B5EF4-FFF2-40B4-BE49-F238E27FC236}">
              <a16:creationId xmlns:a16="http://schemas.microsoft.com/office/drawing/2014/main" id="{0DA1DFBE-E1BC-4368-8808-DB68E0843DAA}"/>
            </a:ext>
          </a:extLst>
        </xdr:cNvPr>
        <xdr:cNvCxnSpPr/>
      </xdr:nvCxnSpPr>
      <xdr:spPr>
        <a:xfrm>
          <a:off x="10388600" y="1865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38254</xdr:rowOff>
    </xdr:from>
    <xdr:ext cx="599010" cy="259045"/>
    <xdr:sp macro="" textlink="">
      <xdr:nvSpPr>
        <xdr:cNvPr id="455" name="【港湾・漁港】&#10;一人当たり有形固定資産（償却資産）額最大値テキスト">
          <a:extLst>
            <a:ext uri="{FF2B5EF4-FFF2-40B4-BE49-F238E27FC236}">
              <a16:creationId xmlns:a16="http://schemas.microsoft.com/office/drawing/2014/main" id="{86E5DBC2-FB56-4580-9190-BB37403E197F}"/>
            </a:ext>
          </a:extLst>
        </xdr:cNvPr>
        <xdr:cNvSpPr txBox="1"/>
      </xdr:nvSpPr>
      <xdr:spPr>
        <a:xfrm>
          <a:off x="10515600" y="171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91577</xdr:rowOff>
    </xdr:from>
    <xdr:to>
      <xdr:col>55</xdr:col>
      <xdr:colOff>88900</xdr:colOff>
      <xdr:row>101</xdr:row>
      <xdr:rowOff>91577</xdr:rowOff>
    </xdr:to>
    <xdr:cxnSp macro="">
      <xdr:nvCxnSpPr>
        <xdr:cNvPr id="456" name="直線コネクタ 455">
          <a:extLst>
            <a:ext uri="{FF2B5EF4-FFF2-40B4-BE49-F238E27FC236}">
              <a16:creationId xmlns:a16="http://schemas.microsoft.com/office/drawing/2014/main" id="{9791CACC-58C3-4C2B-A9C8-5CF01FC5ECCA}"/>
            </a:ext>
          </a:extLst>
        </xdr:cNvPr>
        <xdr:cNvCxnSpPr/>
      </xdr:nvCxnSpPr>
      <xdr:spPr>
        <a:xfrm>
          <a:off x="10388600" y="1740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64943</xdr:rowOff>
    </xdr:from>
    <xdr:ext cx="534377" cy="259045"/>
    <xdr:sp macro="" textlink="">
      <xdr:nvSpPr>
        <xdr:cNvPr id="457" name="【港湾・漁港】&#10;一人当たり有形固定資産（償却資産）額平均値テキスト">
          <a:extLst>
            <a:ext uri="{FF2B5EF4-FFF2-40B4-BE49-F238E27FC236}">
              <a16:creationId xmlns:a16="http://schemas.microsoft.com/office/drawing/2014/main" id="{D3D0D99C-75CB-4370-BBF7-9400B876F6AD}"/>
            </a:ext>
          </a:extLst>
        </xdr:cNvPr>
        <xdr:cNvSpPr txBox="1"/>
      </xdr:nvSpPr>
      <xdr:spPr>
        <a:xfrm>
          <a:off x="10515600" y="177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42066</xdr:rowOff>
    </xdr:from>
    <xdr:to>
      <xdr:col>55</xdr:col>
      <xdr:colOff>50800</xdr:colOff>
      <xdr:row>104</xdr:row>
      <xdr:rowOff>143666</xdr:rowOff>
    </xdr:to>
    <xdr:sp macro="" textlink="">
      <xdr:nvSpPr>
        <xdr:cNvPr id="458" name="フローチャート: 判断 457">
          <a:extLst>
            <a:ext uri="{FF2B5EF4-FFF2-40B4-BE49-F238E27FC236}">
              <a16:creationId xmlns:a16="http://schemas.microsoft.com/office/drawing/2014/main" id="{345E4C3A-7974-438E-B0F6-4E183349A616}"/>
            </a:ext>
          </a:extLst>
        </xdr:cNvPr>
        <xdr:cNvSpPr/>
      </xdr:nvSpPr>
      <xdr:spPr>
        <a:xfrm>
          <a:off x="10426700" y="178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6274</xdr:rowOff>
    </xdr:from>
    <xdr:to>
      <xdr:col>50</xdr:col>
      <xdr:colOff>165100</xdr:colOff>
      <xdr:row>105</xdr:row>
      <xdr:rowOff>107874</xdr:rowOff>
    </xdr:to>
    <xdr:sp macro="" textlink="">
      <xdr:nvSpPr>
        <xdr:cNvPr id="459" name="フローチャート: 判断 458">
          <a:extLst>
            <a:ext uri="{FF2B5EF4-FFF2-40B4-BE49-F238E27FC236}">
              <a16:creationId xmlns:a16="http://schemas.microsoft.com/office/drawing/2014/main" id="{C6ADF5FB-B6BA-42EF-AD60-37E90D15E65E}"/>
            </a:ext>
          </a:extLst>
        </xdr:cNvPr>
        <xdr:cNvSpPr/>
      </xdr:nvSpPr>
      <xdr:spPr>
        <a:xfrm>
          <a:off x="9588500" y="180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16301</xdr:rowOff>
    </xdr:from>
    <xdr:to>
      <xdr:col>46</xdr:col>
      <xdr:colOff>38100</xdr:colOff>
      <xdr:row>105</xdr:row>
      <xdr:rowOff>117901</xdr:rowOff>
    </xdr:to>
    <xdr:sp macro="" textlink="">
      <xdr:nvSpPr>
        <xdr:cNvPr id="460" name="フローチャート: 判断 459">
          <a:extLst>
            <a:ext uri="{FF2B5EF4-FFF2-40B4-BE49-F238E27FC236}">
              <a16:creationId xmlns:a16="http://schemas.microsoft.com/office/drawing/2014/main" id="{5DEAF6F6-5B6A-4E52-B7F3-CDD50734E088}"/>
            </a:ext>
          </a:extLst>
        </xdr:cNvPr>
        <xdr:cNvSpPr/>
      </xdr:nvSpPr>
      <xdr:spPr>
        <a:xfrm>
          <a:off x="8699500" y="180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81437</xdr:rowOff>
    </xdr:from>
    <xdr:to>
      <xdr:col>41</xdr:col>
      <xdr:colOff>101600</xdr:colOff>
      <xdr:row>106</xdr:row>
      <xdr:rowOff>11587</xdr:rowOff>
    </xdr:to>
    <xdr:sp macro="" textlink="">
      <xdr:nvSpPr>
        <xdr:cNvPr id="461" name="フローチャート: 判断 460">
          <a:extLst>
            <a:ext uri="{FF2B5EF4-FFF2-40B4-BE49-F238E27FC236}">
              <a16:creationId xmlns:a16="http://schemas.microsoft.com/office/drawing/2014/main" id="{FF49E82C-144C-4B77-BC12-1C7D8DC3463F}"/>
            </a:ext>
          </a:extLst>
        </xdr:cNvPr>
        <xdr:cNvSpPr/>
      </xdr:nvSpPr>
      <xdr:spPr>
        <a:xfrm>
          <a:off x="7810500" y="1808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165737</xdr:rowOff>
    </xdr:from>
    <xdr:to>
      <xdr:col>36</xdr:col>
      <xdr:colOff>165100</xdr:colOff>
      <xdr:row>104</xdr:row>
      <xdr:rowOff>95887</xdr:rowOff>
    </xdr:to>
    <xdr:sp macro="" textlink="">
      <xdr:nvSpPr>
        <xdr:cNvPr id="462" name="フローチャート: 判断 461">
          <a:extLst>
            <a:ext uri="{FF2B5EF4-FFF2-40B4-BE49-F238E27FC236}">
              <a16:creationId xmlns:a16="http://schemas.microsoft.com/office/drawing/2014/main" id="{4357E16A-53D5-4FB4-8F32-FA6CA01243A6}"/>
            </a:ext>
          </a:extLst>
        </xdr:cNvPr>
        <xdr:cNvSpPr/>
      </xdr:nvSpPr>
      <xdr:spPr>
        <a:xfrm>
          <a:off x="6921500" y="1782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90FC19C6-A987-45E2-AA49-955BD1E7687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6647A66C-6AC4-4CEB-A0C5-DE05FD94188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C2D75DC-9796-4076-BE5C-B22B7B6DDFB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F1F57D8C-21A7-4E9F-992A-A5D9EE564E9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ABA5D6D-E7AD-4B32-913E-4AE067F14F1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89354</xdr:rowOff>
    </xdr:from>
    <xdr:to>
      <xdr:col>55</xdr:col>
      <xdr:colOff>50800</xdr:colOff>
      <xdr:row>109</xdr:row>
      <xdr:rowOff>19504</xdr:rowOff>
    </xdr:to>
    <xdr:sp macro="" textlink="">
      <xdr:nvSpPr>
        <xdr:cNvPr id="468" name="楕円 467">
          <a:extLst>
            <a:ext uri="{FF2B5EF4-FFF2-40B4-BE49-F238E27FC236}">
              <a16:creationId xmlns:a16="http://schemas.microsoft.com/office/drawing/2014/main" id="{8BB3B293-5150-4370-9716-33D94735239B}"/>
            </a:ext>
          </a:extLst>
        </xdr:cNvPr>
        <xdr:cNvSpPr/>
      </xdr:nvSpPr>
      <xdr:spPr>
        <a:xfrm>
          <a:off x="10426700" y="186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4281</xdr:rowOff>
    </xdr:from>
    <xdr:ext cx="469744" cy="259045"/>
    <xdr:sp macro="" textlink="">
      <xdr:nvSpPr>
        <xdr:cNvPr id="469" name="【港湾・漁港】&#10;一人当たり有形固定資産（償却資産）額該当値テキスト">
          <a:extLst>
            <a:ext uri="{FF2B5EF4-FFF2-40B4-BE49-F238E27FC236}">
              <a16:creationId xmlns:a16="http://schemas.microsoft.com/office/drawing/2014/main" id="{C3C57AA7-2072-4A30-A533-7E8B07FC0C56}"/>
            </a:ext>
          </a:extLst>
        </xdr:cNvPr>
        <xdr:cNvSpPr txBox="1"/>
      </xdr:nvSpPr>
      <xdr:spPr>
        <a:xfrm>
          <a:off x="10515600" y="1852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89333</xdr:rowOff>
    </xdr:from>
    <xdr:to>
      <xdr:col>50</xdr:col>
      <xdr:colOff>165100</xdr:colOff>
      <xdr:row>109</xdr:row>
      <xdr:rowOff>19483</xdr:rowOff>
    </xdr:to>
    <xdr:sp macro="" textlink="">
      <xdr:nvSpPr>
        <xdr:cNvPr id="470" name="楕円 469">
          <a:extLst>
            <a:ext uri="{FF2B5EF4-FFF2-40B4-BE49-F238E27FC236}">
              <a16:creationId xmlns:a16="http://schemas.microsoft.com/office/drawing/2014/main" id="{CB5C75E1-D3B0-47DF-9238-98F60B5D1E5B}"/>
            </a:ext>
          </a:extLst>
        </xdr:cNvPr>
        <xdr:cNvSpPr/>
      </xdr:nvSpPr>
      <xdr:spPr>
        <a:xfrm>
          <a:off x="9588500" y="186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140133</xdr:rowOff>
    </xdr:from>
    <xdr:to>
      <xdr:col>55</xdr:col>
      <xdr:colOff>0</xdr:colOff>
      <xdr:row>108</xdr:row>
      <xdr:rowOff>140154</xdr:rowOff>
    </xdr:to>
    <xdr:cxnSp macro="">
      <xdr:nvCxnSpPr>
        <xdr:cNvPr id="471" name="直線コネクタ 470">
          <a:extLst>
            <a:ext uri="{FF2B5EF4-FFF2-40B4-BE49-F238E27FC236}">
              <a16:creationId xmlns:a16="http://schemas.microsoft.com/office/drawing/2014/main" id="{8E9F37EE-015F-4111-91AB-489375829CA7}"/>
            </a:ext>
          </a:extLst>
        </xdr:cNvPr>
        <xdr:cNvCxnSpPr/>
      </xdr:nvCxnSpPr>
      <xdr:spPr>
        <a:xfrm>
          <a:off x="9639300" y="18656733"/>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89438</xdr:rowOff>
    </xdr:from>
    <xdr:to>
      <xdr:col>46</xdr:col>
      <xdr:colOff>38100</xdr:colOff>
      <xdr:row>109</xdr:row>
      <xdr:rowOff>19588</xdr:rowOff>
    </xdr:to>
    <xdr:sp macro="" textlink="">
      <xdr:nvSpPr>
        <xdr:cNvPr id="472" name="楕円 471">
          <a:extLst>
            <a:ext uri="{FF2B5EF4-FFF2-40B4-BE49-F238E27FC236}">
              <a16:creationId xmlns:a16="http://schemas.microsoft.com/office/drawing/2014/main" id="{F3ACCD14-A7C0-463D-803B-F6EBA47DBB38}"/>
            </a:ext>
          </a:extLst>
        </xdr:cNvPr>
        <xdr:cNvSpPr/>
      </xdr:nvSpPr>
      <xdr:spPr>
        <a:xfrm>
          <a:off x="8699500" y="186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140133</xdr:rowOff>
    </xdr:from>
    <xdr:to>
      <xdr:col>50</xdr:col>
      <xdr:colOff>114300</xdr:colOff>
      <xdr:row>108</xdr:row>
      <xdr:rowOff>140238</xdr:rowOff>
    </xdr:to>
    <xdr:cxnSp macro="">
      <xdr:nvCxnSpPr>
        <xdr:cNvPr id="473" name="直線コネクタ 472">
          <a:extLst>
            <a:ext uri="{FF2B5EF4-FFF2-40B4-BE49-F238E27FC236}">
              <a16:creationId xmlns:a16="http://schemas.microsoft.com/office/drawing/2014/main" id="{B4CAC469-8BF4-40F8-908A-977C62BDD613}"/>
            </a:ext>
          </a:extLst>
        </xdr:cNvPr>
        <xdr:cNvCxnSpPr/>
      </xdr:nvCxnSpPr>
      <xdr:spPr>
        <a:xfrm flipV="1">
          <a:off x="8750300" y="18656733"/>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89522</xdr:rowOff>
    </xdr:from>
    <xdr:to>
      <xdr:col>41</xdr:col>
      <xdr:colOff>101600</xdr:colOff>
      <xdr:row>109</xdr:row>
      <xdr:rowOff>19672</xdr:rowOff>
    </xdr:to>
    <xdr:sp macro="" textlink="">
      <xdr:nvSpPr>
        <xdr:cNvPr id="474" name="楕円 473">
          <a:extLst>
            <a:ext uri="{FF2B5EF4-FFF2-40B4-BE49-F238E27FC236}">
              <a16:creationId xmlns:a16="http://schemas.microsoft.com/office/drawing/2014/main" id="{2721B41B-5216-4F3C-8C0D-35111B63F1CC}"/>
            </a:ext>
          </a:extLst>
        </xdr:cNvPr>
        <xdr:cNvSpPr/>
      </xdr:nvSpPr>
      <xdr:spPr>
        <a:xfrm>
          <a:off x="7810500" y="186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140238</xdr:rowOff>
    </xdr:from>
    <xdr:to>
      <xdr:col>45</xdr:col>
      <xdr:colOff>177800</xdr:colOff>
      <xdr:row>108</xdr:row>
      <xdr:rowOff>140322</xdr:rowOff>
    </xdr:to>
    <xdr:cxnSp macro="">
      <xdr:nvCxnSpPr>
        <xdr:cNvPr id="475" name="直線コネクタ 474">
          <a:extLst>
            <a:ext uri="{FF2B5EF4-FFF2-40B4-BE49-F238E27FC236}">
              <a16:creationId xmlns:a16="http://schemas.microsoft.com/office/drawing/2014/main" id="{D26231D0-D325-4473-87BF-5225E5860480}"/>
            </a:ext>
          </a:extLst>
        </xdr:cNvPr>
        <xdr:cNvCxnSpPr/>
      </xdr:nvCxnSpPr>
      <xdr:spPr>
        <a:xfrm flipV="1">
          <a:off x="7861300" y="18656838"/>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89621</xdr:rowOff>
    </xdr:from>
    <xdr:to>
      <xdr:col>36</xdr:col>
      <xdr:colOff>165100</xdr:colOff>
      <xdr:row>109</xdr:row>
      <xdr:rowOff>19771</xdr:rowOff>
    </xdr:to>
    <xdr:sp macro="" textlink="">
      <xdr:nvSpPr>
        <xdr:cNvPr id="476" name="楕円 475">
          <a:extLst>
            <a:ext uri="{FF2B5EF4-FFF2-40B4-BE49-F238E27FC236}">
              <a16:creationId xmlns:a16="http://schemas.microsoft.com/office/drawing/2014/main" id="{BF77DA13-C826-4D91-B039-5DE653827B9C}"/>
            </a:ext>
          </a:extLst>
        </xdr:cNvPr>
        <xdr:cNvSpPr/>
      </xdr:nvSpPr>
      <xdr:spPr>
        <a:xfrm>
          <a:off x="6921500" y="186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140322</xdr:rowOff>
    </xdr:from>
    <xdr:to>
      <xdr:col>41</xdr:col>
      <xdr:colOff>50800</xdr:colOff>
      <xdr:row>108</xdr:row>
      <xdr:rowOff>140421</xdr:rowOff>
    </xdr:to>
    <xdr:cxnSp macro="">
      <xdr:nvCxnSpPr>
        <xdr:cNvPr id="477" name="直線コネクタ 476">
          <a:extLst>
            <a:ext uri="{FF2B5EF4-FFF2-40B4-BE49-F238E27FC236}">
              <a16:creationId xmlns:a16="http://schemas.microsoft.com/office/drawing/2014/main" id="{5BB74779-B397-4D03-BE7C-3563957F5C0F}"/>
            </a:ext>
          </a:extLst>
        </xdr:cNvPr>
        <xdr:cNvCxnSpPr/>
      </xdr:nvCxnSpPr>
      <xdr:spPr>
        <a:xfrm flipV="1">
          <a:off x="6972300" y="1865692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124401</xdr:rowOff>
    </xdr:from>
    <xdr:ext cx="534377" cy="259045"/>
    <xdr:sp macro="" textlink="">
      <xdr:nvSpPr>
        <xdr:cNvPr id="478" name="n_1aveValue【港湾・漁港】&#10;一人当たり有形固定資産（償却資産）額">
          <a:extLst>
            <a:ext uri="{FF2B5EF4-FFF2-40B4-BE49-F238E27FC236}">
              <a16:creationId xmlns:a16="http://schemas.microsoft.com/office/drawing/2014/main" id="{04732A81-C6CD-4014-9911-67506C307417}"/>
            </a:ext>
          </a:extLst>
        </xdr:cNvPr>
        <xdr:cNvSpPr txBox="1"/>
      </xdr:nvSpPr>
      <xdr:spPr>
        <a:xfrm>
          <a:off x="9359411" y="1778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134428</xdr:rowOff>
    </xdr:from>
    <xdr:ext cx="534377" cy="259045"/>
    <xdr:sp macro="" textlink="">
      <xdr:nvSpPr>
        <xdr:cNvPr id="479" name="n_2aveValue【港湾・漁港】&#10;一人当たり有形固定資産（償却資産）額">
          <a:extLst>
            <a:ext uri="{FF2B5EF4-FFF2-40B4-BE49-F238E27FC236}">
              <a16:creationId xmlns:a16="http://schemas.microsoft.com/office/drawing/2014/main" id="{B345EA37-3769-4895-A89E-7B0234400CDC}"/>
            </a:ext>
          </a:extLst>
        </xdr:cNvPr>
        <xdr:cNvSpPr txBox="1"/>
      </xdr:nvSpPr>
      <xdr:spPr>
        <a:xfrm>
          <a:off x="8483111" y="1779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28114</xdr:rowOff>
    </xdr:from>
    <xdr:ext cx="534377" cy="259045"/>
    <xdr:sp macro="" textlink="">
      <xdr:nvSpPr>
        <xdr:cNvPr id="480" name="n_3aveValue【港湾・漁港】&#10;一人当たり有形固定資産（償却資産）額">
          <a:extLst>
            <a:ext uri="{FF2B5EF4-FFF2-40B4-BE49-F238E27FC236}">
              <a16:creationId xmlns:a16="http://schemas.microsoft.com/office/drawing/2014/main" id="{F9A8AE17-25BC-4037-827D-37C0337B10FC}"/>
            </a:ext>
          </a:extLst>
        </xdr:cNvPr>
        <xdr:cNvSpPr txBox="1"/>
      </xdr:nvSpPr>
      <xdr:spPr>
        <a:xfrm>
          <a:off x="7594111" y="178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112414</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D00DE393-3A04-4F64-BD1A-7502A1F830D1}"/>
            </a:ext>
          </a:extLst>
        </xdr:cNvPr>
        <xdr:cNvSpPr txBox="1"/>
      </xdr:nvSpPr>
      <xdr:spPr>
        <a:xfrm>
          <a:off x="6672795" y="1760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10610</xdr:rowOff>
    </xdr:from>
    <xdr:ext cx="469744" cy="259045"/>
    <xdr:sp macro="" textlink="">
      <xdr:nvSpPr>
        <xdr:cNvPr id="482" name="n_1mainValue【港湾・漁港】&#10;一人当たり有形固定資産（償却資産）額">
          <a:extLst>
            <a:ext uri="{FF2B5EF4-FFF2-40B4-BE49-F238E27FC236}">
              <a16:creationId xmlns:a16="http://schemas.microsoft.com/office/drawing/2014/main" id="{8BED263F-D0E1-485B-9F2B-0098A5330FCC}"/>
            </a:ext>
          </a:extLst>
        </xdr:cNvPr>
        <xdr:cNvSpPr txBox="1"/>
      </xdr:nvSpPr>
      <xdr:spPr>
        <a:xfrm>
          <a:off x="9391728" y="1869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10715</xdr:rowOff>
    </xdr:from>
    <xdr:ext cx="469744" cy="259045"/>
    <xdr:sp macro="" textlink="">
      <xdr:nvSpPr>
        <xdr:cNvPr id="483" name="n_2mainValue【港湾・漁港】&#10;一人当たり有形固定資産（償却資産）額">
          <a:extLst>
            <a:ext uri="{FF2B5EF4-FFF2-40B4-BE49-F238E27FC236}">
              <a16:creationId xmlns:a16="http://schemas.microsoft.com/office/drawing/2014/main" id="{1F70AC3F-8123-4642-8708-3E1016A54D52}"/>
            </a:ext>
          </a:extLst>
        </xdr:cNvPr>
        <xdr:cNvSpPr txBox="1"/>
      </xdr:nvSpPr>
      <xdr:spPr>
        <a:xfrm>
          <a:off x="8515428" y="1869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10799</xdr:rowOff>
    </xdr:from>
    <xdr:ext cx="469744" cy="259045"/>
    <xdr:sp macro="" textlink="">
      <xdr:nvSpPr>
        <xdr:cNvPr id="484" name="n_3mainValue【港湾・漁港】&#10;一人当たり有形固定資産（償却資産）額">
          <a:extLst>
            <a:ext uri="{FF2B5EF4-FFF2-40B4-BE49-F238E27FC236}">
              <a16:creationId xmlns:a16="http://schemas.microsoft.com/office/drawing/2014/main" id="{7E24419E-39A9-4FFE-92C7-E857B814CF36}"/>
            </a:ext>
          </a:extLst>
        </xdr:cNvPr>
        <xdr:cNvSpPr txBox="1"/>
      </xdr:nvSpPr>
      <xdr:spPr>
        <a:xfrm>
          <a:off x="7626428" y="1869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10898</xdr:rowOff>
    </xdr:from>
    <xdr:ext cx="469744" cy="259045"/>
    <xdr:sp macro="" textlink="">
      <xdr:nvSpPr>
        <xdr:cNvPr id="485" name="n_4mainValue【港湾・漁港】&#10;一人当たり有形固定資産（償却資産）額">
          <a:extLst>
            <a:ext uri="{FF2B5EF4-FFF2-40B4-BE49-F238E27FC236}">
              <a16:creationId xmlns:a16="http://schemas.microsoft.com/office/drawing/2014/main" id="{32BE295E-D3C3-4727-929B-009410D4A759}"/>
            </a:ext>
          </a:extLst>
        </xdr:cNvPr>
        <xdr:cNvSpPr txBox="1"/>
      </xdr:nvSpPr>
      <xdr:spPr>
        <a:xfrm>
          <a:off x="6737428" y="1869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E7041DB3-037A-42AE-9E50-6E7DB7486B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C3CE4443-1435-443F-BC54-1020E509A6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EB0CD905-EE44-42BC-9B24-055FFE5BE55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FB149694-137C-4FE4-955E-07FDB98B7E4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D3DDE5D0-E286-4591-A5D1-1315AF14197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B20D56E1-F20B-4B37-B6BC-56FC21846F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A5EA2F3-F535-455E-BADB-7608EB76A42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96FA93AA-0B31-4D3F-9457-9F8EDEC20D1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4F4636B1-0846-49CF-B6C1-74DC1E5D337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4323206E-0A93-4B40-AFF4-59E1B37A5A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1A0D1381-A691-4FE4-B382-E7F8E35407E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E86647E0-A061-4B0C-AAC0-6DA439ECB4C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0B0615D4-9B48-4BC9-9987-D1884BDBC0B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B32D0188-DE52-4F03-A6A1-9AD0DD0B978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353B1398-311E-4079-8741-5F0A5F1DF46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D65A73B9-CB8A-4AAC-A59B-F059E8FD230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6E9DB270-D881-4CF3-ADB3-1663E81C3CF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8A16A4C0-AC99-4243-BBC0-61FD91A3C6A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500C186B-86C6-44EE-B084-F47E6EBA0E9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803BEEAD-5143-4B87-88E4-9CE0975AE41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id="{DA617B5D-4006-40D0-B82E-B07D3BDAF9D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7B63003C-C4BF-42C0-BFF0-E18C91E1EA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C339236A-A79C-4E5E-B755-2A8FD378FE2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2B3EA32D-6A17-47A0-9C92-F191211923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510" name="直線コネクタ 509">
          <a:extLst>
            <a:ext uri="{FF2B5EF4-FFF2-40B4-BE49-F238E27FC236}">
              <a16:creationId xmlns:a16="http://schemas.microsoft.com/office/drawing/2014/main" id="{4895454B-1D34-4BC8-BD2B-3FD3F88CE7E8}"/>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61B853BD-E8E6-45D9-A9F4-78703EF80E4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a:extLst>
            <a:ext uri="{FF2B5EF4-FFF2-40B4-BE49-F238E27FC236}">
              <a16:creationId xmlns:a16="http://schemas.microsoft.com/office/drawing/2014/main" id="{9FB67314-D3B0-4F60-B6D3-BC4EC210788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708050AB-92C9-43DB-8AEF-5F9F760D9BD6}"/>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514" name="直線コネクタ 513">
          <a:extLst>
            <a:ext uri="{FF2B5EF4-FFF2-40B4-BE49-F238E27FC236}">
              <a16:creationId xmlns:a16="http://schemas.microsoft.com/office/drawing/2014/main" id="{6F679BAB-865E-436F-8F60-E2495719E165}"/>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BFCE93C3-32E7-42A2-946F-9968E158D3C4}"/>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6" name="フローチャート: 判断 515">
          <a:extLst>
            <a:ext uri="{FF2B5EF4-FFF2-40B4-BE49-F238E27FC236}">
              <a16:creationId xmlns:a16="http://schemas.microsoft.com/office/drawing/2014/main" id="{C96C43C8-20F3-4D8E-A2A0-3BBAB00C274F}"/>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517" name="フローチャート: 判断 516">
          <a:extLst>
            <a:ext uri="{FF2B5EF4-FFF2-40B4-BE49-F238E27FC236}">
              <a16:creationId xmlns:a16="http://schemas.microsoft.com/office/drawing/2014/main" id="{7567BB70-E431-4221-89CA-C1169E22DACF}"/>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518" name="フローチャート: 判断 517">
          <a:extLst>
            <a:ext uri="{FF2B5EF4-FFF2-40B4-BE49-F238E27FC236}">
              <a16:creationId xmlns:a16="http://schemas.microsoft.com/office/drawing/2014/main" id="{5C905B79-CB9D-4B53-AE4B-B703B3EC91F3}"/>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519" name="フローチャート: 判断 518">
          <a:extLst>
            <a:ext uri="{FF2B5EF4-FFF2-40B4-BE49-F238E27FC236}">
              <a16:creationId xmlns:a16="http://schemas.microsoft.com/office/drawing/2014/main" id="{16CA527B-6C89-4B12-B699-569186985876}"/>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520" name="フローチャート: 判断 519">
          <a:extLst>
            <a:ext uri="{FF2B5EF4-FFF2-40B4-BE49-F238E27FC236}">
              <a16:creationId xmlns:a16="http://schemas.microsoft.com/office/drawing/2014/main" id="{C573819C-E4CC-43E5-844B-3F587D9A0411}"/>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EA3A2C06-460E-4C01-B5B9-0D15CAFA42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3FC8AB3A-68AC-4878-B635-1074CFCED7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B27C05E5-28AB-41EF-A859-239D99D1564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B37C1B5-B52F-4353-B964-8B8E0CD2E67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B0E7A2F-F8EC-4EBF-8734-CE370447F49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55880</xdr:rowOff>
    </xdr:from>
    <xdr:to>
      <xdr:col>81</xdr:col>
      <xdr:colOff>101600</xdr:colOff>
      <xdr:row>41</xdr:row>
      <xdr:rowOff>157480</xdr:rowOff>
    </xdr:to>
    <xdr:sp macro="" textlink="">
      <xdr:nvSpPr>
        <xdr:cNvPr id="526" name="楕円 525">
          <a:extLst>
            <a:ext uri="{FF2B5EF4-FFF2-40B4-BE49-F238E27FC236}">
              <a16:creationId xmlns:a16="http://schemas.microsoft.com/office/drawing/2014/main" id="{0FE424F0-4694-4988-8CBC-45EA4B7A8251}"/>
            </a:ext>
          </a:extLst>
        </xdr:cNvPr>
        <xdr:cNvSpPr/>
      </xdr:nvSpPr>
      <xdr:spPr>
        <a:xfrm>
          <a:off x="1543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527" name="楕円 526">
          <a:extLst>
            <a:ext uri="{FF2B5EF4-FFF2-40B4-BE49-F238E27FC236}">
              <a16:creationId xmlns:a16="http://schemas.microsoft.com/office/drawing/2014/main" id="{6F5F3989-4BEC-4C96-8A98-CC7C148080DE}"/>
            </a:ext>
          </a:extLst>
        </xdr:cNvPr>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64770</xdr:rowOff>
    </xdr:from>
    <xdr:to>
      <xdr:col>81</xdr:col>
      <xdr:colOff>50800</xdr:colOff>
      <xdr:row>41</xdr:row>
      <xdr:rowOff>106680</xdr:rowOff>
    </xdr:to>
    <xdr:cxnSp macro="">
      <xdr:nvCxnSpPr>
        <xdr:cNvPr id="528" name="直線コネクタ 527">
          <a:extLst>
            <a:ext uri="{FF2B5EF4-FFF2-40B4-BE49-F238E27FC236}">
              <a16:creationId xmlns:a16="http://schemas.microsoft.com/office/drawing/2014/main" id="{CAEF1BCB-113D-47BE-8F73-71A9AD5214BC}"/>
            </a:ext>
          </a:extLst>
        </xdr:cNvPr>
        <xdr:cNvCxnSpPr/>
      </xdr:nvCxnSpPr>
      <xdr:spPr>
        <a:xfrm>
          <a:off x="14592300" y="7094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143510</xdr:rowOff>
    </xdr:from>
    <xdr:to>
      <xdr:col>72</xdr:col>
      <xdr:colOff>38100</xdr:colOff>
      <xdr:row>41</xdr:row>
      <xdr:rowOff>73660</xdr:rowOff>
    </xdr:to>
    <xdr:sp macro="" textlink="">
      <xdr:nvSpPr>
        <xdr:cNvPr id="529" name="楕円 528">
          <a:extLst>
            <a:ext uri="{FF2B5EF4-FFF2-40B4-BE49-F238E27FC236}">
              <a16:creationId xmlns:a16="http://schemas.microsoft.com/office/drawing/2014/main" id="{512B13F6-9C31-4A19-8A8B-E446B6F45745}"/>
            </a:ext>
          </a:extLst>
        </xdr:cNvPr>
        <xdr:cNvSpPr/>
      </xdr:nvSpPr>
      <xdr:spPr>
        <a:xfrm>
          <a:off x="13652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22860</xdr:rowOff>
    </xdr:from>
    <xdr:to>
      <xdr:col>76</xdr:col>
      <xdr:colOff>114300</xdr:colOff>
      <xdr:row>41</xdr:row>
      <xdr:rowOff>64770</xdr:rowOff>
    </xdr:to>
    <xdr:cxnSp macro="">
      <xdr:nvCxnSpPr>
        <xdr:cNvPr id="530" name="直線コネクタ 529">
          <a:extLst>
            <a:ext uri="{FF2B5EF4-FFF2-40B4-BE49-F238E27FC236}">
              <a16:creationId xmlns:a16="http://schemas.microsoft.com/office/drawing/2014/main" id="{79FEFFD2-7C61-4200-90EE-D20C09536D66}"/>
            </a:ext>
          </a:extLst>
        </xdr:cNvPr>
        <xdr:cNvCxnSpPr/>
      </xdr:nvCxnSpPr>
      <xdr:spPr>
        <a:xfrm>
          <a:off x="13703300" y="7052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40640</xdr:rowOff>
    </xdr:from>
    <xdr:to>
      <xdr:col>67</xdr:col>
      <xdr:colOff>101600</xdr:colOff>
      <xdr:row>40</xdr:row>
      <xdr:rowOff>142240</xdr:rowOff>
    </xdr:to>
    <xdr:sp macro="" textlink="">
      <xdr:nvSpPr>
        <xdr:cNvPr id="531" name="楕円 530">
          <a:extLst>
            <a:ext uri="{FF2B5EF4-FFF2-40B4-BE49-F238E27FC236}">
              <a16:creationId xmlns:a16="http://schemas.microsoft.com/office/drawing/2014/main" id="{A0F152E1-07A8-40CF-AE4F-5B46CD9BE8D5}"/>
            </a:ext>
          </a:extLst>
        </xdr:cNvPr>
        <xdr:cNvSpPr/>
      </xdr:nvSpPr>
      <xdr:spPr>
        <a:xfrm>
          <a:off x="1276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91440</xdr:rowOff>
    </xdr:from>
    <xdr:to>
      <xdr:col>71</xdr:col>
      <xdr:colOff>177800</xdr:colOff>
      <xdr:row>41</xdr:row>
      <xdr:rowOff>22860</xdr:rowOff>
    </xdr:to>
    <xdr:cxnSp macro="">
      <xdr:nvCxnSpPr>
        <xdr:cNvPr id="532" name="直線コネクタ 531">
          <a:extLst>
            <a:ext uri="{FF2B5EF4-FFF2-40B4-BE49-F238E27FC236}">
              <a16:creationId xmlns:a16="http://schemas.microsoft.com/office/drawing/2014/main" id="{45B4541C-07F1-4A47-8647-11254CB8C731}"/>
            </a:ext>
          </a:extLst>
        </xdr:cNvPr>
        <xdr:cNvCxnSpPr/>
      </xdr:nvCxnSpPr>
      <xdr:spPr>
        <a:xfrm>
          <a:off x="12814300" y="69494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533" name="n_1aveValue【認定こども園・幼稚園・保育所】&#10;有形固定資産減価償却率">
          <a:extLst>
            <a:ext uri="{FF2B5EF4-FFF2-40B4-BE49-F238E27FC236}">
              <a16:creationId xmlns:a16="http://schemas.microsoft.com/office/drawing/2014/main" id="{1EB17D8F-0EC8-4A7C-AD33-366B52EDE720}"/>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534" name="n_2aveValue【認定こども園・幼稚園・保育所】&#10;有形固定資産減価償却率">
          <a:extLst>
            <a:ext uri="{FF2B5EF4-FFF2-40B4-BE49-F238E27FC236}">
              <a16:creationId xmlns:a16="http://schemas.microsoft.com/office/drawing/2014/main" id="{9582990C-805C-4809-8199-651BFCA056E5}"/>
            </a:ext>
          </a:extLst>
        </xdr:cNvPr>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535" name="n_3aveValue【認定こども園・幼稚園・保育所】&#10;有形固定資産減価償却率">
          <a:extLst>
            <a:ext uri="{FF2B5EF4-FFF2-40B4-BE49-F238E27FC236}">
              <a16:creationId xmlns:a16="http://schemas.microsoft.com/office/drawing/2014/main" id="{927BD64B-FDC3-4340-B604-B0CDD609A3FC}"/>
            </a:ext>
          </a:extLst>
        </xdr:cNvPr>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536" name="n_4aveValue【認定こども園・幼稚園・保育所】&#10;有形固定資産減価償却率">
          <a:extLst>
            <a:ext uri="{FF2B5EF4-FFF2-40B4-BE49-F238E27FC236}">
              <a16:creationId xmlns:a16="http://schemas.microsoft.com/office/drawing/2014/main" id="{0265C741-71D4-4F16-8013-16C1900CCA46}"/>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148607</xdr:rowOff>
    </xdr:from>
    <xdr:ext cx="405111" cy="259045"/>
    <xdr:sp macro="" textlink="">
      <xdr:nvSpPr>
        <xdr:cNvPr id="537" name="n_1mainValue【認定こども園・幼稚園・保育所】&#10;有形固定資産減価償却率">
          <a:extLst>
            <a:ext uri="{FF2B5EF4-FFF2-40B4-BE49-F238E27FC236}">
              <a16:creationId xmlns:a16="http://schemas.microsoft.com/office/drawing/2014/main" id="{99C411F1-890A-4D72-9953-0FBF7ACA47A8}"/>
            </a:ext>
          </a:extLst>
        </xdr:cNvPr>
        <xdr:cNvSpPr txBox="1"/>
      </xdr:nvSpPr>
      <xdr:spPr>
        <a:xfrm>
          <a:off x="15266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538" name="n_2mainValue【認定こども園・幼稚園・保育所】&#10;有形固定資産減価償却率">
          <a:extLst>
            <a:ext uri="{FF2B5EF4-FFF2-40B4-BE49-F238E27FC236}">
              <a16:creationId xmlns:a16="http://schemas.microsoft.com/office/drawing/2014/main" id="{8F4111FE-7B45-4368-9CDD-27FB93057D6D}"/>
            </a:ext>
          </a:extLst>
        </xdr:cNvPr>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64787</xdr:rowOff>
    </xdr:from>
    <xdr:ext cx="405111" cy="259045"/>
    <xdr:sp macro="" textlink="">
      <xdr:nvSpPr>
        <xdr:cNvPr id="539" name="n_3mainValue【認定こども園・幼稚園・保育所】&#10;有形固定資産減価償却率">
          <a:extLst>
            <a:ext uri="{FF2B5EF4-FFF2-40B4-BE49-F238E27FC236}">
              <a16:creationId xmlns:a16="http://schemas.microsoft.com/office/drawing/2014/main" id="{DFE2FD3B-2056-4E54-B1E8-CE38E189C313}"/>
            </a:ext>
          </a:extLst>
        </xdr:cNvPr>
        <xdr:cNvSpPr txBox="1"/>
      </xdr:nvSpPr>
      <xdr:spPr>
        <a:xfrm>
          <a:off x="13500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133367</xdr:rowOff>
    </xdr:from>
    <xdr:ext cx="405111" cy="259045"/>
    <xdr:sp macro="" textlink="">
      <xdr:nvSpPr>
        <xdr:cNvPr id="540" name="n_4mainValue【認定こども園・幼稚園・保育所】&#10;有形固定資産減価償却率">
          <a:extLst>
            <a:ext uri="{FF2B5EF4-FFF2-40B4-BE49-F238E27FC236}">
              <a16:creationId xmlns:a16="http://schemas.microsoft.com/office/drawing/2014/main" id="{DCA970D6-2D06-4850-AA15-766502961800}"/>
            </a:ext>
          </a:extLst>
        </xdr:cNvPr>
        <xdr:cNvSpPr txBox="1"/>
      </xdr:nvSpPr>
      <xdr:spPr>
        <a:xfrm>
          <a:off x="12611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23413811-8B62-42AD-A043-FAA300921B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AA4A353E-32AF-4F5B-BF8E-211DAD83E7A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A8BAD64E-201C-4FEE-BF62-5080C1D2238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F05EAF5A-09E4-4681-90CE-842EBFEAF02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BF8DB950-99D7-4BC0-95FF-D497520959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9F171085-E0E8-4978-96FE-7F54B4AD4E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BA902BD1-C5FD-463E-99F8-85AB448C91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4A141AD0-1CF0-4C56-80B1-6F2F6703E7B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1B67C97F-CAD7-4B00-97CD-B95B3CC1C9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6136E7DB-232A-4504-8BB5-8CF33A2F509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1" name="直線コネクタ 550">
          <a:extLst>
            <a:ext uri="{FF2B5EF4-FFF2-40B4-BE49-F238E27FC236}">
              <a16:creationId xmlns:a16="http://schemas.microsoft.com/office/drawing/2014/main" id="{01DA4CCF-1851-48D2-AD08-831B7E58DEC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2" name="テキスト ボックス 551">
          <a:extLst>
            <a:ext uri="{FF2B5EF4-FFF2-40B4-BE49-F238E27FC236}">
              <a16:creationId xmlns:a16="http://schemas.microsoft.com/office/drawing/2014/main" id="{D15B445E-1D9B-43D7-A7D1-03503C9EB86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3" name="直線コネクタ 552">
          <a:extLst>
            <a:ext uri="{FF2B5EF4-FFF2-40B4-BE49-F238E27FC236}">
              <a16:creationId xmlns:a16="http://schemas.microsoft.com/office/drawing/2014/main" id="{5B0AEDA3-73A1-4FD6-BF33-55EC63424FB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4" name="テキスト ボックス 553">
          <a:extLst>
            <a:ext uri="{FF2B5EF4-FFF2-40B4-BE49-F238E27FC236}">
              <a16:creationId xmlns:a16="http://schemas.microsoft.com/office/drawing/2014/main" id="{7CD43889-F95D-4B3E-B03D-C521CA9E82C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5" name="直線コネクタ 554">
          <a:extLst>
            <a:ext uri="{FF2B5EF4-FFF2-40B4-BE49-F238E27FC236}">
              <a16:creationId xmlns:a16="http://schemas.microsoft.com/office/drawing/2014/main" id="{8146FC9C-1598-4F9F-8BFA-C68611F6B6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6" name="テキスト ボックス 555">
          <a:extLst>
            <a:ext uri="{FF2B5EF4-FFF2-40B4-BE49-F238E27FC236}">
              <a16:creationId xmlns:a16="http://schemas.microsoft.com/office/drawing/2014/main" id="{135ED84E-989B-41CC-843F-68209C29CAC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7" name="直線コネクタ 556">
          <a:extLst>
            <a:ext uri="{FF2B5EF4-FFF2-40B4-BE49-F238E27FC236}">
              <a16:creationId xmlns:a16="http://schemas.microsoft.com/office/drawing/2014/main" id="{993A1C0B-D22F-4E0C-91EA-1BD9E15DCBE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8" name="テキスト ボックス 557">
          <a:extLst>
            <a:ext uri="{FF2B5EF4-FFF2-40B4-BE49-F238E27FC236}">
              <a16:creationId xmlns:a16="http://schemas.microsoft.com/office/drawing/2014/main" id="{1521C6C6-49FD-4F47-8207-A6A3FB15BC5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9" name="直線コネクタ 558">
          <a:extLst>
            <a:ext uri="{FF2B5EF4-FFF2-40B4-BE49-F238E27FC236}">
              <a16:creationId xmlns:a16="http://schemas.microsoft.com/office/drawing/2014/main" id="{89649800-93F9-44FF-B1AB-097AA8797A2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0" name="テキスト ボックス 559">
          <a:extLst>
            <a:ext uri="{FF2B5EF4-FFF2-40B4-BE49-F238E27FC236}">
              <a16:creationId xmlns:a16="http://schemas.microsoft.com/office/drawing/2014/main" id="{7FAE9E16-9986-4110-BA1A-22F660F51FA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1" name="直線コネクタ 560">
          <a:extLst>
            <a:ext uri="{FF2B5EF4-FFF2-40B4-BE49-F238E27FC236}">
              <a16:creationId xmlns:a16="http://schemas.microsoft.com/office/drawing/2014/main" id="{2DB2EBE2-6A54-461C-9A60-BCC32C7398C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2" name="テキスト ボックス 561">
          <a:extLst>
            <a:ext uri="{FF2B5EF4-FFF2-40B4-BE49-F238E27FC236}">
              <a16:creationId xmlns:a16="http://schemas.microsoft.com/office/drawing/2014/main" id="{B01B7518-80AC-4915-AA6C-8AC42C1618B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34049C58-E55E-43A9-91AB-85736C2A207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a:extLst>
            <a:ext uri="{FF2B5EF4-FFF2-40B4-BE49-F238E27FC236}">
              <a16:creationId xmlns:a16="http://schemas.microsoft.com/office/drawing/2014/main" id="{2CA48150-1D02-4769-A728-A0D7B96D87B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a:extLst>
            <a:ext uri="{FF2B5EF4-FFF2-40B4-BE49-F238E27FC236}">
              <a16:creationId xmlns:a16="http://schemas.microsoft.com/office/drawing/2014/main" id="{D65FCB4A-5227-4845-93FF-914433CEB15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566" name="直線コネクタ 565">
          <a:extLst>
            <a:ext uri="{FF2B5EF4-FFF2-40B4-BE49-F238E27FC236}">
              <a16:creationId xmlns:a16="http://schemas.microsoft.com/office/drawing/2014/main" id="{7522934A-885C-496F-A842-F1FC4D993746}"/>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567" name="【認定こども園・幼稚園・保育所】&#10;一人当たり面積最小値テキスト">
          <a:extLst>
            <a:ext uri="{FF2B5EF4-FFF2-40B4-BE49-F238E27FC236}">
              <a16:creationId xmlns:a16="http://schemas.microsoft.com/office/drawing/2014/main" id="{06E8A7E8-6E5C-48DB-A67F-DD9942B9E6DD}"/>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568" name="直線コネクタ 567">
          <a:extLst>
            <a:ext uri="{FF2B5EF4-FFF2-40B4-BE49-F238E27FC236}">
              <a16:creationId xmlns:a16="http://schemas.microsoft.com/office/drawing/2014/main" id="{EAD87973-A5B8-4759-B5C8-96D0A2C00542}"/>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569" name="【認定こども園・幼稚園・保育所】&#10;一人当たり面積最大値テキスト">
          <a:extLst>
            <a:ext uri="{FF2B5EF4-FFF2-40B4-BE49-F238E27FC236}">
              <a16:creationId xmlns:a16="http://schemas.microsoft.com/office/drawing/2014/main" id="{421E7AB4-E873-4A6B-B88B-81FED021FABC}"/>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570" name="直線コネクタ 569">
          <a:extLst>
            <a:ext uri="{FF2B5EF4-FFF2-40B4-BE49-F238E27FC236}">
              <a16:creationId xmlns:a16="http://schemas.microsoft.com/office/drawing/2014/main" id="{D80A8CF4-5663-4B19-BEFE-FACED3F27198}"/>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571" name="【認定こども園・幼稚園・保育所】&#10;一人当たり面積平均値テキスト">
          <a:extLst>
            <a:ext uri="{FF2B5EF4-FFF2-40B4-BE49-F238E27FC236}">
              <a16:creationId xmlns:a16="http://schemas.microsoft.com/office/drawing/2014/main" id="{C0764E6A-41AF-4A43-977B-E705493CA0A4}"/>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572" name="フローチャート: 判断 571">
          <a:extLst>
            <a:ext uri="{FF2B5EF4-FFF2-40B4-BE49-F238E27FC236}">
              <a16:creationId xmlns:a16="http://schemas.microsoft.com/office/drawing/2014/main" id="{B0D94226-7A5E-4DBB-A811-B8313FDD68C4}"/>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573" name="フローチャート: 判断 572">
          <a:extLst>
            <a:ext uri="{FF2B5EF4-FFF2-40B4-BE49-F238E27FC236}">
              <a16:creationId xmlns:a16="http://schemas.microsoft.com/office/drawing/2014/main" id="{44559502-8083-4BC9-83B4-238DCBAF9D39}"/>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574" name="フローチャート: 判断 573">
          <a:extLst>
            <a:ext uri="{FF2B5EF4-FFF2-40B4-BE49-F238E27FC236}">
              <a16:creationId xmlns:a16="http://schemas.microsoft.com/office/drawing/2014/main" id="{7A67E03B-846F-47F1-B1BF-4944EF0B57D8}"/>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75" name="フローチャート: 判断 574">
          <a:extLst>
            <a:ext uri="{FF2B5EF4-FFF2-40B4-BE49-F238E27FC236}">
              <a16:creationId xmlns:a16="http://schemas.microsoft.com/office/drawing/2014/main" id="{E37BF62D-DE29-47FE-8EAC-11490B1B6CF3}"/>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576" name="フローチャート: 判断 575">
          <a:extLst>
            <a:ext uri="{FF2B5EF4-FFF2-40B4-BE49-F238E27FC236}">
              <a16:creationId xmlns:a16="http://schemas.microsoft.com/office/drawing/2014/main" id="{051AD765-A798-476F-BF5D-9029F0C6EB65}"/>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81143D29-98F0-4298-9CF7-E2E880AFF25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BDE0794B-C4FF-4007-B034-6F3F763AE9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47A0266A-8EB7-4C1A-A72C-40CEF8C3159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25653E05-3069-4372-AD6E-979B118AE1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7D00DD9-70AA-46A8-9DDF-E652560AD2B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40096</xdr:rowOff>
    </xdr:from>
    <xdr:to>
      <xdr:col>112</xdr:col>
      <xdr:colOff>38100</xdr:colOff>
      <xdr:row>41</xdr:row>
      <xdr:rowOff>141696</xdr:rowOff>
    </xdr:to>
    <xdr:sp macro="" textlink="">
      <xdr:nvSpPr>
        <xdr:cNvPr id="582" name="楕円 581">
          <a:extLst>
            <a:ext uri="{FF2B5EF4-FFF2-40B4-BE49-F238E27FC236}">
              <a16:creationId xmlns:a16="http://schemas.microsoft.com/office/drawing/2014/main" id="{D9108F95-4810-45EE-BCBC-19AE62B6CC5D}"/>
            </a:ext>
          </a:extLst>
        </xdr:cNvPr>
        <xdr:cNvSpPr/>
      </xdr:nvSpPr>
      <xdr:spPr>
        <a:xfrm>
          <a:off x="21272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40096</xdr:rowOff>
    </xdr:from>
    <xdr:to>
      <xdr:col>107</xdr:col>
      <xdr:colOff>101600</xdr:colOff>
      <xdr:row>41</xdr:row>
      <xdr:rowOff>141696</xdr:rowOff>
    </xdr:to>
    <xdr:sp macro="" textlink="">
      <xdr:nvSpPr>
        <xdr:cNvPr id="583" name="楕円 582">
          <a:extLst>
            <a:ext uri="{FF2B5EF4-FFF2-40B4-BE49-F238E27FC236}">
              <a16:creationId xmlns:a16="http://schemas.microsoft.com/office/drawing/2014/main" id="{B9C2B12F-F5AB-4F58-8355-93DDB43E1D50}"/>
            </a:ext>
          </a:extLst>
        </xdr:cNvPr>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90896</xdr:rowOff>
    </xdr:from>
    <xdr:to>
      <xdr:col>111</xdr:col>
      <xdr:colOff>177800</xdr:colOff>
      <xdr:row>41</xdr:row>
      <xdr:rowOff>90896</xdr:rowOff>
    </xdr:to>
    <xdr:cxnSp macro="">
      <xdr:nvCxnSpPr>
        <xdr:cNvPr id="584" name="直線コネクタ 583">
          <a:extLst>
            <a:ext uri="{FF2B5EF4-FFF2-40B4-BE49-F238E27FC236}">
              <a16:creationId xmlns:a16="http://schemas.microsoft.com/office/drawing/2014/main" id="{B13E325F-95DB-4C37-956C-7493571FD17B}"/>
            </a:ext>
          </a:extLst>
        </xdr:cNvPr>
        <xdr:cNvCxnSpPr/>
      </xdr:nvCxnSpPr>
      <xdr:spPr>
        <a:xfrm>
          <a:off x="20434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40096</xdr:rowOff>
    </xdr:from>
    <xdr:to>
      <xdr:col>102</xdr:col>
      <xdr:colOff>165100</xdr:colOff>
      <xdr:row>41</xdr:row>
      <xdr:rowOff>141696</xdr:rowOff>
    </xdr:to>
    <xdr:sp macro="" textlink="">
      <xdr:nvSpPr>
        <xdr:cNvPr id="585" name="楕円 584">
          <a:extLst>
            <a:ext uri="{FF2B5EF4-FFF2-40B4-BE49-F238E27FC236}">
              <a16:creationId xmlns:a16="http://schemas.microsoft.com/office/drawing/2014/main" id="{F0AF8A30-AC78-4A7B-8D94-B3B70C4160F5}"/>
            </a:ext>
          </a:extLst>
        </xdr:cNvPr>
        <xdr:cNvSpPr/>
      </xdr:nvSpPr>
      <xdr:spPr>
        <a:xfrm>
          <a:off x="19494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90896</xdr:rowOff>
    </xdr:from>
    <xdr:to>
      <xdr:col>107</xdr:col>
      <xdr:colOff>50800</xdr:colOff>
      <xdr:row>41</xdr:row>
      <xdr:rowOff>90896</xdr:rowOff>
    </xdr:to>
    <xdr:cxnSp macro="">
      <xdr:nvCxnSpPr>
        <xdr:cNvPr id="586" name="直線コネクタ 585">
          <a:extLst>
            <a:ext uri="{FF2B5EF4-FFF2-40B4-BE49-F238E27FC236}">
              <a16:creationId xmlns:a16="http://schemas.microsoft.com/office/drawing/2014/main" id="{7AC2EC8E-D9BF-468C-9154-631FB5552496}"/>
            </a:ext>
          </a:extLst>
        </xdr:cNvPr>
        <xdr:cNvCxnSpPr/>
      </xdr:nvCxnSpPr>
      <xdr:spPr>
        <a:xfrm>
          <a:off x="19545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43362</xdr:rowOff>
    </xdr:from>
    <xdr:to>
      <xdr:col>98</xdr:col>
      <xdr:colOff>38100</xdr:colOff>
      <xdr:row>41</xdr:row>
      <xdr:rowOff>144962</xdr:rowOff>
    </xdr:to>
    <xdr:sp macro="" textlink="">
      <xdr:nvSpPr>
        <xdr:cNvPr id="587" name="楕円 586">
          <a:extLst>
            <a:ext uri="{FF2B5EF4-FFF2-40B4-BE49-F238E27FC236}">
              <a16:creationId xmlns:a16="http://schemas.microsoft.com/office/drawing/2014/main" id="{4856BA53-8FF3-4D02-99BC-C39F949E165C}"/>
            </a:ext>
          </a:extLst>
        </xdr:cNvPr>
        <xdr:cNvSpPr/>
      </xdr:nvSpPr>
      <xdr:spPr>
        <a:xfrm>
          <a:off x="18605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90896</xdr:rowOff>
    </xdr:from>
    <xdr:to>
      <xdr:col>102</xdr:col>
      <xdr:colOff>114300</xdr:colOff>
      <xdr:row>41</xdr:row>
      <xdr:rowOff>94162</xdr:rowOff>
    </xdr:to>
    <xdr:cxnSp macro="">
      <xdr:nvCxnSpPr>
        <xdr:cNvPr id="588" name="直線コネクタ 587">
          <a:extLst>
            <a:ext uri="{FF2B5EF4-FFF2-40B4-BE49-F238E27FC236}">
              <a16:creationId xmlns:a16="http://schemas.microsoft.com/office/drawing/2014/main" id="{D0FB152E-AD92-48A9-92C4-EA977F097FBC}"/>
            </a:ext>
          </a:extLst>
        </xdr:cNvPr>
        <xdr:cNvCxnSpPr/>
      </xdr:nvCxnSpPr>
      <xdr:spPr>
        <a:xfrm flipV="1">
          <a:off x="18656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589" name="n_1aveValue【認定こども園・幼稚園・保育所】&#10;一人当たり面積">
          <a:extLst>
            <a:ext uri="{FF2B5EF4-FFF2-40B4-BE49-F238E27FC236}">
              <a16:creationId xmlns:a16="http://schemas.microsoft.com/office/drawing/2014/main" id="{A5DC7D2B-5FCE-4A79-BF18-5FD128DBA9DD}"/>
            </a:ext>
          </a:extLst>
        </xdr:cNvPr>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590" name="n_2aveValue【認定こども園・幼稚園・保育所】&#10;一人当たり面積">
          <a:extLst>
            <a:ext uri="{FF2B5EF4-FFF2-40B4-BE49-F238E27FC236}">
              <a16:creationId xmlns:a16="http://schemas.microsoft.com/office/drawing/2014/main" id="{892AC961-1092-4329-A57F-D487BF69B441}"/>
            </a:ext>
          </a:extLst>
        </xdr:cNvPr>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91" name="n_3aveValue【認定こども園・幼稚園・保育所】&#10;一人当たり面積">
          <a:extLst>
            <a:ext uri="{FF2B5EF4-FFF2-40B4-BE49-F238E27FC236}">
              <a16:creationId xmlns:a16="http://schemas.microsoft.com/office/drawing/2014/main" id="{A80553B6-851F-4152-B758-8A30BF32DAAC}"/>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592" name="n_4aveValue【認定こども園・幼稚園・保育所】&#10;一人当たり面積">
          <a:extLst>
            <a:ext uri="{FF2B5EF4-FFF2-40B4-BE49-F238E27FC236}">
              <a16:creationId xmlns:a16="http://schemas.microsoft.com/office/drawing/2014/main" id="{5AD77BBF-13C3-43BC-9355-AE8D881ED172}"/>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132823</xdr:rowOff>
    </xdr:from>
    <xdr:ext cx="469744" cy="259045"/>
    <xdr:sp macro="" textlink="">
      <xdr:nvSpPr>
        <xdr:cNvPr id="593" name="n_1mainValue【認定こども園・幼稚園・保育所】&#10;一人当たり面積">
          <a:extLst>
            <a:ext uri="{FF2B5EF4-FFF2-40B4-BE49-F238E27FC236}">
              <a16:creationId xmlns:a16="http://schemas.microsoft.com/office/drawing/2014/main" id="{B7DB9FD7-4085-4112-8B61-BC9CBDE8BCAA}"/>
            </a:ext>
          </a:extLst>
        </xdr:cNvPr>
        <xdr:cNvSpPr txBox="1"/>
      </xdr:nvSpPr>
      <xdr:spPr>
        <a:xfrm>
          <a:off x="210757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594" name="n_2mainValue【認定こども園・幼稚園・保育所】&#10;一人当たり面積">
          <a:extLst>
            <a:ext uri="{FF2B5EF4-FFF2-40B4-BE49-F238E27FC236}">
              <a16:creationId xmlns:a16="http://schemas.microsoft.com/office/drawing/2014/main" id="{FBF26698-0F34-4DB4-BD2B-B405F4276C2D}"/>
            </a:ext>
          </a:extLst>
        </xdr:cNvPr>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595" name="n_3mainValue【認定こども園・幼稚園・保育所】&#10;一人当たり面積">
          <a:extLst>
            <a:ext uri="{FF2B5EF4-FFF2-40B4-BE49-F238E27FC236}">
              <a16:creationId xmlns:a16="http://schemas.microsoft.com/office/drawing/2014/main" id="{E4C60052-A62C-4BAA-AB1A-7F6201008B20}"/>
            </a:ext>
          </a:extLst>
        </xdr:cNvPr>
        <xdr:cNvSpPr txBox="1"/>
      </xdr:nvSpPr>
      <xdr:spPr>
        <a:xfrm>
          <a:off x="19310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136089</xdr:rowOff>
    </xdr:from>
    <xdr:ext cx="469744" cy="259045"/>
    <xdr:sp macro="" textlink="">
      <xdr:nvSpPr>
        <xdr:cNvPr id="596" name="n_4mainValue【認定こども園・幼稚園・保育所】&#10;一人当たり面積">
          <a:extLst>
            <a:ext uri="{FF2B5EF4-FFF2-40B4-BE49-F238E27FC236}">
              <a16:creationId xmlns:a16="http://schemas.microsoft.com/office/drawing/2014/main" id="{C8D42A82-5101-4C43-B486-57887D796065}"/>
            </a:ext>
          </a:extLst>
        </xdr:cNvPr>
        <xdr:cNvSpPr txBox="1"/>
      </xdr:nvSpPr>
      <xdr:spPr>
        <a:xfrm>
          <a:off x="18421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9599CE3E-50A0-4F86-A253-FEE36DA343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5FD777D1-8A89-4C49-803F-50F15AD643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E9CD0D4A-5336-4293-8D51-67164980313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54BBC0DD-B4EC-47A1-A1D1-44DD3BF45A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28CD1B86-35D0-4DDC-8184-5BB66665C5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583A047C-EB8C-47F5-8B69-2630EAEC5A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20632553-2813-4176-8F5B-8184D5CAF6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B2D7137C-B327-4EDF-BE1C-960B7199A05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A1E9F029-00AC-4AF3-A9F0-473535A1E26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942B58E4-6677-4247-8CD6-880556C428F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71523FE0-9BFE-44A7-B303-9712B8902CF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8" name="直線コネクタ 607">
          <a:extLst>
            <a:ext uri="{FF2B5EF4-FFF2-40B4-BE49-F238E27FC236}">
              <a16:creationId xmlns:a16="http://schemas.microsoft.com/office/drawing/2014/main" id="{0CE4AB51-97D6-479D-A312-1E8D93AE51A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09" name="テキスト ボックス 608">
          <a:extLst>
            <a:ext uri="{FF2B5EF4-FFF2-40B4-BE49-F238E27FC236}">
              <a16:creationId xmlns:a16="http://schemas.microsoft.com/office/drawing/2014/main" id="{DB5D9650-C28D-4827-9DB5-6CD4D1C8DD5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0" name="直線コネクタ 609">
          <a:extLst>
            <a:ext uri="{FF2B5EF4-FFF2-40B4-BE49-F238E27FC236}">
              <a16:creationId xmlns:a16="http://schemas.microsoft.com/office/drawing/2014/main" id="{1A1EA40F-1D07-4EAC-B9A1-7C7FDF8590C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1" name="テキスト ボックス 610">
          <a:extLst>
            <a:ext uri="{FF2B5EF4-FFF2-40B4-BE49-F238E27FC236}">
              <a16:creationId xmlns:a16="http://schemas.microsoft.com/office/drawing/2014/main" id="{83D44576-485D-41F8-8852-BB823A927B0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2" name="直線コネクタ 611">
          <a:extLst>
            <a:ext uri="{FF2B5EF4-FFF2-40B4-BE49-F238E27FC236}">
              <a16:creationId xmlns:a16="http://schemas.microsoft.com/office/drawing/2014/main" id="{04A75E3C-9FED-425B-A07C-CEF3547C4C2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3" name="テキスト ボックス 612">
          <a:extLst>
            <a:ext uri="{FF2B5EF4-FFF2-40B4-BE49-F238E27FC236}">
              <a16:creationId xmlns:a16="http://schemas.microsoft.com/office/drawing/2014/main" id="{C9C1405B-E31D-4183-9AF3-9EE8DE31EC8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4" name="直線コネクタ 613">
          <a:extLst>
            <a:ext uri="{FF2B5EF4-FFF2-40B4-BE49-F238E27FC236}">
              <a16:creationId xmlns:a16="http://schemas.microsoft.com/office/drawing/2014/main" id="{4AE7920B-6862-462F-B51A-D2B895C8961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5" name="テキスト ボックス 614">
          <a:extLst>
            <a:ext uri="{FF2B5EF4-FFF2-40B4-BE49-F238E27FC236}">
              <a16:creationId xmlns:a16="http://schemas.microsoft.com/office/drawing/2014/main" id="{9668364B-1B7B-4155-AB07-C18A21C44EB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6" name="直線コネクタ 615">
          <a:extLst>
            <a:ext uri="{FF2B5EF4-FFF2-40B4-BE49-F238E27FC236}">
              <a16:creationId xmlns:a16="http://schemas.microsoft.com/office/drawing/2014/main" id="{C4F576A9-E6C0-4C01-A12D-251EB7EC06B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7" name="テキスト ボックス 616">
          <a:extLst>
            <a:ext uri="{FF2B5EF4-FFF2-40B4-BE49-F238E27FC236}">
              <a16:creationId xmlns:a16="http://schemas.microsoft.com/office/drawing/2014/main" id="{3FACC59A-99C7-4BE9-8AAC-909A014614F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8" name="直線コネクタ 617">
          <a:extLst>
            <a:ext uri="{FF2B5EF4-FFF2-40B4-BE49-F238E27FC236}">
              <a16:creationId xmlns:a16="http://schemas.microsoft.com/office/drawing/2014/main" id="{33FAAC42-8FBA-436C-A34A-FC11DFE0FFD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19" name="テキスト ボックス 618">
          <a:extLst>
            <a:ext uri="{FF2B5EF4-FFF2-40B4-BE49-F238E27FC236}">
              <a16:creationId xmlns:a16="http://schemas.microsoft.com/office/drawing/2014/main" id="{D3CEDF8E-3D6C-493E-81BF-6D93B5092196}"/>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00A4E682-56AD-476B-B2A7-921FC4DB38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1" name="テキスト ボックス 620">
          <a:extLst>
            <a:ext uri="{FF2B5EF4-FFF2-40B4-BE49-F238E27FC236}">
              <a16:creationId xmlns:a16="http://schemas.microsoft.com/office/drawing/2014/main" id="{9BB5EACB-2515-484C-BD22-156AA67B53C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1553FDE9-BE7A-47F2-BD15-659AC47F011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623" name="直線コネクタ 622">
          <a:extLst>
            <a:ext uri="{FF2B5EF4-FFF2-40B4-BE49-F238E27FC236}">
              <a16:creationId xmlns:a16="http://schemas.microsoft.com/office/drawing/2014/main" id="{F0B466EF-5FEE-4919-A755-2A8DF091A360}"/>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4E695809-55AB-4762-B740-AE3806D2F31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625" name="直線コネクタ 624">
          <a:extLst>
            <a:ext uri="{FF2B5EF4-FFF2-40B4-BE49-F238E27FC236}">
              <a16:creationId xmlns:a16="http://schemas.microsoft.com/office/drawing/2014/main" id="{8BC8C09D-40BA-427E-ABE0-D04BD16C63CB}"/>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626" name="【学校施設】&#10;有形固定資産減価償却率最大値テキスト">
          <a:extLst>
            <a:ext uri="{FF2B5EF4-FFF2-40B4-BE49-F238E27FC236}">
              <a16:creationId xmlns:a16="http://schemas.microsoft.com/office/drawing/2014/main" id="{78466AE6-68C0-47DB-879F-F5D63CF5DB45}"/>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627" name="直線コネクタ 626">
          <a:extLst>
            <a:ext uri="{FF2B5EF4-FFF2-40B4-BE49-F238E27FC236}">
              <a16:creationId xmlns:a16="http://schemas.microsoft.com/office/drawing/2014/main" id="{8404053B-EE9B-4EBD-A796-C7E5516273FC}"/>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ACB54F4B-58C5-4079-95AA-A5EF82269D23}"/>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629" name="フローチャート: 判断 628">
          <a:extLst>
            <a:ext uri="{FF2B5EF4-FFF2-40B4-BE49-F238E27FC236}">
              <a16:creationId xmlns:a16="http://schemas.microsoft.com/office/drawing/2014/main" id="{B781F36A-AC66-4D6C-9889-9BE204B7C96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630" name="フローチャート: 判断 629">
          <a:extLst>
            <a:ext uri="{FF2B5EF4-FFF2-40B4-BE49-F238E27FC236}">
              <a16:creationId xmlns:a16="http://schemas.microsoft.com/office/drawing/2014/main" id="{191A4359-590F-4B35-B665-E23E4BDBEBDB}"/>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631" name="フローチャート: 判断 630">
          <a:extLst>
            <a:ext uri="{FF2B5EF4-FFF2-40B4-BE49-F238E27FC236}">
              <a16:creationId xmlns:a16="http://schemas.microsoft.com/office/drawing/2014/main" id="{68660C09-0AB5-4DF3-9B67-EA602D2C6B96}"/>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632" name="フローチャート: 判断 631">
          <a:extLst>
            <a:ext uri="{FF2B5EF4-FFF2-40B4-BE49-F238E27FC236}">
              <a16:creationId xmlns:a16="http://schemas.microsoft.com/office/drawing/2014/main" id="{C10F3BDC-6275-4BBD-AC28-BE11C93D6703}"/>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633" name="フローチャート: 判断 632">
          <a:extLst>
            <a:ext uri="{FF2B5EF4-FFF2-40B4-BE49-F238E27FC236}">
              <a16:creationId xmlns:a16="http://schemas.microsoft.com/office/drawing/2014/main" id="{8379DD7C-9DF2-4097-B12A-F1B5031437C1}"/>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C24B80AA-D646-4132-8664-59DF11F135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B556C76F-D123-4DD9-82D2-E4652D316CA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3C9118C9-FCDD-4D92-988F-63C5F3BE99B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2C799DB8-F4B5-400C-903C-4E2419E912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578F3DC-C8E6-4B48-8696-D2456050F31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39" name="楕円 638">
          <a:extLst>
            <a:ext uri="{FF2B5EF4-FFF2-40B4-BE49-F238E27FC236}">
              <a16:creationId xmlns:a16="http://schemas.microsoft.com/office/drawing/2014/main" id="{DA31A400-2671-4EAE-8C1F-2D7ABF130ECA}"/>
            </a:ext>
          </a:extLst>
        </xdr:cNvPr>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A962D313-1923-4837-B255-2F9864F0821F}"/>
            </a:ext>
          </a:extLst>
        </xdr:cNvPr>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136978</xdr:rowOff>
    </xdr:from>
    <xdr:to>
      <xdr:col>81</xdr:col>
      <xdr:colOff>101600</xdr:colOff>
      <xdr:row>60</xdr:row>
      <xdr:rowOff>67128</xdr:rowOff>
    </xdr:to>
    <xdr:sp macro="" textlink="">
      <xdr:nvSpPr>
        <xdr:cNvPr id="641" name="楕円 640">
          <a:extLst>
            <a:ext uri="{FF2B5EF4-FFF2-40B4-BE49-F238E27FC236}">
              <a16:creationId xmlns:a16="http://schemas.microsoft.com/office/drawing/2014/main" id="{4F663EC9-867C-4A79-898C-F1701E55A2D3}"/>
            </a:ext>
          </a:extLst>
        </xdr:cNvPr>
        <xdr:cNvSpPr/>
      </xdr:nvSpPr>
      <xdr:spPr>
        <a:xfrm>
          <a:off x="15430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xdr:rowOff>
    </xdr:from>
    <xdr:to>
      <xdr:col>85</xdr:col>
      <xdr:colOff>127000</xdr:colOff>
      <xdr:row>60</xdr:row>
      <xdr:rowOff>32657</xdr:rowOff>
    </xdr:to>
    <xdr:cxnSp macro="">
      <xdr:nvCxnSpPr>
        <xdr:cNvPr id="642" name="直線コネクタ 641">
          <a:extLst>
            <a:ext uri="{FF2B5EF4-FFF2-40B4-BE49-F238E27FC236}">
              <a16:creationId xmlns:a16="http://schemas.microsoft.com/office/drawing/2014/main" id="{D8E02AB2-A1E4-45D2-B334-B77E5582E4D5}"/>
            </a:ext>
          </a:extLst>
        </xdr:cNvPr>
        <xdr:cNvCxnSpPr/>
      </xdr:nvCxnSpPr>
      <xdr:spPr>
        <a:xfrm>
          <a:off x="15481300" y="10303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71665</xdr:rowOff>
    </xdr:from>
    <xdr:to>
      <xdr:col>76</xdr:col>
      <xdr:colOff>165100</xdr:colOff>
      <xdr:row>60</xdr:row>
      <xdr:rowOff>1815</xdr:rowOff>
    </xdr:to>
    <xdr:sp macro="" textlink="">
      <xdr:nvSpPr>
        <xdr:cNvPr id="643" name="楕円 642">
          <a:extLst>
            <a:ext uri="{FF2B5EF4-FFF2-40B4-BE49-F238E27FC236}">
              <a16:creationId xmlns:a16="http://schemas.microsoft.com/office/drawing/2014/main" id="{D233A5AA-A540-4325-960D-E25639325244}"/>
            </a:ext>
          </a:extLst>
        </xdr:cNvPr>
        <xdr:cNvSpPr/>
      </xdr:nvSpPr>
      <xdr:spPr>
        <a:xfrm>
          <a:off x="14541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122465</xdr:rowOff>
    </xdr:from>
    <xdr:to>
      <xdr:col>81</xdr:col>
      <xdr:colOff>50800</xdr:colOff>
      <xdr:row>60</xdr:row>
      <xdr:rowOff>16328</xdr:rowOff>
    </xdr:to>
    <xdr:cxnSp macro="">
      <xdr:nvCxnSpPr>
        <xdr:cNvPr id="644" name="直線コネクタ 643">
          <a:extLst>
            <a:ext uri="{FF2B5EF4-FFF2-40B4-BE49-F238E27FC236}">
              <a16:creationId xmlns:a16="http://schemas.microsoft.com/office/drawing/2014/main" id="{91B3B14E-B590-47DC-828A-DE12B01583DC}"/>
            </a:ext>
          </a:extLst>
        </xdr:cNvPr>
        <xdr:cNvCxnSpPr/>
      </xdr:nvCxnSpPr>
      <xdr:spPr>
        <a:xfrm>
          <a:off x="14592300" y="10238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645" name="楕円 644">
          <a:extLst>
            <a:ext uri="{FF2B5EF4-FFF2-40B4-BE49-F238E27FC236}">
              <a16:creationId xmlns:a16="http://schemas.microsoft.com/office/drawing/2014/main" id="{B179BBA2-6301-4AB4-8504-414DAF28FFD0}"/>
            </a:ext>
          </a:extLst>
        </xdr:cNvPr>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59</xdr:row>
      <xdr:rowOff>122465</xdr:rowOff>
    </xdr:to>
    <xdr:cxnSp macro="">
      <xdr:nvCxnSpPr>
        <xdr:cNvPr id="646" name="直線コネクタ 645">
          <a:extLst>
            <a:ext uri="{FF2B5EF4-FFF2-40B4-BE49-F238E27FC236}">
              <a16:creationId xmlns:a16="http://schemas.microsoft.com/office/drawing/2014/main" id="{8E4DF972-36F0-4A15-BEFF-AD04E1223CDC}"/>
            </a:ext>
          </a:extLst>
        </xdr:cNvPr>
        <xdr:cNvCxnSpPr/>
      </xdr:nvCxnSpPr>
      <xdr:spPr>
        <a:xfrm>
          <a:off x="13703300" y="9993085"/>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92891</xdr:rowOff>
    </xdr:from>
    <xdr:to>
      <xdr:col>67</xdr:col>
      <xdr:colOff>101600</xdr:colOff>
      <xdr:row>59</xdr:row>
      <xdr:rowOff>23041</xdr:rowOff>
    </xdr:to>
    <xdr:sp macro="" textlink="">
      <xdr:nvSpPr>
        <xdr:cNvPr id="647" name="楕円 646">
          <a:extLst>
            <a:ext uri="{FF2B5EF4-FFF2-40B4-BE49-F238E27FC236}">
              <a16:creationId xmlns:a16="http://schemas.microsoft.com/office/drawing/2014/main" id="{0416FDCA-9565-43C8-9539-C028FB61BF51}"/>
            </a:ext>
          </a:extLst>
        </xdr:cNvPr>
        <xdr:cNvSpPr/>
      </xdr:nvSpPr>
      <xdr:spPr>
        <a:xfrm>
          <a:off x="12763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143691</xdr:rowOff>
    </xdr:to>
    <xdr:cxnSp macro="">
      <xdr:nvCxnSpPr>
        <xdr:cNvPr id="648" name="直線コネクタ 647">
          <a:extLst>
            <a:ext uri="{FF2B5EF4-FFF2-40B4-BE49-F238E27FC236}">
              <a16:creationId xmlns:a16="http://schemas.microsoft.com/office/drawing/2014/main" id="{91F9B06A-CB5C-4A5F-8F09-276B683A6A96}"/>
            </a:ext>
          </a:extLst>
        </xdr:cNvPr>
        <xdr:cNvCxnSpPr/>
      </xdr:nvCxnSpPr>
      <xdr:spPr>
        <a:xfrm flipV="1">
          <a:off x="12814300" y="999308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649" name="n_1aveValue【学校施設】&#10;有形固定資産減価償却率">
          <a:extLst>
            <a:ext uri="{FF2B5EF4-FFF2-40B4-BE49-F238E27FC236}">
              <a16:creationId xmlns:a16="http://schemas.microsoft.com/office/drawing/2014/main" id="{F2EA99D9-A7A2-4176-808D-03DDA44D666B}"/>
            </a:ext>
          </a:extLst>
        </xdr:cNvPr>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650" name="n_2aveValue【学校施設】&#10;有形固定資産減価償却率">
          <a:extLst>
            <a:ext uri="{FF2B5EF4-FFF2-40B4-BE49-F238E27FC236}">
              <a16:creationId xmlns:a16="http://schemas.microsoft.com/office/drawing/2014/main" id="{A28A28AE-66F5-4BFD-BEC7-F23DD788DE94}"/>
            </a:ext>
          </a:extLst>
        </xdr:cNvPr>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651" name="n_3aveValue【学校施設】&#10;有形固定資産減価償却率">
          <a:extLst>
            <a:ext uri="{FF2B5EF4-FFF2-40B4-BE49-F238E27FC236}">
              <a16:creationId xmlns:a16="http://schemas.microsoft.com/office/drawing/2014/main" id="{B5E1F7FA-C413-408D-8CF2-AEB819A9046C}"/>
            </a:ext>
          </a:extLst>
        </xdr:cNvPr>
        <xdr:cNvSpPr txBox="1"/>
      </xdr:nvSpPr>
      <xdr:spPr>
        <a:xfrm>
          <a:off x="13500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141531</xdr:rowOff>
    </xdr:from>
    <xdr:ext cx="405111" cy="259045"/>
    <xdr:sp macro="" textlink="">
      <xdr:nvSpPr>
        <xdr:cNvPr id="652" name="n_4aveValue【学校施設】&#10;有形固定資産減価償却率">
          <a:extLst>
            <a:ext uri="{FF2B5EF4-FFF2-40B4-BE49-F238E27FC236}">
              <a16:creationId xmlns:a16="http://schemas.microsoft.com/office/drawing/2014/main" id="{347167FA-9E4D-4B34-A924-D919ED14AA92}"/>
            </a:ext>
          </a:extLst>
        </xdr:cNvPr>
        <xdr:cNvSpPr txBox="1"/>
      </xdr:nvSpPr>
      <xdr:spPr>
        <a:xfrm>
          <a:off x="12611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58255</xdr:rowOff>
    </xdr:from>
    <xdr:ext cx="405111" cy="259045"/>
    <xdr:sp macro="" textlink="">
      <xdr:nvSpPr>
        <xdr:cNvPr id="653" name="n_1mainValue【学校施設】&#10;有形固定資産減価償却率">
          <a:extLst>
            <a:ext uri="{FF2B5EF4-FFF2-40B4-BE49-F238E27FC236}">
              <a16:creationId xmlns:a16="http://schemas.microsoft.com/office/drawing/2014/main" id="{873DFA50-0B49-4C25-9CA0-E2624031B1EA}"/>
            </a:ext>
          </a:extLst>
        </xdr:cNvPr>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164392</xdr:rowOff>
    </xdr:from>
    <xdr:ext cx="405111" cy="259045"/>
    <xdr:sp macro="" textlink="">
      <xdr:nvSpPr>
        <xdr:cNvPr id="654" name="n_2mainValue【学校施設】&#10;有形固定資産減価償却率">
          <a:extLst>
            <a:ext uri="{FF2B5EF4-FFF2-40B4-BE49-F238E27FC236}">
              <a16:creationId xmlns:a16="http://schemas.microsoft.com/office/drawing/2014/main" id="{B457A6E2-C132-465A-8B23-9DC231DD0D39}"/>
            </a:ext>
          </a:extLst>
        </xdr:cNvPr>
        <xdr:cNvSpPr txBox="1"/>
      </xdr:nvSpPr>
      <xdr:spPr>
        <a:xfrm>
          <a:off x="14389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655" name="n_3mainValue【学校施設】&#10;有形固定資産減価償却率">
          <a:extLst>
            <a:ext uri="{FF2B5EF4-FFF2-40B4-BE49-F238E27FC236}">
              <a16:creationId xmlns:a16="http://schemas.microsoft.com/office/drawing/2014/main" id="{CBB9EB43-FBD5-40EB-AF0E-89D2B28278B5}"/>
            </a:ext>
          </a:extLst>
        </xdr:cNvPr>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39568</xdr:rowOff>
    </xdr:from>
    <xdr:ext cx="405111" cy="259045"/>
    <xdr:sp macro="" textlink="">
      <xdr:nvSpPr>
        <xdr:cNvPr id="656" name="n_4mainValue【学校施設】&#10;有形固定資産減価償却率">
          <a:extLst>
            <a:ext uri="{FF2B5EF4-FFF2-40B4-BE49-F238E27FC236}">
              <a16:creationId xmlns:a16="http://schemas.microsoft.com/office/drawing/2014/main" id="{BC4A91A8-4951-4873-A170-C2DBFE5A22CE}"/>
            </a:ext>
          </a:extLst>
        </xdr:cNvPr>
        <xdr:cNvSpPr txBox="1"/>
      </xdr:nvSpPr>
      <xdr:spPr>
        <a:xfrm>
          <a:off x="12611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F862E03B-7FB4-4AD3-9F64-E1A7736D64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D78B031B-D062-4FA6-AE88-501A3777F0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2E31A6FD-05F1-439F-A196-F062D3C07E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6718E8BE-FDAC-4601-B823-6F837547889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6D2EE017-2B51-4104-99A5-319DC0EC64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B12BFD20-66E1-42AF-B4ED-6F5CA88C25E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A4522477-96D8-447F-8897-AC97DE4FAA5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9C85699F-3975-485F-A267-B55DA077F4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7481C776-A73E-40E8-9D91-8F7BB7E2234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6B4CC910-00C8-4ACB-BCED-7B197F38AB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a:extLst>
            <a:ext uri="{FF2B5EF4-FFF2-40B4-BE49-F238E27FC236}">
              <a16:creationId xmlns:a16="http://schemas.microsoft.com/office/drawing/2014/main" id="{32F67DB7-757B-41CB-89E6-BFF01D0BC56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8" name="直線コネクタ 667">
          <a:extLst>
            <a:ext uri="{FF2B5EF4-FFF2-40B4-BE49-F238E27FC236}">
              <a16:creationId xmlns:a16="http://schemas.microsoft.com/office/drawing/2014/main" id="{A15A1134-E5B5-41D0-807D-944E1A89052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9" name="テキスト ボックス 668">
          <a:extLst>
            <a:ext uri="{FF2B5EF4-FFF2-40B4-BE49-F238E27FC236}">
              <a16:creationId xmlns:a16="http://schemas.microsoft.com/office/drawing/2014/main" id="{42A46C8C-5F3D-48F4-A03C-73074B0273C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0" name="直線コネクタ 669">
          <a:extLst>
            <a:ext uri="{FF2B5EF4-FFF2-40B4-BE49-F238E27FC236}">
              <a16:creationId xmlns:a16="http://schemas.microsoft.com/office/drawing/2014/main" id="{1658D4AC-DA93-4711-B024-73F13EB1FB9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1" name="テキスト ボックス 670">
          <a:extLst>
            <a:ext uri="{FF2B5EF4-FFF2-40B4-BE49-F238E27FC236}">
              <a16:creationId xmlns:a16="http://schemas.microsoft.com/office/drawing/2014/main" id="{A4BFD014-2318-4289-98FD-41708F87711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2" name="直線コネクタ 671">
          <a:extLst>
            <a:ext uri="{FF2B5EF4-FFF2-40B4-BE49-F238E27FC236}">
              <a16:creationId xmlns:a16="http://schemas.microsoft.com/office/drawing/2014/main" id="{113C448A-4EFC-492A-A480-C23DD8BACEA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3" name="テキスト ボックス 672">
          <a:extLst>
            <a:ext uri="{FF2B5EF4-FFF2-40B4-BE49-F238E27FC236}">
              <a16:creationId xmlns:a16="http://schemas.microsoft.com/office/drawing/2014/main" id="{C7DB98CB-0397-4B48-88DF-29EE34C8736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4" name="直線コネクタ 673">
          <a:extLst>
            <a:ext uri="{FF2B5EF4-FFF2-40B4-BE49-F238E27FC236}">
              <a16:creationId xmlns:a16="http://schemas.microsoft.com/office/drawing/2014/main" id="{99357049-1487-4358-A11E-35F10BD2996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5" name="テキスト ボックス 674">
          <a:extLst>
            <a:ext uri="{FF2B5EF4-FFF2-40B4-BE49-F238E27FC236}">
              <a16:creationId xmlns:a16="http://schemas.microsoft.com/office/drawing/2014/main" id="{17F7559F-CC0C-40BB-A06A-BB5D8681B6F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6" name="直線コネクタ 675">
          <a:extLst>
            <a:ext uri="{FF2B5EF4-FFF2-40B4-BE49-F238E27FC236}">
              <a16:creationId xmlns:a16="http://schemas.microsoft.com/office/drawing/2014/main" id="{68394BEF-E18D-47A0-98B7-493CF2DE660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7" name="テキスト ボックス 676">
          <a:extLst>
            <a:ext uri="{FF2B5EF4-FFF2-40B4-BE49-F238E27FC236}">
              <a16:creationId xmlns:a16="http://schemas.microsoft.com/office/drawing/2014/main" id="{96831B05-11C7-45A5-8156-15BC48EFFC5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30B370D2-3CA3-4D23-8AD8-6022245F534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3EE5FD03-EFC1-40D4-9B7B-3BC124D5D3B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学校施設】&#10;一人当たり面積グラフ枠">
          <a:extLst>
            <a:ext uri="{FF2B5EF4-FFF2-40B4-BE49-F238E27FC236}">
              <a16:creationId xmlns:a16="http://schemas.microsoft.com/office/drawing/2014/main" id="{27B470A2-E207-4F56-BF95-4706D4CD4E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20574</xdr:rowOff>
    </xdr:from>
    <xdr:to>
      <xdr:col>116</xdr:col>
      <xdr:colOff>62864</xdr:colOff>
      <xdr:row>62</xdr:row>
      <xdr:rowOff>88392</xdr:rowOff>
    </xdr:to>
    <xdr:cxnSp macro="">
      <xdr:nvCxnSpPr>
        <xdr:cNvPr id="681" name="直線コネクタ 680">
          <a:extLst>
            <a:ext uri="{FF2B5EF4-FFF2-40B4-BE49-F238E27FC236}">
              <a16:creationId xmlns:a16="http://schemas.microsoft.com/office/drawing/2014/main" id="{D149D982-084F-4559-AAA9-3E73FF989317}"/>
            </a:ext>
          </a:extLst>
        </xdr:cNvPr>
        <xdr:cNvCxnSpPr/>
      </xdr:nvCxnSpPr>
      <xdr:spPr>
        <a:xfrm flipV="1">
          <a:off x="22160864" y="9450324"/>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92219</xdr:rowOff>
    </xdr:from>
    <xdr:ext cx="469744" cy="259045"/>
    <xdr:sp macro="" textlink="">
      <xdr:nvSpPr>
        <xdr:cNvPr id="682" name="【学校施設】&#10;一人当たり面積最小値テキスト">
          <a:extLst>
            <a:ext uri="{FF2B5EF4-FFF2-40B4-BE49-F238E27FC236}">
              <a16:creationId xmlns:a16="http://schemas.microsoft.com/office/drawing/2014/main" id="{6E39D8D7-1C99-4C86-953C-0FB74005C724}"/>
            </a:ext>
          </a:extLst>
        </xdr:cNvPr>
        <xdr:cNvSpPr txBox="1"/>
      </xdr:nvSpPr>
      <xdr:spPr>
        <a:xfrm>
          <a:off x="22199600"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88392</xdr:rowOff>
    </xdr:from>
    <xdr:to>
      <xdr:col>116</xdr:col>
      <xdr:colOff>152400</xdr:colOff>
      <xdr:row>62</xdr:row>
      <xdr:rowOff>88392</xdr:rowOff>
    </xdr:to>
    <xdr:cxnSp macro="">
      <xdr:nvCxnSpPr>
        <xdr:cNvPr id="683" name="直線コネクタ 682">
          <a:extLst>
            <a:ext uri="{FF2B5EF4-FFF2-40B4-BE49-F238E27FC236}">
              <a16:creationId xmlns:a16="http://schemas.microsoft.com/office/drawing/2014/main" id="{F9EFD774-CFA6-4E7D-A3DF-051510C5B8C1}"/>
            </a:ext>
          </a:extLst>
        </xdr:cNvPr>
        <xdr:cNvCxnSpPr/>
      </xdr:nvCxnSpPr>
      <xdr:spPr>
        <a:xfrm>
          <a:off x="22072600" y="1071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138701</xdr:rowOff>
    </xdr:from>
    <xdr:ext cx="469744" cy="259045"/>
    <xdr:sp macro="" textlink="">
      <xdr:nvSpPr>
        <xdr:cNvPr id="684" name="【学校施設】&#10;一人当たり面積最大値テキスト">
          <a:extLst>
            <a:ext uri="{FF2B5EF4-FFF2-40B4-BE49-F238E27FC236}">
              <a16:creationId xmlns:a16="http://schemas.microsoft.com/office/drawing/2014/main" id="{91CDB64F-E6C5-425D-9C61-719BC1FD8B15}"/>
            </a:ext>
          </a:extLst>
        </xdr:cNvPr>
        <xdr:cNvSpPr txBox="1"/>
      </xdr:nvSpPr>
      <xdr:spPr>
        <a:xfrm>
          <a:off x="22199600" y="922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20574</xdr:rowOff>
    </xdr:from>
    <xdr:to>
      <xdr:col>116</xdr:col>
      <xdr:colOff>152400</xdr:colOff>
      <xdr:row>55</xdr:row>
      <xdr:rowOff>20574</xdr:rowOff>
    </xdr:to>
    <xdr:cxnSp macro="">
      <xdr:nvCxnSpPr>
        <xdr:cNvPr id="685" name="直線コネクタ 684">
          <a:extLst>
            <a:ext uri="{FF2B5EF4-FFF2-40B4-BE49-F238E27FC236}">
              <a16:creationId xmlns:a16="http://schemas.microsoft.com/office/drawing/2014/main" id="{288A685E-9E04-4243-BDC4-8909937C6ADF}"/>
            </a:ext>
          </a:extLst>
        </xdr:cNvPr>
        <xdr:cNvCxnSpPr/>
      </xdr:nvCxnSpPr>
      <xdr:spPr>
        <a:xfrm>
          <a:off x="22072600" y="9450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127525</xdr:rowOff>
    </xdr:from>
    <xdr:ext cx="469744" cy="259045"/>
    <xdr:sp macro="" textlink="">
      <xdr:nvSpPr>
        <xdr:cNvPr id="686" name="【学校施設】&#10;一人当たり面積平均値テキスト">
          <a:extLst>
            <a:ext uri="{FF2B5EF4-FFF2-40B4-BE49-F238E27FC236}">
              <a16:creationId xmlns:a16="http://schemas.microsoft.com/office/drawing/2014/main" id="{07F06941-A337-4C10-80D6-482D02D158DF}"/>
            </a:ext>
          </a:extLst>
        </xdr:cNvPr>
        <xdr:cNvSpPr txBox="1"/>
      </xdr:nvSpPr>
      <xdr:spPr>
        <a:xfrm>
          <a:off x="22199600" y="1007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104648</xdr:rowOff>
    </xdr:from>
    <xdr:to>
      <xdr:col>116</xdr:col>
      <xdr:colOff>114300</xdr:colOff>
      <xdr:row>60</xdr:row>
      <xdr:rowOff>34798</xdr:rowOff>
    </xdr:to>
    <xdr:sp macro="" textlink="">
      <xdr:nvSpPr>
        <xdr:cNvPr id="687" name="フローチャート: 判断 686">
          <a:extLst>
            <a:ext uri="{FF2B5EF4-FFF2-40B4-BE49-F238E27FC236}">
              <a16:creationId xmlns:a16="http://schemas.microsoft.com/office/drawing/2014/main" id="{229CDF19-F2CA-43BC-8F7D-3E9C33916FA4}"/>
            </a:ext>
          </a:extLst>
        </xdr:cNvPr>
        <xdr:cNvSpPr/>
      </xdr:nvSpPr>
      <xdr:spPr>
        <a:xfrm>
          <a:off x="221107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129794</xdr:rowOff>
    </xdr:from>
    <xdr:to>
      <xdr:col>112</xdr:col>
      <xdr:colOff>38100</xdr:colOff>
      <xdr:row>60</xdr:row>
      <xdr:rowOff>59944</xdr:rowOff>
    </xdr:to>
    <xdr:sp macro="" textlink="">
      <xdr:nvSpPr>
        <xdr:cNvPr id="688" name="フローチャート: 判断 687">
          <a:extLst>
            <a:ext uri="{FF2B5EF4-FFF2-40B4-BE49-F238E27FC236}">
              <a16:creationId xmlns:a16="http://schemas.microsoft.com/office/drawing/2014/main" id="{B25761D8-BE6A-464D-B5B4-6CF94AEE9CAA}"/>
            </a:ext>
          </a:extLst>
        </xdr:cNvPr>
        <xdr:cNvSpPr/>
      </xdr:nvSpPr>
      <xdr:spPr>
        <a:xfrm>
          <a:off x="21272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2540</xdr:rowOff>
    </xdr:from>
    <xdr:to>
      <xdr:col>107</xdr:col>
      <xdr:colOff>101600</xdr:colOff>
      <xdr:row>59</xdr:row>
      <xdr:rowOff>104140</xdr:rowOff>
    </xdr:to>
    <xdr:sp macro="" textlink="">
      <xdr:nvSpPr>
        <xdr:cNvPr id="689" name="フローチャート: 判断 688">
          <a:extLst>
            <a:ext uri="{FF2B5EF4-FFF2-40B4-BE49-F238E27FC236}">
              <a16:creationId xmlns:a16="http://schemas.microsoft.com/office/drawing/2014/main" id="{FF09B8A9-4D64-4217-92FC-74958094904F}"/>
            </a:ext>
          </a:extLst>
        </xdr:cNvPr>
        <xdr:cNvSpPr/>
      </xdr:nvSpPr>
      <xdr:spPr>
        <a:xfrm>
          <a:off x="20383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90" name="フローチャート: 判断 689">
          <a:extLst>
            <a:ext uri="{FF2B5EF4-FFF2-40B4-BE49-F238E27FC236}">
              <a16:creationId xmlns:a16="http://schemas.microsoft.com/office/drawing/2014/main" id="{972AA0BD-C31C-4044-AA6C-53E3425FC0AF}"/>
            </a:ext>
          </a:extLst>
        </xdr:cNvPr>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129794</xdr:rowOff>
    </xdr:from>
    <xdr:to>
      <xdr:col>98</xdr:col>
      <xdr:colOff>38100</xdr:colOff>
      <xdr:row>61</xdr:row>
      <xdr:rowOff>59944</xdr:rowOff>
    </xdr:to>
    <xdr:sp macro="" textlink="">
      <xdr:nvSpPr>
        <xdr:cNvPr id="691" name="フローチャート: 判断 690">
          <a:extLst>
            <a:ext uri="{FF2B5EF4-FFF2-40B4-BE49-F238E27FC236}">
              <a16:creationId xmlns:a16="http://schemas.microsoft.com/office/drawing/2014/main" id="{74FEBEB7-39F8-4E34-8DF6-709D239C4E1E}"/>
            </a:ext>
          </a:extLst>
        </xdr:cNvPr>
        <xdr:cNvSpPr/>
      </xdr:nvSpPr>
      <xdr:spPr>
        <a:xfrm>
          <a:off x="18605500" y="1041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6D46E089-D10A-491B-A229-9F74BC6C31B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8B82BF2D-369A-407D-AC86-3AE9F9BF22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3483B139-D9BE-45FF-9912-2F358D4B35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801DD6F9-A70F-45BA-8792-F8548E1445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ECA4F2D9-5F6E-445F-9F13-D0F22E45FE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xdr:rowOff>
    </xdr:from>
    <xdr:to>
      <xdr:col>116</xdr:col>
      <xdr:colOff>114300</xdr:colOff>
      <xdr:row>60</xdr:row>
      <xdr:rowOff>104140</xdr:rowOff>
    </xdr:to>
    <xdr:sp macro="" textlink="">
      <xdr:nvSpPr>
        <xdr:cNvPr id="697" name="楕円 696">
          <a:extLst>
            <a:ext uri="{FF2B5EF4-FFF2-40B4-BE49-F238E27FC236}">
              <a16:creationId xmlns:a16="http://schemas.microsoft.com/office/drawing/2014/main" id="{C62D7104-C730-437B-8EA5-3464DDF17259}"/>
            </a:ext>
          </a:extLst>
        </xdr:cNvPr>
        <xdr:cNvSpPr/>
      </xdr:nvSpPr>
      <xdr:spPr>
        <a:xfrm>
          <a:off x="22110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152417</xdr:rowOff>
    </xdr:from>
    <xdr:ext cx="469744" cy="259045"/>
    <xdr:sp macro="" textlink="">
      <xdr:nvSpPr>
        <xdr:cNvPr id="698" name="【学校施設】&#10;一人当たり面積該当値テキスト">
          <a:extLst>
            <a:ext uri="{FF2B5EF4-FFF2-40B4-BE49-F238E27FC236}">
              <a16:creationId xmlns:a16="http://schemas.microsoft.com/office/drawing/2014/main" id="{58FDFE19-EF40-47C7-A673-70D0FDF0DB61}"/>
            </a:ext>
          </a:extLst>
        </xdr:cNvPr>
        <xdr:cNvSpPr txBox="1"/>
      </xdr:nvSpPr>
      <xdr:spPr>
        <a:xfrm>
          <a:off x="22199600"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125222</xdr:rowOff>
    </xdr:from>
    <xdr:to>
      <xdr:col>112</xdr:col>
      <xdr:colOff>38100</xdr:colOff>
      <xdr:row>60</xdr:row>
      <xdr:rowOff>55372</xdr:rowOff>
    </xdr:to>
    <xdr:sp macro="" textlink="">
      <xdr:nvSpPr>
        <xdr:cNvPr id="699" name="楕円 698">
          <a:extLst>
            <a:ext uri="{FF2B5EF4-FFF2-40B4-BE49-F238E27FC236}">
              <a16:creationId xmlns:a16="http://schemas.microsoft.com/office/drawing/2014/main" id="{DE4B974D-A025-47FE-B969-369029D37ED3}"/>
            </a:ext>
          </a:extLst>
        </xdr:cNvPr>
        <xdr:cNvSpPr/>
      </xdr:nvSpPr>
      <xdr:spPr>
        <a:xfrm>
          <a:off x="21272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xdr:rowOff>
    </xdr:from>
    <xdr:to>
      <xdr:col>116</xdr:col>
      <xdr:colOff>63500</xdr:colOff>
      <xdr:row>60</xdr:row>
      <xdr:rowOff>53340</xdr:rowOff>
    </xdr:to>
    <xdr:cxnSp macro="">
      <xdr:nvCxnSpPr>
        <xdr:cNvPr id="700" name="直線コネクタ 699">
          <a:extLst>
            <a:ext uri="{FF2B5EF4-FFF2-40B4-BE49-F238E27FC236}">
              <a16:creationId xmlns:a16="http://schemas.microsoft.com/office/drawing/2014/main" id="{1943AA56-9C97-48E9-871C-852CF83E56C3}"/>
            </a:ext>
          </a:extLst>
        </xdr:cNvPr>
        <xdr:cNvCxnSpPr/>
      </xdr:nvCxnSpPr>
      <xdr:spPr>
        <a:xfrm>
          <a:off x="21323300" y="10291572"/>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132080</xdr:rowOff>
    </xdr:from>
    <xdr:to>
      <xdr:col>107</xdr:col>
      <xdr:colOff>101600</xdr:colOff>
      <xdr:row>60</xdr:row>
      <xdr:rowOff>62230</xdr:rowOff>
    </xdr:to>
    <xdr:sp macro="" textlink="">
      <xdr:nvSpPr>
        <xdr:cNvPr id="701" name="楕円 700">
          <a:extLst>
            <a:ext uri="{FF2B5EF4-FFF2-40B4-BE49-F238E27FC236}">
              <a16:creationId xmlns:a16="http://schemas.microsoft.com/office/drawing/2014/main" id="{197E7180-921F-416B-B112-997008F1C958}"/>
            </a:ext>
          </a:extLst>
        </xdr:cNvPr>
        <xdr:cNvSpPr/>
      </xdr:nvSpPr>
      <xdr:spPr>
        <a:xfrm>
          <a:off x="2038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xdr:rowOff>
    </xdr:from>
    <xdr:to>
      <xdr:col>111</xdr:col>
      <xdr:colOff>177800</xdr:colOff>
      <xdr:row>60</xdr:row>
      <xdr:rowOff>11430</xdr:rowOff>
    </xdr:to>
    <xdr:cxnSp macro="">
      <xdr:nvCxnSpPr>
        <xdr:cNvPr id="702" name="直線コネクタ 701">
          <a:extLst>
            <a:ext uri="{FF2B5EF4-FFF2-40B4-BE49-F238E27FC236}">
              <a16:creationId xmlns:a16="http://schemas.microsoft.com/office/drawing/2014/main" id="{823C9703-C220-408A-A0CD-1FC8A5D77610}"/>
            </a:ext>
          </a:extLst>
        </xdr:cNvPr>
        <xdr:cNvCxnSpPr/>
      </xdr:nvCxnSpPr>
      <xdr:spPr>
        <a:xfrm flipV="1">
          <a:off x="20434300" y="102915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134366</xdr:rowOff>
    </xdr:from>
    <xdr:to>
      <xdr:col>102</xdr:col>
      <xdr:colOff>165100</xdr:colOff>
      <xdr:row>63</xdr:row>
      <xdr:rowOff>64516</xdr:rowOff>
    </xdr:to>
    <xdr:sp macro="" textlink="">
      <xdr:nvSpPr>
        <xdr:cNvPr id="703" name="楕円 702">
          <a:extLst>
            <a:ext uri="{FF2B5EF4-FFF2-40B4-BE49-F238E27FC236}">
              <a16:creationId xmlns:a16="http://schemas.microsoft.com/office/drawing/2014/main" id="{E4F8C30C-D69B-4DB5-8206-17AF673AE08D}"/>
            </a:ext>
          </a:extLst>
        </xdr:cNvPr>
        <xdr:cNvSpPr/>
      </xdr:nvSpPr>
      <xdr:spPr>
        <a:xfrm>
          <a:off x="19494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xdr:rowOff>
    </xdr:from>
    <xdr:to>
      <xdr:col>107</xdr:col>
      <xdr:colOff>50800</xdr:colOff>
      <xdr:row>63</xdr:row>
      <xdr:rowOff>13716</xdr:rowOff>
    </xdr:to>
    <xdr:cxnSp macro="">
      <xdr:nvCxnSpPr>
        <xdr:cNvPr id="704" name="直線コネクタ 703">
          <a:extLst>
            <a:ext uri="{FF2B5EF4-FFF2-40B4-BE49-F238E27FC236}">
              <a16:creationId xmlns:a16="http://schemas.microsoft.com/office/drawing/2014/main" id="{746C21E9-08C4-4E9E-87B3-87AC532C683D}"/>
            </a:ext>
          </a:extLst>
        </xdr:cNvPr>
        <xdr:cNvCxnSpPr/>
      </xdr:nvCxnSpPr>
      <xdr:spPr>
        <a:xfrm flipV="1">
          <a:off x="19545300" y="10298430"/>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78740</xdr:rowOff>
    </xdr:from>
    <xdr:to>
      <xdr:col>98</xdr:col>
      <xdr:colOff>38100</xdr:colOff>
      <xdr:row>60</xdr:row>
      <xdr:rowOff>8890</xdr:rowOff>
    </xdr:to>
    <xdr:sp macro="" textlink="">
      <xdr:nvSpPr>
        <xdr:cNvPr id="705" name="楕円 704">
          <a:extLst>
            <a:ext uri="{FF2B5EF4-FFF2-40B4-BE49-F238E27FC236}">
              <a16:creationId xmlns:a16="http://schemas.microsoft.com/office/drawing/2014/main" id="{B7E8D236-1B12-4036-A0AC-BE1993D3EFF0}"/>
            </a:ext>
          </a:extLst>
        </xdr:cNvPr>
        <xdr:cNvSpPr/>
      </xdr:nvSpPr>
      <xdr:spPr>
        <a:xfrm>
          <a:off x="18605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129540</xdr:rowOff>
    </xdr:from>
    <xdr:to>
      <xdr:col>102</xdr:col>
      <xdr:colOff>114300</xdr:colOff>
      <xdr:row>63</xdr:row>
      <xdr:rowOff>13716</xdr:rowOff>
    </xdr:to>
    <xdr:cxnSp macro="">
      <xdr:nvCxnSpPr>
        <xdr:cNvPr id="706" name="直線コネクタ 705">
          <a:extLst>
            <a:ext uri="{FF2B5EF4-FFF2-40B4-BE49-F238E27FC236}">
              <a16:creationId xmlns:a16="http://schemas.microsoft.com/office/drawing/2014/main" id="{8339AD99-173C-4F18-8B91-A65126A4DCC3}"/>
            </a:ext>
          </a:extLst>
        </xdr:cNvPr>
        <xdr:cNvCxnSpPr/>
      </xdr:nvCxnSpPr>
      <xdr:spPr>
        <a:xfrm>
          <a:off x="18656300" y="10245090"/>
          <a:ext cx="889000" cy="5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51071</xdr:rowOff>
    </xdr:from>
    <xdr:ext cx="469744" cy="259045"/>
    <xdr:sp macro="" textlink="">
      <xdr:nvSpPr>
        <xdr:cNvPr id="707" name="n_1aveValue【学校施設】&#10;一人当たり面積">
          <a:extLst>
            <a:ext uri="{FF2B5EF4-FFF2-40B4-BE49-F238E27FC236}">
              <a16:creationId xmlns:a16="http://schemas.microsoft.com/office/drawing/2014/main" id="{D1A504C1-AC07-483A-A332-D308D976FDD7}"/>
            </a:ext>
          </a:extLst>
        </xdr:cNvPr>
        <xdr:cNvSpPr txBox="1"/>
      </xdr:nvSpPr>
      <xdr:spPr>
        <a:xfrm>
          <a:off x="21075727" y="103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120667</xdr:rowOff>
    </xdr:from>
    <xdr:ext cx="469744" cy="259045"/>
    <xdr:sp macro="" textlink="">
      <xdr:nvSpPr>
        <xdr:cNvPr id="708" name="n_2aveValue【学校施設】&#10;一人当たり面積">
          <a:extLst>
            <a:ext uri="{FF2B5EF4-FFF2-40B4-BE49-F238E27FC236}">
              <a16:creationId xmlns:a16="http://schemas.microsoft.com/office/drawing/2014/main" id="{8818EC0B-F215-44D1-B63D-B86257BF86FC}"/>
            </a:ext>
          </a:extLst>
        </xdr:cNvPr>
        <xdr:cNvSpPr txBox="1"/>
      </xdr:nvSpPr>
      <xdr:spPr>
        <a:xfrm>
          <a:off x="2019942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709" name="n_3aveValue【学校施設】&#10;一人当たり面積">
          <a:extLst>
            <a:ext uri="{FF2B5EF4-FFF2-40B4-BE49-F238E27FC236}">
              <a16:creationId xmlns:a16="http://schemas.microsoft.com/office/drawing/2014/main" id="{98A4249F-920D-4D34-A9AA-994F361BF45B}"/>
            </a:ext>
          </a:extLst>
        </xdr:cNvPr>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51071</xdr:rowOff>
    </xdr:from>
    <xdr:ext cx="469744" cy="259045"/>
    <xdr:sp macro="" textlink="">
      <xdr:nvSpPr>
        <xdr:cNvPr id="710" name="n_4aveValue【学校施設】&#10;一人当たり面積">
          <a:extLst>
            <a:ext uri="{FF2B5EF4-FFF2-40B4-BE49-F238E27FC236}">
              <a16:creationId xmlns:a16="http://schemas.microsoft.com/office/drawing/2014/main" id="{1F987BE2-2E8F-4D38-BD80-1F3BC3759490}"/>
            </a:ext>
          </a:extLst>
        </xdr:cNvPr>
        <xdr:cNvSpPr txBox="1"/>
      </xdr:nvSpPr>
      <xdr:spPr>
        <a:xfrm>
          <a:off x="18421427" y="105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71899</xdr:rowOff>
    </xdr:from>
    <xdr:ext cx="469744" cy="259045"/>
    <xdr:sp macro="" textlink="">
      <xdr:nvSpPr>
        <xdr:cNvPr id="711" name="n_1mainValue【学校施設】&#10;一人当たり面積">
          <a:extLst>
            <a:ext uri="{FF2B5EF4-FFF2-40B4-BE49-F238E27FC236}">
              <a16:creationId xmlns:a16="http://schemas.microsoft.com/office/drawing/2014/main" id="{8EFFA2E8-2941-4188-AAD9-5E19BE31FAB8}"/>
            </a:ext>
          </a:extLst>
        </xdr:cNvPr>
        <xdr:cNvSpPr txBox="1"/>
      </xdr:nvSpPr>
      <xdr:spPr>
        <a:xfrm>
          <a:off x="21075727"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53357</xdr:rowOff>
    </xdr:from>
    <xdr:ext cx="469744" cy="259045"/>
    <xdr:sp macro="" textlink="">
      <xdr:nvSpPr>
        <xdr:cNvPr id="712" name="n_2mainValue【学校施設】&#10;一人当たり面積">
          <a:extLst>
            <a:ext uri="{FF2B5EF4-FFF2-40B4-BE49-F238E27FC236}">
              <a16:creationId xmlns:a16="http://schemas.microsoft.com/office/drawing/2014/main" id="{432AE688-41B1-49EC-867F-D5945CECF154}"/>
            </a:ext>
          </a:extLst>
        </xdr:cNvPr>
        <xdr:cNvSpPr txBox="1"/>
      </xdr:nvSpPr>
      <xdr:spPr>
        <a:xfrm>
          <a:off x="201994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55643</xdr:rowOff>
    </xdr:from>
    <xdr:ext cx="469744" cy="259045"/>
    <xdr:sp macro="" textlink="">
      <xdr:nvSpPr>
        <xdr:cNvPr id="713" name="n_3mainValue【学校施設】&#10;一人当たり面積">
          <a:extLst>
            <a:ext uri="{FF2B5EF4-FFF2-40B4-BE49-F238E27FC236}">
              <a16:creationId xmlns:a16="http://schemas.microsoft.com/office/drawing/2014/main" id="{9761E1FB-CB45-49FC-9134-FE69F52F4464}"/>
            </a:ext>
          </a:extLst>
        </xdr:cNvPr>
        <xdr:cNvSpPr txBox="1"/>
      </xdr:nvSpPr>
      <xdr:spPr>
        <a:xfrm>
          <a:off x="19310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25417</xdr:rowOff>
    </xdr:from>
    <xdr:ext cx="469744" cy="259045"/>
    <xdr:sp macro="" textlink="">
      <xdr:nvSpPr>
        <xdr:cNvPr id="714" name="n_4mainValue【学校施設】&#10;一人当たり面積">
          <a:extLst>
            <a:ext uri="{FF2B5EF4-FFF2-40B4-BE49-F238E27FC236}">
              <a16:creationId xmlns:a16="http://schemas.microsoft.com/office/drawing/2014/main" id="{33FBA9E4-0506-4A50-BFE1-998CE7962EEB}"/>
            </a:ext>
          </a:extLst>
        </xdr:cNvPr>
        <xdr:cNvSpPr txBox="1"/>
      </xdr:nvSpPr>
      <xdr:spPr>
        <a:xfrm>
          <a:off x="184214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id="{19D5A68E-8218-418A-8C27-03266D33AF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id="{CDC49D8B-3BEC-49BF-B1BF-DB1DE2411A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id="{6A5C05C4-D0D4-4A49-BF73-9EF850D2CD9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id="{0011C2F3-057A-4CCF-A1AA-C6393E9EDD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id="{1BFD8457-716E-4340-BC38-01EBAFDD22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id="{2BE429F3-AC95-4864-8CD0-E456D66847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id="{B21A7650-F09A-4648-A271-D9BCC4013C7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id="{9C718DF1-D9D2-460A-90B2-91ACDAF16F7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a:extLst>
            <a:ext uri="{FF2B5EF4-FFF2-40B4-BE49-F238E27FC236}">
              <a16:creationId xmlns:a16="http://schemas.microsoft.com/office/drawing/2014/main" id="{C72687DC-E2E4-455C-B422-8466EA00D8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a:extLst>
            <a:ext uri="{FF2B5EF4-FFF2-40B4-BE49-F238E27FC236}">
              <a16:creationId xmlns:a16="http://schemas.microsoft.com/office/drawing/2014/main" id="{A745B244-C25A-4E8F-86CA-0B3ECBE0EB6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a:extLst>
            <a:ext uri="{FF2B5EF4-FFF2-40B4-BE49-F238E27FC236}">
              <a16:creationId xmlns:a16="http://schemas.microsoft.com/office/drawing/2014/main" id="{77520C8D-15A7-423E-A606-8D8A3677B7C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6" name="直線コネクタ 725">
          <a:extLst>
            <a:ext uri="{FF2B5EF4-FFF2-40B4-BE49-F238E27FC236}">
              <a16:creationId xmlns:a16="http://schemas.microsoft.com/office/drawing/2014/main" id="{E9EABEE4-F780-4FCF-9B1A-0F83BE8ED73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7" name="テキスト ボックス 726">
          <a:extLst>
            <a:ext uri="{FF2B5EF4-FFF2-40B4-BE49-F238E27FC236}">
              <a16:creationId xmlns:a16="http://schemas.microsoft.com/office/drawing/2014/main" id="{0437AED2-E9A4-4723-A420-6F2B5294168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8" name="直線コネクタ 727">
          <a:extLst>
            <a:ext uri="{FF2B5EF4-FFF2-40B4-BE49-F238E27FC236}">
              <a16:creationId xmlns:a16="http://schemas.microsoft.com/office/drawing/2014/main" id="{48B4D5EB-3366-4D90-A84D-D760755E0D7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9" name="テキスト ボックス 728">
          <a:extLst>
            <a:ext uri="{FF2B5EF4-FFF2-40B4-BE49-F238E27FC236}">
              <a16:creationId xmlns:a16="http://schemas.microsoft.com/office/drawing/2014/main" id="{DE6F00E9-419B-4FB2-8EEF-5F609F4CFC9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0" name="直線コネクタ 729">
          <a:extLst>
            <a:ext uri="{FF2B5EF4-FFF2-40B4-BE49-F238E27FC236}">
              <a16:creationId xmlns:a16="http://schemas.microsoft.com/office/drawing/2014/main" id="{6EC99201-0ADC-47F8-A9A9-1F3F95C1D52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1" name="テキスト ボックス 730">
          <a:extLst>
            <a:ext uri="{FF2B5EF4-FFF2-40B4-BE49-F238E27FC236}">
              <a16:creationId xmlns:a16="http://schemas.microsoft.com/office/drawing/2014/main" id="{651DCD8B-39D7-491F-A4ED-0D60D577B7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2" name="直線コネクタ 731">
          <a:extLst>
            <a:ext uri="{FF2B5EF4-FFF2-40B4-BE49-F238E27FC236}">
              <a16:creationId xmlns:a16="http://schemas.microsoft.com/office/drawing/2014/main" id="{5A51FEE5-F59E-41B1-B84C-656042EB58F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3" name="テキスト ボックス 732">
          <a:extLst>
            <a:ext uri="{FF2B5EF4-FFF2-40B4-BE49-F238E27FC236}">
              <a16:creationId xmlns:a16="http://schemas.microsoft.com/office/drawing/2014/main" id="{5A7B4B06-4EC3-4D95-A2EC-44163BC1D1B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4" name="直線コネクタ 733">
          <a:extLst>
            <a:ext uri="{FF2B5EF4-FFF2-40B4-BE49-F238E27FC236}">
              <a16:creationId xmlns:a16="http://schemas.microsoft.com/office/drawing/2014/main" id="{81FB46FF-57EE-4975-95B4-2FF17F6A5A8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5" name="テキスト ボックス 734">
          <a:extLst>
            <a:ext uri="{FF2B5EF4-FFF2-40B4-BE49-F238E27FC236}">
              <a16:creationId xmlns:a16="http://schemas.microsoft.com/office/drawing/2014/main" id="{AB9CB5A6-A81C-43A8-931C-EBFF76EF141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6" name="直線コネクタ 735">
          <a:extLst>
            <a:ext uri="{FF2B5EF4-FFF2-40B4-BE49-F238E27FC236}">
              <a16:creationId xmlns:a16="http://schemas.microsoft.com/office/drawing/2014/main" id="{03DA457A-17E3-488E-96DD-2BF30647CF6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7" name="テキスト ボックス 736">
          <a:extLst>
            <a:ext uri="{FF2B5EF4-FFF2-40B4-BE49-F238E27FC236}">
              <a16:creationId xmlns:a16="http://schemas.microsoft.com/office/drawing/2014/main" id="{5299DE0E-2ED8-4347-9A79-D854A617D67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80CA06A5-FAC2-4129-ABAE-FF95B540E45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児童館】&#10;有形固定資産減価償却率グラフ枠">
          <a:extLst>
            <a:ext uri="{FF2B5EF4-FFF2-40B4-BE49-F238E27FC236}">
              <a16:creationId xmlns:a16="http://schemas.microsoft.com/office/drawing/2014/main" id="{850217F3-DFB5-44F4-BE92-CA6A5F59554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103414</xdr:rowOff>
    </xdr:from>
    <xdr:to>
      <xdr:col>85</xdr:col>
      <xdr:colOff>126364</xdr:colOff>
      <xdr:row>86</xdr:row>
      <xdr:rowOff>168729</xdr:rowOff>
    </xdr:to>
    <xdr:cxnSp macro="">
      <xdr:nvCxnSpPr>
        <xdr:cNvPr id="740" name="直線コネクタ 739">
          <a:extLst>
            <a:ext uri="{FF2B5EF4-FFF2-40B4-BE49-F238E27FC236}">
              <a16:creationId xmlns:a16="http://schemas.microsoft.com/office/drawing/2014/main" id="{FC7BD8B3-0F2A-40B8-B564-2EB173F43B07}"/>
            </a:ext>
          </a:extLst>
        </xdr:cNvPr>
        <xdr:cNvCxnSpPr/>
      </xdr:nvCxnSpPr>
      <xdr:spPr>
        <a:xfrm flipV="1">
          <a:off x="16318864" y="13647964"/>
          <a:ext cx="0" cy="1265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1" name="【児童館】&#10;有形固定資産減価償却率最小値テキスト">
          <a:extLst>
            <a:ext uri="{FF2B5EF4-FFF2-40B4-BE49-F238E27FC236}">
              <a16:creationId xmlns:a16="http://schemas.microsoft.com/office/drawing/2014/main" id="{A3C99346-2713-4E17-9BE9-D6581280C0A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2" name="直線コネクタ 741">
          <a:extLst>
            <a:ext uri="{FF2B5EF4-FFF2-40B4-BE49-F238E27FC236}">
              <a16:creationId xmlns:a16="http://schemas.microsoft.com/office/drawing/2014/main" id="{C2E6C7D9-F77B-4AB4-8A61-32A44094D7C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50091</xdr:rowOff>
    </xdr:from>
    <xdr:ext cx="405111" cy="259045"/>
    <xdr:sp macro="" textlink="">
      <xdr:nvSpPr>
        <xdr:cNvPr id="743" name="【児童館】&#10;有形固定資産減価償却率最大値テキスト">
          <a:extLst>
            <a:ext uri="{FF2B5EF4-FFF2-40B4-BE49-F238E27FC236}">
              <a16:creationId xmlns:a16="http://schemas.microsoft.com/office/drawing/2014/main" id="{6C647A79-5E51-4EE3-A76B-2E9A4F3685A5}"/>
            </a:ext>
          </a:extLst>
        </xdr:cNvPr>
        <xdr:cNvSpPr txBox="1"/>
      </xdr:nvSpPr>
      <xdr:spPr>
        <a:xfrm>
          <a:off x="16357600" y="1342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103414</xdr:rowOff>
    </xdr:from>
    <xdr:to>
      <xdr:col>86</xdr:col>
      <xdr:colOff>25400</xdr:colOff>
      <xdr:row>79</xdr:row>
      <xdr:rowOff>103414</xdr:rowOff>
    </xdr:to>
    <xdr:cxnSp macro="">
      <xdr:nvCxnSpPr>
        <xdr:cNvPr id="744" name="直線コネクタ 743">
          <a:extLst>
            <a:ext uri="{FF2B5EF4-FFF2-40B4-BE49-F238E27FC236}">
              <a16:creationId xmlns:a16="http://schemas.microsoft.com/office/drawing/2014/main" id="{25FB459E-7719-40F8-A689-7AFC192BADF6}"/>
            </a:ext>
          </a:extLst>
        </xdr:cNvPr>
        <xdr:cNvCxnSpPr/>
      </xdr:nvCxnSpPr>
      <xdr:spPr>
        <a:xfrm>
          <a:off x="16230600" y="1364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745" name="【児童館】&#10;有形固定資産減価償却率平均値テキスト">
          <a:extLst>
            <a:ext uri="{FF2B5EF4-FFF2-40B4-BE49-F238E27FC236}">
              <a16:creationId xmlns:a16="http://schemas.microsoft.com/office/drawing/2014/main" id="{A117CA69-B079-4018-BA85-F8E55C91DD0B}"/>
            </a:ext>
          </a:extLst>
        </xdr:cNvPr>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746" name="フローチャート: 判断 745">
          <a:extLst>
            <a:ext uri="{FF2B5EF4-FFF2-40B4-BE49-F238E27FC236}">
              <a16:creationId xmlns:a16="http://schemas.microsoft.com/office/drawing/2014/main" id="{9A1A4EA0-B13B-457E-8A11-B73AD36C2592}"/>
            </a:ext>
          </a:extLst>
        </xdr:cNvPr>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747" name="フローチャート: 判断 746">
          <a:extLst>
            <a:ext uri="{FF2B5EF4-FFF2-40B4-BE49-F238E27FC236}">
              <a16:creationId xmlns:a16="http://schemas.microsoft.com/office/drawing/2014/main" id="{9479DE1B-4287-4279-B9DC-B07CD2692678}"/>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114663</xdr:rowOff>
    </xdr:from>
    <xdr:to>
      <xdr:col>76</xdr:col>
      <xdr:colOff>165100</xdr:colOff>
      <xdr:row>83</xdr:row>
      <xdr:rowOff>44813</xdr:rowOff>
    </xdr:to>
    <xdr:sp macro="" textlink="">
      <xdr:nvSpPr>
        <xdr:cNvPr id="748" name="フローチャート: 判断 747">
          <a:extLst>
            <a:ext uri="{FF2B5EF4-FFF2-40B4-BE49-F238E27FC236}">
              <a16:creationId xmlns:a16="http://schemas.microsoft.com/office/drawing/2014/main" id="{C2F01654-81CB-44CD-A5B4-755A492BD489}"/>
            </a:ext>
          </a:extLst>
        </xdr:cNvPr>
        <xdr:cNvSpPr/>
      </xdr:nvSpPr>
      <xdr:spPr>
        <a:xfrm>
          <a:off x="14541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80373</xdr:rowOff>
    </xdr:from>
    <xdr:to>
      <xdr:col>72</xdr:col>
      <xdr:colOff>38100</xdr:colOff>
      <xdr:row>83</xdr:row>
      <xdr:rowOff>10523</xdr:rowOff>
    </xdr:to>
    <xdr:sp macro="" textlink="">
      <xdr:nvSpPr>
        <xdr:cNvPr id="749" name="フローチャート: 判断 748">
          <a:extLst>
            <a:ext uri="{FF2B5EF4-FFF2-40B4-BE49-F238E27FC236}">
              <a16:creationId xmlns:a16="http://schemas.microsoft.com/office/drawing/2014/main" id="{AD10FBCE-B7B3-4EA7-A1E2-0F7AC93DE628}"/>
            </a:ext>
          </a:extLst>
        </xdr:cNvPr>
        <xdr:cNvSpPr/>
      </xdr:nvSpPr>
      <xdr:spPr>
        <a:xfrm>
          <a:off x="13652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50" name="フローチャート: 判断 749">
          <a:extLst>
            <a:ext uri="{FF2B5EF4-FFF2-40B4-BE49-F238E27FC236}">
              <a16:creationId xmlns:a16="http://schemas.microsoft.com/office/drawing/2014/main" id="{CDF19704-28F4-4DD1-8A50-90386CC43E7A}"/>
            </a:ext>
          </a:extLst>
        </xdr:cNvPr>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3836BB3E-7CAC-4A84-AB5F-44303C443D8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63E92273-7F08-4285-BE10-2B88600534A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71A47AED-573C-4E7D-8277-110AD7BDEE0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32B3EC7C-D682-4621-BECE-A767E93822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E92597D-99E3-4AFD-9ECA-447C9B2088F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93436</xdr:rowOff>
    </xdr:from>
    <xdr:to>
      <xdr:col>85</xdr:col>
      <xdr:colOff>177800</xdr:colOff>
      <xdr:row>80</xdr:row>
      <xdr:rowOff>23586</xdr:rowOff>
    </xdr:to>
    <xdr:sp macro="" textlink="">
      <xdr:nvSpPr>
        <xdr:cNvPr id="756" name="楕円 755">
          <a:extLst>
            <a:ext uri="{FF2B5EF4-FFF2-40B4-BE49-F238E27FC236}">
              <a16:creationId xmlns:a16="http://schemas.microsoft.com/office/drawing/2014/main" id="{CD732957-D461-4C03-B29C-BCEAE3D636A1}"/>
            </a:ext>
          </a:extLst>
        </xdr:cNvPr>
        <xdr:cNvSpPr/>
      </xdr:nvSpPr>
      <xdr:spPr>
        <a:xfrm>
          <a:off x="162687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8363</xdr:rowOff>
    </xdr:from>
    <xdr:ext cx="405111" cy="259045"/>
    <xdr:sp macro="" textlink="">
      <xdr:nvSpPr>
        <xdr:cNvPr id="757" name="【児童館】&#10;有形固定資産減価償却率該当値テキスト">
          <a:extLst>
            <a:ext uri="{FF2B5EF4-FFF2-40B4-BE49-F238E27FC236}">
              <a16:creationId xmlns:a16="http://schemas.microsoft.com/office/drawing/2014/main" id="{DF9440EA-AEA9-4583-AE65-DA5CBEDB95D8}"/>
            </a:ext>
          </a:extLst>
        </xdr:cNvPr>
        <xdr:cNvSpPr txBox="1"/>
      </xdr:nvSpPr>
      <xdr:spPr>
        <a:xfrm>
          <a:off x="16357600" y="1355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11793</xdr:rowOff>
    </xdr:from>
    <xdr:to>
      <xdr:col>81</xdr:col>
      <xdr:colOff>101600</xdr:colOff>
      <xdr:row>79</xdr:row>
      <xdr:rowOff>113393</xdr:rowOff>
    </xdr:to>
    <xdr:sp macro="" textlink="">
      <xdr:nvSpPr>
        <xdr:cNvPr id="758" name="楕円 757">
          <a:extLst>
            <a:ext uri="{FF2B5EF4-FFF2-40B4-BE49-F238E27FC236}">
              <a16:creationId xmlns:a16="http://schemas.microsoft.com/office/drawing/2014/main" id="{39048917-3439-45DC-B7F6-9142ADCB3783}"/>
            </a:ext>
          </a:extLst>
        </xdr:cNvPr>
        <xdr:cNvSpPr/>
      </xdr:nvSpPr>
      <xdr:spPr>
        <a:xfrm>
          <a:off x="15430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62593</xdr:rowOff>
    </xdr:from>
    <xdr:to>
      <xdr:col>85</xdr:col>
      <xdr:colOff>127000</xdr:colOff>
      <xdr:row>79</xdr:row>
      <xdr:rowOff>144236</xdr:rowOff>
    </xdr:to>
    <xdr:cxnSp macro="">
      <xdr:nvCxnSpPr>
        <xdr:cNvPr id="759" name="直線コネクタ 758">
          <a:extLst>
            <a:ext uri="{FF2B5EF4-FFF2-40B4-BE49-F238E27FC236}">
              <a16:creationId xmlns:a16="http://schemas.microsoft.com/office/drawing/2014/main" id="{14CD3476-0A11-4611-B363-B2E5E1119CB0}"/>
            </a:ext>
          </a:extLst>
        </xdr:cNvPr>
        <xdr:cNvCxnSpPr/>
      </xdr:nvCxnSpPr>
      <xdr:spPr>
        <a:xfrm>
          <a:off x="15481300" y="136071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101600</xdr:rowOff>
    </xdr:from>
    <xdr:to>
      <xdr:col>76</xdr:col>
      <xdr:colOff>165100</xdr:colOff>
      <xdr:row>79</xdr:row>
      <xdr:rowOff>31750</xdr:rowOff>
    </xdr:to>
    <xdr:sp macro="" textlink="">
      <xdr:nvSpPr>
        <xdr:cNvPr id="760" name="楕円 759">
          <a:extLst>
            <a:ext uri="{FF2B5EF4-FFF2-40B4-BE49-F238E27FC236}">
              <a16:creationId xmlns:a16="http://schemas.microsoft.com/office/drawing/2014/main" id="{EF8F4446-0E2B-4CBC-B040-CEA8646694C7}"/>
            </a:ext>
          </a:extLst>
        </xdr:cNvPr>
        <xdr:cNvSpPr/>
      </xdr:nvSpPr>
      <xdr:spPr>
        <a:xfrm>
          <a:off x="14541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152400</xdr:rowOff>
    </xdr:from>
    <xdr:to>
      <xdr:col>81</xdr:col>
      <xdr:colOff>50800</xdr:colOff>
      <xdr:row>79</xdr:row>
      <xdr:rowOff>62593</xdr:rowOff>
    </xdr:to>
    <xdr:cxnSp macro="">
      <xdr:nvCxnSpPr>
        <xdr:cNvPr id="761" name="直線コネクタ 760">
          <a:extLst>
            <a:ext uri="{FF2B5EF4-FFF2-40B4-BE49-F238E27FC236}">
              <a16:creationId xmlns:a16="http://schemas.microsoft.com/office/drawing/2014/main" id="{E25DABD1-2E1E-4C2F-B11F-407EA4AFAF2E}"/>
            </a:ext>
          </a:extLst>
        </xdr:cNvPr>
        <xdr:cNvCxnSpPr/>
      </xdr:nvCxnSpPr>
      <xdr:spPr>
        <a:xfrm>
          <a:off x="14592300" y="13525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34652</xdr:rowOff>
    </xdr:from>
    <xdr:to>
      <xdr:col>72</xdr:col>
      <xdr:colOff>38100</xdr:colOff>
      <xdr:row>78</xdr:row>
      <xdr:rowOff>136252</xdr:rowOff>
    </xdr:to>
    <xdr:sp macro="" textlink="">
      <xdr:nvSpPr>
        <xdr:cNvPr id="762" name="楕円 761">
          <a:extLst>
            <a:ext uri="{FF2B5EF4-FFF2-40B4-BE49-F238E27FC236}">
              <a16:creationId xmlns:a16="http://schemas.microsoft.com/office/drawing/2014/main" id="{2DDA7640-F9A5-4232-BB83-2962350C92C9}"/>
            </a:ext>
          </a:extLst>
        </xdr:cNvPr>
        <xdr:cNvSpPr/>
      </xdr:nvSpPr>
      <xdr:spPr>
        <a:xfrm>
          <a:off x="13652500" y="134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85452</xdr:rowOff>
    </xdr:from>
    <xdr:to>
      <xdr:col>76</xdr:col>
      <xdr:colOff>114300</xdr:colOff>
      <xdr:row>78</xdr:row>
      <xdr:rowOff>152400</xdr:rowOff>
    </xdr:to>
    <xdr:cxnSp macro="">
      <xdr:nvCxnSpPr>
        <xdr:cNvPr id="763" name="直線コネクタ 762">
          <a:extLst>
            <a:ext uri="{FF2B5EF4-FFF2-40B4-BE49-F238E27FC236}">
              <a16:creationId xmlns:a16="http://schemas.microsoft.com/office/drawing/2014/main" id="{A5EA07CA-72CE-41EA-B98F-BB58A5A02023}"/>
            </a:ext>
          </a:extLst>
        </xdr:cNvPr>
        <xdr:cNvCxnSpPr/>
      </xdr:nvCxnSpPr>
      <xdr:spPr>
        <a:xfrm>
          <a:off x="13703300" y="13458552"/>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764" name="n_1aveValue【児童館】&#10;有形固定資産減価償却率">
          <a:extLst>
            <a:ext uri="{FF2B5EF4-FFF2-40B4-BE49-F238E27FC236}">
              <a16:creationId xmlns:a16="http://schemas.microsoft.com/office/drawing/2014/main" id="{2FF59D30-DAA5-4436-BF66-313E0FFD13D4}"/>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35940</xdr:rowOff>
    </xdr:from>
    <xdr:ext cx="405111" cy="259045"/>
    <xdr:sp macro="" textlink="">
      <xdr:nvSpPr>
        <xdr:cNvPr id="765" name="n_2aveValue【児童館】&#10;有形固定資産減価償却率">
          <a:extLst>
            <a:ext uri="{FF2B5EF4-FFF2-40B4-BE49-F238E27FC236}">
              <a16:creationId xmlns:a16="http://schemas.microsoft.com/office/drawing/2014/main" id="{3F99F7FD-16E3-4A78-99FB-0A23F13F8D8F}"/>
            </a:ext>
          </a:extLst>
        </xdr:cNvPr>
        <xdr:cNvSpPr txBox="1"/>
      </xdr:nvSpPr>
      <xdr:spPr>
        <a:xfrm>
          <a:off x="14389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1650</xdr:rowOff>
    </xdr:from>
    <xdr:ext cx="405111" cy="259045"/>
    <xdr:sp macro="" textlink="">
      <xdr:nvSpPr>
        <xdr:cNvPr id="766" name="n_3aveValue【児童館】&#10;有形固定資産減価償却率">
          <a:extLst>
            <a:ext uri="{FF2B5EF4-FFF2-40B4-BE49-F238E27FC236}">
              <a16:creationId xmlns:a16="http://schemas.microsoft.com/office/drawing/2014/main" id="{6214E7E3-FBEC-4DE4-913D-F972797D23E2}"/>
            </a:ext>
          </a:extLst>
        </xdr:cNvPr>
        <xdr:cNvSpPr txBox="1"/>
      </xdr:nvSpPr>
      <xdr:spPr>
        <a:xfrm>
          <a:off x="13500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67" name="n_4aveValue【児童館】&#10;有形固定資産減価償却率">
          <a:extLst>
            <a:ext uri="{FF2B5EF4-FFF2-40B4-BE49-F238E27FC236}">
              <a16:creationId xmlns:a16="http://schemas.microsoft.com/office/drawing/2014/main" id="{614B186D-CC18-4C8B-A805-5BBC24EC4F97}"/>
            </a:ext>
          </a:extLst>
        </xdr:cNvPr>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129920</xdr:rowOff>
    </xdr:from>
    <xdr:ext cx="405111" cy="259045"/>
    <xdr:sp macro="" textlink="">
      <xdr:nvSpPr>
        <xdr:cNvPr id="768" name="n_1mainValue【児童館】&#10;有形固定資産減価償却率">
          <a:extLst>
            <a:ext uri="{FF2B5EF4-FFF2-40B4-BE49-F238E27FC236}">
              <a16:creationId xmlns:a16="http://schemas.microsoft.com/office/drawing/2014/main" id="{D2E89F59-46EA-430C-897B-3790CC82DDE2}"/>
            </a:ext>
          </a:extLst>
        </xdr:cNvPr>
        <xdr:cNvSpPr txBox="1"/>
      </xdr:nvSpPr>
      <xdr:spPr>
        <a:xfrm>
          <a:off x="152660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48277</xdr:rowOff>
    </xdr:from>
    <xdr:ext cx="405111" cy="259045"/>
    <xdr:sp macro="" textlink="">
      <xdr:nvSpPr>
        <xdr:cNvPr id="769" name="n_2mainValue【児童館】&#10;有形固定資産減価償却率">
          <a:extLst>
            <a:ext uri="{FF2B5EF4-FFF2-40B4-BE49-F238E27FC236}">
              <a16:creationId xmlns:a16="http://schemas.microsoft.com/office/drawing/2014/main" id="{0B943B49-FF22-44E0-95EF-195CF753E8AD}"/>
            </a:ext>
          </a:extLst>
        </xdr:cNvPr>
        <xdr:cNvSpPr txBox="1"/>
      </xdr:nvSpPr>
      <xdr:spPr>
        <a:xfrm>
          <a:off x="14389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152779</xdr:rowOff>
    </xdr:from>
    <xdr:ext cx="405111" cy="259045"/>
    <xdr:sp macro="" textlink="">
      <xdr:nvSpPr>
        <xdr:cNvPr id="770" name="n_3mainValue【児童館】&#10;有形固定資産減価償却率">
          <a:extLst>
            <a:ext uri="{FF2B5EF4-FFF2-40B4-BE49-F238E27FC236}">
              <a16:creationId xmlns:a16="http://schemas.microsoft.com/office/drawing/2014/main" id="{073F9BC3-8405-463E-A2F1-85317644E07A}"/>
            </a:ext>
          </a:extLst>
        </xdr:cNvPr>
        <xdr:cNvSpPr txBox="1"/>
      </xdr:nvSpPr>
      <xdr:spPr>
        <a:xfrm>
          <a:off x="13500744" y="1318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6222113F-E672-4CD5-AFA9-179D4B15672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A4821552-78E0-44FE-86D4-B6956828AB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A9E72DCF-9068-425F-9AEC-D229C7F1C4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45D8F8C0-7B4D-4C87-A818-2F34E23672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7F301656-8C49-4F1F-91AB-2FEDDAA7F2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0852607B-56D9-469E-A7B4-29633E69BD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1426FE16-5264-4E50-B003-5D01CA7304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2AD7C574-F230-4D4A-B654-9796BD46049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016FBBE6-4BD1-40EF-AEC7-9C39548087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D13240F5-1DC5-4AC8-AC11-BA5E7C68B29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a:extLst>
            <a:ext uri="{FF2B5EF4-FFF2-40B4-BE49-F238E27FC236}">
              <a16:creationId xmlns:a16="http://schemas.microsoft.com/office/drawing/2014/main" id="{1CF9F039-F10D-45C3-8DB7-D72C2943F76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a:extLst>
            <a:ext uri="{FF2B5EF4-FFF2-40B4-BE49-F238E27FC236}">
              <a16:creationId xmlns:a16="http://schemas.microsoft.com/office/drawing/2014/main" id="{0F632D77-C1BD-4807-8FBB-D0BB6ED82DD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a:extLst>
            <a:ext uri="{FF2B5EF4-FFF2-40B4-BE49-F238E27FC236}">
              <a16:creationId xmlns:a16="http://schemas.microsoft.com/office/drawing/2014/main" id="{556E7507-AEDF-4D46-9757-03610899DB7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a:extLst>
            <a:ext uri="{FF2B5EF4-FFF2-40B4-BE49-F238E27FC236}">
              <a16:creationId xmlns:a16="http://schemas.microsoft.com/office/drawing/2014/main" id="{606FA08A-D92B-47C4-B61C-7D99372086D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a:extLst>
            <a:ext uri="{FF2B5EF4-FFF2-40B4-BE49-F238E27FC236}">
              <a16:creationId xmlns:a16="http://schemas.microsoft.com/office/drawing/2014/main" id="{1B813A60-FC5F-408D-AC17-0ABC948A056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a:extLst>
            <a:ext uri="{FF2B5EF4-FFF2-40B4-BE49-F238E27FC236}">
              <a16:creationId xmlns:a16="http://schemas.microsoft.com/office/drawing/2014/main" id="{FBD90E05-72E6-415D-AD66-5CDCBDA89AC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a:extLst>
            <a:ext uri="{FF2B5EF4-FFF2-40B4-BE49-F238E27FC236}">
              <a16:creationId xmlns:a16="http://schemas.microsoft.com/office/drawing/2014/main" id="{2FF922BE-EF87-410E-89FE-9F3C53979E7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a:extLst>
            <a:ext uri="{FF2B5EF4-FFF2-40B4-BE49-F238E27FC236}">
              <a16:creationId xmlns:a16="http://schemas.microsoft.com/office/drawing/2014/main" id="{9547139D-1303-4302-9AEE-D7B35F9D49A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92EAA3AF-4C89-41FE-BB7A-E9D22B916F6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AEDD0B98-0E40-4988-A91C-14DF843878B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児童館】&#10;一人当たり面積グラフ枠">
          <a:extLst>
            <a:ext uri="{FF2B5EF4-FFF2-40B4-BE49-F238E27FC236}">
              <a16:creationId xmlns:a16="http://schemas.microsoft.com/office/drawing/2014/main" id="{A70853CF-163A-4D30-9247-03D16829356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792" name="直線コネクタ 791">
          <a:extLst>
            <a:ext uri="{FF2B5EF4-FFF2-40B4-BE49-F238E27FC236}">
              <a16:creationId xmlns:a16="http://schemas.microsoft.com/office/drawing/2014/main" id="{9AC2F00A-1DD5-4657-BD08-3783AFC69BF1}"/>
            </a:ext>
          </a:extLst>
        </xdr:cNvPr>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93" name="【児童館】&#10;一人当たり面積最小値テキスト">
          <a:extLst>
            <a:ext uri="{FF2B5EF4-FFF2-40B4-BE49-F238E27FC236}">
              <a16:creationId xmlns:a16="http://schemas.microsoft.com/office/drawing/2014/main" id="{752F15C4-B0DA-44E1-A4FB-FF92210F851E}"/>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94" name="直線コネクタ 793">
          <a:extLst>
            <a:ext uri="{FF2B5EF4-FFF2-40B4-BE49-F238E27FC236}">
              <a16:creationId xmlns:a16="http://schemas.microsoft.com/office/drawing/2014/main" id="{C7DBCAA5-DD60-49CD-A21F-DE04EAB1E144}"/>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795" name="【児童館】&#10;一人当たり面積最大値テキスト">
          <a:extLst>
            <a:ext uri="{FF2B5EF4-FFF2-40B4-BE49-F238E27FC236}">
              <a16:creationId xmlns:a16="http://schemas.microsoft.com/office/drawing/2014/main" id="{49D684AC-C771-4A03-A74D-D682287B51A8}"/>
            </a:ext>
          </a:extLst>
        </xdr:cNvPr>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796" name="直線コネクタ 795">
          <a:extLst>
            <a:ext uri="{FF2B5EF4-FFF2-40B4-BE49-F238E27FC236}">
              <a16:creationId xmlns:a16="http://schemas.microsoft.com/office/drawing/2014/main" id="{0F0142B8-8A3E-42C1-9B7A-CE206F75D971}"/>
            </a:ext>
          </a:extLst>
        </xdr:cNvPr>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97" name="【児童館】&#10;一人当たり面積平均値テキスト">
          <a:extLst>
            <a:ext uri="{FF2B5EF4-FFF2-40B4-BE49-F238E27FC236}">
              <a16:creationId xmlns:a16="http://schemas.microsoft.com/office/drawing/2014/main" id="{B5FD717C-8388-4FD0-9F34-5919A9E529EC}"/>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98" name="フローチャート: 判断 797">
          <a:extLst>
            <a:ext uri="{FF2B5EF4-FFF2-40B4-BE49-F238E27FC236}">
              <a16:creationId xmlns:a16="http://schemas.microsoft.com/office/drawing/2014/main" id="{7AA2E550-7DC6-426D-9725-8F85CAB95327}"/>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799" name="フローチャート: 判断 798">
          <a:extLst>
            <a:ext uri="{FF2B5EF4-FFF2-40B4-BE49-F238E27FC236}">
              <a16:creationId xmlns:a16="http://schemas.microsoft.com/office/drawing/2014/main" id="{7B47B427-A4C7-462E-A836-F49D0048C2DC}"/>
            </a:ext>
          </a:extLst>
        </xdr:cNvPr>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800" name="フローチャート: 判断 799">
          <a:extLst>
            <a:ext uri="{FF2B5EF4-FFF2-40B4-BE49-F238E27FC236}">
              <a16:creationId xmlns:a16="http://schemas.microsoft.com/office/drawing/2014/main" id="{775B744F-F507-40B4-B01E-85794A164D14}"/>
            </a:ext>
          </a:extLst>
        </xdr:cNvPr>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01" name="フローチャート: 判断 800">
          <a:extLst>
            <a:ext uri="{FF2B5EF4-FFF2-40B4-BE49-F238E27FC236}">
              <a16:creationId xmlns:a16="http://schemas.microsoft.com/office/drawing/2014/main" id="{5ADD020B-70BE-4C23-B907-6719E02330B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802" name="フローチャート: 判断 801">
          <a:extLst>
            <a:ext uri="{FF2B5EF4-FFF2-40B4-BE49-F238E27FC236}">
              <a16:creationId xmlns:a16="http://schemas.microsoft.com/office/drawing/2014/main" id="{C9FEA247-C624-4D47-B91F-CDB0FB4C8790}"/>
            </a:ext>
          </a:extLst>
        </xdr:cNvPr>
        <xdr:cNvSpPr/>
      </xdr:nvSpPr>
      <xdr:spPr>
        <a:xfrm>
          <a:off x="18605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442D884A-1E6C-4A9C-86D6-DFA520CB85B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6C5E2742-8C91-446E-A034-ED81F80B63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23653346-BF72-452A-87DD-CE80387C57B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FF3105AC-6155-4AE8-A058-C24CE1A297E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3F100FB4-331F-4DDA-8C50-4B2E1BF1579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808" name="楕円 807">
          <a:extLst>
            <a:ext uri="{FF2B5EF4-FFF2-40B4-BE49-F238E27FC236}">
              <a16:creationId xmlns:a16="http://schemas.microsoft.com/office/drawing/2014/main" id="{6FC336B1-646F-42AD-B73E-451360C3BBAB}"/>
            </a:ext>
          </a:extLst>
        </xdr:cNvPr>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809" name="【児童館】&#10;一人当たり面積該当値テキスト">
          <a:extLst>
            <a:ext uri="{FF2B5EF4-FFF2-40B4-BE49-F238E27FC236}">
              <a16:creationId xmlns:a16="http://schemas.microsoft.com/office/drawing/2014/main" id="{2A7C9B5C-F069-4BFF-858D-6E7F3792F47C}"/>
            </a:ext>
          </a:extLst>
        </xdr:cNvPr>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810" name="楕円 809">
          <a:extLst>
            <a:ext uri="{FF2B5EF4-FFF2-40B4-BE49-F238E27FC236}">
              <a16:creationId xmlns:a16="http://schemas.microsoft.com/office/drawing/2014/main" id="{57F1B52B-43A2-4A29-936C-4E4D4F17C985}"/>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811" name="直線コネクタ 810">
          <a:extLst>
            <a:ext uri="{FF2B5EF4-FFF2-40B4-BE49-F238E27FC236}">
              <a16:creationId xmlns:a16="http://schemas.microsoft.com/office/drawing/2014/main" id="{20745CEA-FEDF-4FB8-BF5F-CF7C1A6D8F22}"/>
            </a:ext>
          </a:extLst>
        </xdr:cNvPr>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812" name="楕円 811">
          <a:extLst>
            <a:ext uri="{FF2B5EF4-FFF2-40B4-BE49-F238E27FC236}">
              <a16:creationId xmlns:a16="http://schemas.microsoft.com/office/drawing/2014/main" id="{7D11C2A9-9E46-4F46-BB62-E300E4AAA459}"/>
            </a:ext>
          </a:extLst>
        </xdr:cNvPr>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813" name="直線コネクタ 812">
          <a:extLst>
            <a:ext uri="{FF2B5EF4-FFF2-40B4-BE49-F238E27FC236}">
              <a16:creationId xmlns:a16="http://schemas.microsoft.com/office/drawing/2014/main" id="{44AF62B6-A9AF-4133-9FA3-26DE1F4B9A38}"/>
            </a:ext>
          </a:extLst>
        </xdr:cNvPr>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814" name="楕円 813">
          <a:extLst>
            <a:ext uri="{FF2B5EF4-FFF2-40B4-BE49-F238E27FC236}">
              <a16:creationId xmlns:a16="http://schemas.microsoft.com/office/drawing/2014/main" id="{29FB0ADC-FE4B-4ACE-A7ED-899D1AB85EB1}"/>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815" name="直線コネクタ 814">
          <a:extLst>
            <a:ext uri="{FF2B5EF4-FFF2-40B4-BE49-F238E27FC236}">
              <a16:creationId xmlns:a16="http://schemas.microsoft.com/office/drawing/2014/main" id="{3638933F-E565-49F3-A3F5-4CD18F509104}"/>
            </a:ext>
          </a:extLst>
        </xdr:cNvPr>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91712</xdr:rowOff>
    </xdr:from>
    <xdr:ext cx="469744" cy="259045"/>
    <xdr:sp macro="" textlink="">
      <xdr:nvSpPr>
        <xdr:cNvPr id="816" name="n_1aveValue【児童館】&#10;一人当たり面積">
          <a:extLst>
            <a:ext uri="{FF2B5EF4-FFF2-40B4-BE49-F238E27FC236}">
              <a16:creationId xmlns:a16="http://schemas.microsoft.com/office/drawing/2014/main" id="{E555B790-B4F6-46D3-9552-B1ED6E7411E7}"/>
            </a:ext>
          </a:extLst>
        </xdr:cNvPr>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817" name="n_2aveValue【児童館】&#10;一人当たり面積">
          <a:extLst>
            <a:ext uri="{FF2B5EF4-FFF2-40B4-BE49-F238E27FC236}">
              <a16:creationId xmlns:a16="http://schemas.microsoft.com/office/drawing/2014/main" id="{E1938978-DFC4-48D7-97AD-378BE28A17A2}"/>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18" name="n_3aveValue【児童館】&#10;一人当たり面積">
          <a:extLst>
            <a:ext uri="{FF2B5EF4-FFF2-40B4-BE49-F238E27FC236}">
              <a16:creationId xmlns:a16="http://schemas.microsoft.com/office/drawing/2014/main" id="{267CD82A-EE9C-443F-9D26-1AF1AF7484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819" name="n_4aveValue【児童館】&#10;一人当たり面積">
          <a:extLst>
            <a:ext uri="{FF2B5EF4-FFF2-40B4-BE49-F238E27FC236}">
              <a16:creationId xmlns:a16="http://schemas.microsoft.com/office/drawing/2014/main" id="{2C174D8D-96A6-4C20-A336-4CE5F570230F}"/>
            </a:ext>
          </a:extLst>
        </xdr:cNvPr>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820" name="n_1mainValue【児童館】&#10;一人当たり面積">
          <a:extLst>
            <a:ext uri="{FF2B5EF4-FFF2-40B4-BE49-F238E27FC236}">
              <a16:creationId xmlns:a16="http://schemas.microsoft.com/office/drawing/2014/main" id="{E83752A4-6597-4017-8F0F-34750E811043}"/>
            </a:ext>
          </a:extLst>
        </xdr:cNvPr>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821" name="n_2mainValue【児童館】&#10;一人当たり面積">
          <a:extLst>
            <a:ext uri="{FF2B5EF4-FFF2-40B4-BE49-F238E27FC236}">
              <a16:creationId xmlns:a16="http://schemas.microsoft.com/office/drawing/2014/main" id="{FF4673C4-EFB1-4463-BC9F-240DD3E3834E}"/>
            </a:ext>
          </a:extLst>
        </xdr:cNvPr>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822" name="n_3mainValue【児童館】&#10;一人当たり面積">
          <a:extLst>
            <a:ext uri="{FF2B5EF4-FFF2-40B4-BE49-F238E27FC236}">
              <a16:creationId xmlns:a16="http://schemas.microsoft.com/office/drawing/2014/main" id="{C7E2115E-1769-4B18-B855-0A4A11BF15AF}"/>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5D72BDAC-7FDE-4F17-82C5-A6F40B9372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D5F982C6-6061-4A0A-832C-4537501C92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5883CF8D-D5AB-45FE-9FC3-F210D84910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FF43CB2E-96B8-4EA1-A37A-32B377B9641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556AA8CF-00CC-45CC-BAF5-10F16DC56C9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93B77ED3-D01D-4161-BCFA-706DA306C8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882FC7DB-33B4-40C2-A1B0-3A5197BC22D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77242047-2BA2-47B8-9792-B74A6AFCA05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6DCD55D4-8AFD-4D3C-944F-5E29EA8EB7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8668B578-6F2D-41E3-BCE0-B19B443F65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79EC56E9-7A05-4828-9F24-D6F767056AE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34" name="直線コネクタ 833">
          <a:extLst>
            <a:ext uri="{FF2B5EF4-FFF2-40B4-BE49-F238E27FC236}">
              <a16:creationId xmlns:a16="http://schemas.microsoft.com/office/drawing/2014/main" id="{85259083-C225-48AD-8EB8-18A851654A45}"/>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35" name="テキスト ボックス 834">
          <a:extLst>
            <a:ext uri="{FF2B5EF4-FFF2-40B4-BE49-F238E27FC236}">
              <a16:creationId xmlns:a16="http://schemas.microsoft.com/office/drawing/2014/main" id="{7F74BE0D-5DD0-4FB2-9F70-14999B56656E}"/>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36" name="直線コネクタ 835">
          <a:extLst>
            <a:ext uri="{FF2B5EF4-FFF2-40B4-BE49-F238E27FC236}">
              <a16:creationId xmlns:a16="http://schemas.microsoft.com/office/drawing/2014/main" id="{3AB41DB3-EA30-4D2F-B79C-96ADDCAE107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37" name="テキスト ボックス 836">
          <a:extLst>
            <a:ext uri="{FF2B5EF4-FFF2-40B4-BE49-F238E27FC236}">
              <a16:creationId xmlns:a16="http://schemas.microsoft.com/office/drawing/2014/main" id="{D21C8861-DB9E-4296-9E5E-4672B3CD0BE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38" name="直線コネクタ 837">
          <a:extLst>
            <a:ext uri="{FF2B5EF4-FFF2-40B4-BE49-F238E27FC236}">
              <a16:creationId xmlns:a16="http://schemas.microsoft.com/office/drawing/2014/main" id="{B954D834-9F66-4FD3-8F96-8DA691C082B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39" name="テキスト ボックス 838">
          <a:extLst>
            <a:ext uri="{FF2B5EF4-FFF2-40B4-BE49-F238E27FC236}">
              <a16:creationId xmlns:a16="http://schemas.microsoft.com/office/drawing/2014/main" id="{9FF4DAC1-B6EF-439D-A0CD-E867CE33D0C6}"/>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0" name="直線コネクタ 839">
          <a:extLst>
            <a:ext uri="{FF2B5EF4-FFF2-40B4-BE49-F238E27FC236}">
              <a16:creationId xmlns:a16="http://schemas.microsoft.com/office/drawing/2014/main" id="{67E14826-FDBB-45B0-8B3F-13370B871CE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1" name="テキスト ボックス 840">
          <a:extLst>
            <a:ext uri="{FF2B5EF4-FFF2-40B4-BE49-F238E27FC236}">
              <a16:creationId xmlns:a16="http://schemas.microsoft.com/office/drawing/2014/main" id="{11263213-C023-4FC9-89B6-7D7EFAB7E44C}"/>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a:extLst>
            <a:ext uri="{FF2B5EF4-FFF2-40B4-BE49-F238E27FC236}">
              <a16:creationId xmlns:a16="http://schemas.microsoft.com/office/drawing/2014/main" id="{6FC96DD1-7272-4A85-BE7C-B1F17AF5A21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43" name="テキスト ボックス 842">
          <a:extLst>
            <a:ext uri="{FF2B5EF4-FFF2-40B4-BE49-F238E27FC236}">
              <a16:creationId xmlns:a16="http://schemas.microsoft.com/office/drawing/2014/main" id="{D51A1B3B-C51B-4A26-871F-4852C1DC8AB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4" name="【公民館】&#10;有形固定資産減価償却率グラフ枠">
          <a:extLst>
            <a:ext uri="{FF2B5EF4-FFF2-40B4-BE49-F238E27FC236}">
              <a16:creationId xmlns:a16="http://schemas.microsoft.com/office/drawing/2014/main" id="{F7F8373B-294B-4775-8205-3A0AD1ABDA4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845" name="直線コネクタ 844">
          <a:extLst>
            <a:ext uri="{FF2B5EF4-FFF2-40B4-BE49-F238E27FC236}">
              <a16:creationId xmlns:a16="http://schemas.microsoft.com/office/drawing/2014/main" id="{862E902E-5138-4C55-A0AB-15A985A48612}"/>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46" name="【公民館】&#10;有形固定資産減価償却率最小値テキスト">
          <a:extLst>
            <a:ext uri="{FF2B5EF4-FFF2-40B4-BE49-F238E27FC236}">
              <a16:creationId xmlns:a16="http://schemas.microsoft.com/office/drawing/2014/main" id="{F3ED8996-EBF0-4319-AA8B-8805D35C5C2C}"/>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47" name="直線コネクタ 846">
          <a:extLst>
            <a:ext uri="{FF2B5EF4-FFF2-40B4-BE49-F238E27FC236}">
              <a16:creationId xmlns:a16="http://schemas.microsoft.com/office/drawing/2014/main" id="{BFFFEEAF-E841-4328-9C55-886D1070E072}"/>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848" name="【公民館】&#10;有形固定資産減価償却率最大値テキスト">
          <a:extLst>
            <a:ext uri="{FF2B5EF4-FFF2-40B4-BE49-F238E27FC236}">
              <a16:creationId xmlns:a16="http://schemas.microsoft.com/office/drawing/2014/main" id="{B9F2A12B-E97D-40DD-8162-E135A5A57D2F}"/>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849" name="直線コネクタ 848">
          <a:extLst>
            <a:ext uri="{FF2B5EF4-FFF2-40B4-BE49-F238E27FC236}">
              <a16:creationId xmlns:a16="http://schemas.microsoft.com/office/drawing/2014/main" id="{C5C28795-8157-4A61-B009-35218F1CACFB}"/>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850" name="【公民館】&#10;有形固定資産減価償却率平均値テキスト">
          <a:extLst>
            <a:ext uri="{FF2B5EF4-FFF2-40B4-BE49-F238E27FC236}">
              <a16:creationId xmlns:a16="http://schemas.microsoft.com/office/drawing/2014/main" id="{B4B3A034-C24C-4114-B322-4D4AA7FF43B0}"/>
            </a:ext>
          </a:extLst>
        </xdr:cNvPr>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851" name="フローチャート: 判断 850">
          <a:extLst>
            <a:ext uri="{FF2B5EF4-FFF2-40B4-BE49-F238E27FC236}">
              <a16:creationId xmlns:a16="http://schemas.microsoft.com/office/drawing/2014/main" id="{8C53C943-0923-444F-81C2-9FD6E4330678}"/>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852" name="フローチャート: 判断 851">
          <a:extLst>
            <a:ext uri="{FF2B5EF4-FFF2-40B4-BE49-F238E27FC236}">
              <a16:creationId xmlns:a16="http://schemas.microsoft.com/office/drawing/2014/main" id="{BB8C61D2-550F-49A7-92C0-C80164440CBC}"/>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853" name="フローチャート: 判断 852">
          <a:extLst>
            <a:ext uri="{FF2B5EF4-FFF2-40B4-BE49-F238E27FC236}">
              <a16:creationId xmlns:a16="http://schemas.microsoft.com/office/drawing/2014/main" id="{50FED84F-2CA4-403D-98DF-449882C15FB8}"/>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854" name="フローチャート: 判断 853">
          <a:extLst>
            <a:ext uri="{FF2B5EF4-FFF2-40B4-BE49-F238E27FC236}">
              <a16:creationId xmlns:a16="http://schemas.microsoft.com/office/drawing/2014/main" id="{4CE3CE7F-919E-4E82-A701-A742F21CACA5}"/>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855" name="フローチャート: 判断 854">
          <a:extLst>
            <a:ext uri="{FF2B5EF4-FFF2-40B4-BE49-F238E27FC236}">
              <a16:creationId xmlns:a16="http://schemas.microsoft.com/office/drawing/2014/main" id="{9FB502ED-9205-4CF1-8DD1-01E5EF70124A}"/>
            </a:ext>
          </a:extLst>
        </xdr:cNvPr>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11102837-AAB9-4321-949C-CAFA6F7A1B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BE3F93C7-86BF-4C57-B6D3-A99EC39DCC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4E706DE0-64B1-448F-8F4C-7908AB61879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3BFF825A-61D9-4B80-82F5-56E40D1A756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8B127D04-763F-4C65-93B2-ABB41A88FF5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861" name="楕円 860">
          <a:extLst>
            <a:ext uri="{FF2B5EF4-FFF2-40B4-BE49-F238E27FC236}">
              <a16:creationId xmlns:a16="http://schemas.microsoft.com/office/drawing/2014/main" id="{DE4B5290-6A33-4ECD-9B65-B16F2F035D40}"/>
            </a:ext>
          </a:extLst>
        </xdr:cNvPr>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59707</xdr:rowOff>
    </xdr:from>
    <xdr:ext cx="405111" cy="259045"/>
    <xdr:sp macro="" textlink="">
      <xdr:nvSpPr>
        <xdr:cNvPr id="862" name="【公民館】&#10;有形固定資産減価償却率該当値テキスト">
          <a:extLst>
            <a:ext uri="{FF2B5EF4-FFF2-40B4-BE49-F238E27FC236}">
              <a16:creationId xmlns:a16="http://schemas.microsoft.com/office/drawing/2014/main" id="{5503CED2-7D73-4AF0-A1F3-61B795107F02}"/>
            </a:ext>
          </a:extLst>
        </xdr:cNvPr>
        <xdr:cNvSpPr txBox="1"/>
      </xdr:nvSpPr>
      <xdr:spPr>
        <a:xfrm>
          <a:off x="16357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11685</xdr:rowOff>
    </xdr:from>
    <xdr:to>
      <xdr:col>81</xdr:col>
      <xdr:colOff>101600</xdr:colOff>
      <xdr:row>103</xdr:row>
      <xdr:rowOff>113285</xdr:rowOff>
    </xdr:to>
    <xdr:sp macro="" textlink="">
      <xdr:nvSpPr>
        <xdr:cNvPr id="863" name="楕円 862">
          <a:extLst>
            <a:ext uri="{FF2B5EF4-FFF2-40B4-BE49-F238E27FC236}">
              <a16:creationId xmlns:a16="http://schemas.microsoft.com/office/drawing/2014/main" id="{D8ACDE93-A344-4267-81EA-82B82BAC8697}"/>
            </a:ext>
          </a:extLst>
        </xdr:cNvPr>
        <xdr:cNvSpPr/>
      </xdr:nvSpPr>
      <xdr:spPr>
        <a:xfrm>
          <a:off x="1543050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62485</xdr:rowOff>
    </xdr:from>
    <xdr:to>
      <xdr:col>85</xdr:col>
      <xdr:colOff>127000</xdr:colOff>
      <xdr:row>103</xdr:row>
      <xdr:rowOff>87630</xdr:rowOff>
    </xdr:to>
    <xdr:cxnSp macro="">
      <xdr:nvCxnSpPr>
        <xdr:cNvPr id="864" name="直線コネクタ 863">
          <a:extLst>
            <a:ext uri="{FF2B5EF4-FFF2-40B4-BE49-F238E27FC236}">
              <a16:creationId xmlns:a16="http://schemas.microsoft.com/office/drawing/2014/main" id="{3EDD76FF-2C2C-4810-8570-6B0611602786}"/>
            </a:ext>
          </a:extLst>
        </xdr:cNvPr>
        <xdr:cNvCxnSpPr/>
      </xdr:nvCxnSpPr>
      <xdr:spPr>
        <a:xfrm>
          <a:off x="15481300" y="17721835"/>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141987</xdr:rowOff>
    </xdr:from>
    <xdr:to>
      <xdr:col>76</xdr:col>
      <xdr:colOff>165100</xdr:colOff>
      <xdr:row>103</xdr:row>
      <xdr:rowOff>72137</xdr:rowOff>
    </xdr:to>
    <xdr:sp macro="" textlink="">
      <xdr:nvSpPr>
        <xdr:cNvPr id="865" name="楕円 864">
          <a:extLst>
            <a:ext uri="{FF2B5EF4-FFF2-40B4-BE49-F238E27FC236}">
              <a16:creationId xmlns:a16="http://schemas.microsoft.com/office/drawing/2014/main" id="{2BB6205A-C8E0-47A3-870A-0CA8A499BB3B}"/>
            </a:ext>
          </a:extLst>
        </xdr:cNvPr>
        <xdr:cNvSpPr/>
      </xdr:nvSpPr>
      <xdr:spPr>
        <a:xfrm>
          <a:off x="145415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21337</xdr:rowOff>
    </xdr:from>
    <xdr:to>
      <xdr:col>81</xdr:col>
      <xdr:colOff>50800</xdr:colOff>
      <xdr:row>103</xdr:row>
      <xdr:rowOff>62485</xdr:rowOff>
    </xdr:to>
    <xdr:cxnSp macro="">
      <xdr:nvCxnSpPr>
        <xdr:cNvPr id="866" name="直線コネクタ 865">
          <a:extLst>
            <a:ext uri="{FF2B5EF4-FFF2-40B4-BE49-F238E27FC236}">
              <a16:creationId xmlns:a16="http://schemas.microsoft.com/office/drawing/2014/main" id="{23071CBD-CB75-4853-9FDA-A55508DB2530}"/>
            </a:ext>
          </a:extLst>
        </xdr:cNvPr>
        <xdr:cNvCxnSpPr/>
      </xdr:nvCxnSpPr>
      <xdr:spPr>
        <a:xfrm>
          <a:off x="14592300" y="176806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107696</xdr:rowOff>
    </xdr:from>
    <xdr:to>
      <xdr:col>72</xdr:col>
      <xdr:colOff>38100</xdr:colOff>
      <xdr:row>103</xdr:row>
      <xdr:rowOff>37846</xdr:rowOff>
    </xdr:to>
    <xdr:sp macro="" textlink="">
      <xdr:nvSpPr>
        <xdr:cNvPr id="867" name="楕円 866">
          <a:extLst>
            <a:ext uri="{FF2B5EF4-FFF2-40B4-BE49-F238E27FC236}">
              <a16:creationId xmlns:a16="http://schemas.microsoft.com/office/drawing/2014/main" id="{45CFD721-F4A7-4B3D-A869-98E7D0EFB9C5}"/>
            </a:ext>
          </a:extLst>
        </xdr:cNvPr>
        <xdr:cNvSpPr/>
      </xdr:nvSpPr>
      <xdr:spPr>
        <a:xfrm>
          <a:off x="13652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158496</xdr:rowOff>
    </xdr:from>
    <xdr:to>
      <xdr:col>76</xdr:col>
      <xdr:colOff>114300</xdr:colOff>
      <xdr:row>103</xdr:row>
      <xdr:rowOff>21337</xdr:rowOff>
    </xdr:to>
    <xdr:cxnSp macro="">
      <xdr:nvCxnSpPr>
        <xdr:cNvPr id="868" name="直線コネクタ 867">
          <a:extLst>
            <a:ext uri="{FF2B5EF4-FFF2-40B4-BE49-F238E27FC236}">
              <a16:creationId xmlns:a16="http://schemas.microsoft.com/office/drawing/2014/main" id="{CA4035E8-C046-4DC4-846E-9F162F5D60F0}"/>
            </a:ext>
          </a:extLst>
        </xdr:cNvPr>
        <xdr:cNvCxnSpPr/>
      </xdr:nvCxnSpPr>
      <xdr:spPr>
        <a:xfrm>
          <a:off x="13703300" y="1764639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68835</xdr:rowOff>
    </xdr:from>
    <xdr:to>
      <xdr:col>67</xdr:col>
      <xdr:colOff>101600</xdr:colOff>
      <xdr:row>102</xdr:row>
      <xdr:rowOff>170435</xdr:rowOff>
    </xdr:to>
    <xdr:sp macro="" textlink="">
      <xdr:nvSpPr>
        <xdr:cNvPr id="869" name="楕円 868">
          <a:extLst>
            <a:ext uri="{FF2B5EF4-FFF2-40B4-BE49-F238E27FC236}">
              <a16:creationId xmlns:a16="http://schemas.microsoft.com/office/drawing/2014/main" id="{85BD0BEA-75A2-4EC9-8E7C-0346D8CA5645}"/>
            </a:ext>
          </a:extLst>
        </xdr:cNvPr>
        <xdr:cNvSpPr/>
      </xdr:nvSpPr>
      <xdr:spPr>
        <a:xfrm>
          <a:off x="12763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119635</xdr:rowOff>
    </xdr:from>
    <xdr:to>
      <xdr:col>71</xdr:col>
      <xdr:colOff>177800</xdr:colOff>
      <xdr:row>102</xdr:row>
      <xdr:rowOff>158496</xdr:rowOff>
    </xdr:to>
    <xdr:cxnSp macro="">
      <xdr:nvCxnSpPr>
        <xdr:cNvPr id="870" name="直線コネクタ 869">
          <a:extLst>
            <a:ext uri="{FF2B5EF4-FFF2-40B4-BE49-F238E27FC236}">
              <a16:creationId xmlns:a16="http://schemas.microsoft.com/office/drawing/2014/main" id="{AEDAB09C-8360-487C-9B0B-8726BB30AB9B}"/>
            </a:ext>
          </a:extLst>
        </xdr:cNvPr>
        <xdr:cNvCxnSpPr/>
      </xdr:nvCxnSpPr>
      <xdr:spPr>
        <a:xfrm>
          <a:off x="12814300" y="1760753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63264</xdr:rowOff>
    </xdr:from>
    <xdr:ext cx="405111" cy="259045"/>
    <xdr:sp macro="" textlink="">
      <xdr:nvSpPr>
        <xdr:cNvPr id="871" name="n_1aveValue【公民館】&#10;有形固定資産減価償却率">
          <a:extLst>
            <a:ext uri="{FF2B5EF4-FFF2-40B4-BE49-F238E27FC236}">
              <a16:creationId xmlns:a16="http://schemas.microsoft.com/office/drawing/2014/main" id="{C11596FC-4B38-4995-A312-006D57B42ABC}"/>
            </a:ext>
          </a:extLst>
        </xdr:cNvPr>
        <xdr:cNvSpPr txBox="1"/>
      </xdr:nvSpPr>
      <xdr:spPr>
        <a:xfrm>
          <a:off x="152660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56405</xdr:rowOff>
    </xdr:from>
    <xdr:ext cx="405111" cy="259045"/>
    <xdr:sp macro="" textlink="">
      <xdr:nvSpPr>
        <xdr:cNvPr id="872" name="n_2aveValue【公民館】&#10;有形固定資産減価償却率">
          <a:extLst>
            <a:ext uri="{FF2B5EF4-FFF2-40B4-BE49-F238E27FC236}">
              <a16:creationId xmlns:a16="http://schemas.microsoft.com/office/drawing/2014/main" id="{2D155308-3AAD-4FB1-A3FF-95052A4E715E}"/>
            </a:ext>
          </a:extLst>
        </xdr:cNvPr>
        <xdr:cNvSpPr txBox="1"/>
      </xdr:nvSpPr>
      <xdr:spPr>
        <a:xfrm>
          <a:off x="14389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145559</xdr:rowOff>
    </xdr:from>
    <xdr:ext cx="405111" cy="259045"/>
    <xdr:sp macro="" textlink="">
      <xdr:nvSpPr>
        <xdr:cNvPr id="873" name="n_3aveValue【公民館】&#10;有形固定資産減価償却率">
          <a:extLst>
            <a:ext uri="{FF2B5EF4-FFF2-40B4-BE49-F238E27FC236}">
              <a16:creationId xmlns:a16="http://schemas.microsoft.com/office/drawing/2014/main" id="{EB5FAA2D-EA95-423D-8708-7A0074E447F4}"/>
            </a:ext>
          </a:extLst>
        </xdr:cNvPr>
        <xdr:cNvSpPr txBox="1"/>
      </xdr:nvSpPr>
      <xdr:spPr>
        <a:xfrm>
          <a:off x="13500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19829</xdr:rowOff>
    </xdr:from>
    <xdr:ext cx="405111" cy="259045"/>
    <xdr:sp macro="" textlink="">
      <xdr:nvSpPr>
        <xdr:cNvPr id="874" name="n_4aveValue【公民館】&#10;有形固定資産減価償却率">
          <a:extLst>
            <a:ext uri="{FF2B5EF4-FFF2-40B4-BE49-F238E27FC236}">
              <a16:creationId xmlns:a16="http://schemas.microsoft.com/office/drawing/2014/main" id="{811B3D1D-DBDD-480A-89DF-C6AE77DD0F98}"/>
            </a:ext>
          </a:extLst>
        </xdr:cNvPr>
        <xdr:cNvSpPr txBox="1"/>
      </xdr:nvSpPr>
      <xdr:spPr>
        <a:xfrm>
          <a:off x="12611744" y="1785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129812</xdr:rowOff>
    </xdr:from>
    <xdr:ext cx="405111" cy="259045"/>
    <xdr:sp macro="" textlink="">
      <xdr:nvSpPr>
        <xdr:cNvPr id="875" name="n_1mainValue【公民館】&#10;有形固定資産減価償却率">
          <a:extLst>
            <a:ext uri="{FF2B5EF4-FFF2-40B4-BE49-F238E27FC236}">
              <a16:creationId xmlns:a16="http://schemas.microsoft.com/office/drawing/2014/main" id="{E787126B-30A4-4550-9AC4-D5AD64EC4E47}"/>
            </a:ext>
          </a:extLst>
        </xdr:cNvPr>
        <xdr:cNvSpPr txBox="1"/>
      </xdr:nvSpPr>
      <xdr:spPr>
        <a:xfrm>
          <a:off x="15266044" y="1744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88664</xdr:rowOff>
    </xdr:from>
    <xdr:ext cx="405111" cy="259045"/>
    <xdr:sp macro="" textlink="">
      <xdr:nvSpPr>
        <xdr:cNvPr id="876" name="n_2mainValue【公民館】&#10;有形固定資産減価償却率">
          <a:extLst>
            <a:ext uri="{FF2B5EF4-FFF2-40B4-BE49-F238E27FC236}">
              <a16:creationId xmlns:a16="http://schemas.microsoft.com/office/drawing/2014/main" id="{6F4167C8-7F8D-4C94-AE08-B28A39E6A146}"/>
            </a:ext>
          </a:extLst>
        </xdr:cNvPr>
        <xdr:cNvSpPr txBox="1"/>
      </xdr:nvSpPr>
      <xdr:spPr>
        <a:xfrm>
          <a:off x="14389744" y="1740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54373</xdr:rowOff>
    </xdr:from>
    <xdr:ext cx="405111" cy="259045"/>
    <xdr:sp macro="" textlink="">
      <xdr:nvSpPr>
        <xdr:cNvPr id="877" name="n_3mainValue【公民館】&#10;有形固定資産減価償却率">
          <a:extLst>
            <a:ext uri="{FF2B5EF4-FFF2-40B4-BE49-F238E27FC236}">
              <a16:creationId xmlns:a16="http://schemas.microsoft.com/office/drawing/2014/main" id="{5C7AC1A5-E584-43C7-88F6-2887CC29AE3F}"/>
            </a:ext>
          </a:extLst>
        </xdr:cNvPr>
        <xdr:cNvSpPr txBox="1"/>
      </xdr:nvSpPr>
      <xdr:spPr>
        <a:xfrm>
          <a:off x="135007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15512</xdr:rowOff>
    </xdr:from>
    <xdr:ext cx="405111" cy="259045"/>
    <xdr:sp macro="" textlink="">
      <xdr:nvSpPr>
        <xdr:cNvPr id="878" name="n_4mainValue【公民館】&#10;有形固定資産減価償却率">
          <a:extLst>
            <a:ext uri="{FF2B5EF4-FFF2-40B4-BE49-F238E27FC236}">
              <a16:creationId xmlns:a16="http://schemas.microsoft.com/office/drawing/2014/main" id="{FF16B60A-CBFF-416C-B7AC-5A46D3A60F63}"/>
            </a:ext>
          </a:extLst>
        </xdr:cNvPr>
        <xdr:cNvSpPr txBox="1"/>
      </xdr:nvSpPr>
      <xdr:spPr>
        <a:xfrm>
          <a:off x="12611744" y="1733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10C3D899-7142-4329-8BDE-EF0C3B13D6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E0E748D9-E9E9-4CF8-8F23-A0F2F33B4B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898A574E-D8B8-4E00-BE10-6781D64344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4960F08C-BDBD-4767-B7A3-DAC98A678B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7B4497B4-33CE-4BF1-A7A6-09159B0C55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593EA7C1-B401-4C23-BC99-BA1DC0D39D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6588FC0B-B686-4D3F-8D27-A0B5EF495EE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0F6E29D9-521A-4D1C-9A97-547EC3D863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a:extLst>
            <a:ext uri="{FF2B5EF4-FFF2-40B4-BE49-F238E27FC236}">
              <a16:creationId xmlns:a16="http://schemas.microsoft.com/office/drawing/2014/main" id="{C7268EDC-C438-4F16-97FE-545FE2171DC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1A546671-D832-418D-8198-8604B6D5917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9" name="直線コネクタ 888">
          <a:extLst>
            <a:ext uri="{FF2B5EF4-FFF2-40B4-BE49-F238E27FC236}">
              <a16:creationId xmlns:a16="http://schemas.microsoft.com/office/drawing/2014/main" id="{B511B420-22D9-4C06-8F61-78A6E6024A5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0" name="テキスト ボックス 889">
          <a:extLst>
            <a:ext uri="{FF2B5EF4-FFF2-40B4-BE49-F238E27FC236}">
              <a16:creationId xmlns:a16="http://schemas.microsoft.com/office/drawing/2014/main" id="{A2288792-30A7-4C86-8C75-42AC6F09ADB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1" name="直線コネクタ 890">
          <a:extLst>
            <a:ext uri="{FF2B5EF4-FFF2-40B4-BE49-F238E27FC236}">
              <a16:creationId xmlns:a16="http://schemas.microsoft.com/office/drawing/2014/main" id="{9C2E89F7-E971-4B14-95F6-94A239EA46B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2" name="テキスト ボックス 891">
          <a:extLst>
            <a:ext uri="{FF2B5EF4-FFF2-40B4-BE49-F238E27FC236}">
              <a16:creationId xmlns:a16="http://schemas.microsoft.com/office/drawing/2014/main" id="{3820B878-BC4A-4D75-B67C-4C1767E05C3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3" name="直線コネクタ 892">
          <a:extLst>
            <a:ext uri="{FF2B5EF4-FFF2-40B4-BE49-F238E27FC236}">
              <a16:creationId xmlns:a16="http://schemas.microsoft.com/office/drawing/2014/main" id="{BDC15384-0214-4C9F-9B04-AEBDBB53BDD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4" name="テキスト ボックス 893">
          <a:extLst>
            <a:ext uri="{FF2B5EF4-FFF2-40B4-BE49-F238E27FC236}">
              <a16:creationId xmlns:a16="http://schemas.microsoft.com/office/drawing/2014/main" id="{1623426B-E09D-462C-854F-5EBB8108646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5" name="直線コネクタ 894">
          <a:extLst>
            <a:ext uri="{FF2B5EF4-FFF2-40B4-BE49-F238E27FC236}">
              <a16:creationId xmlns:a16="http://schemas.microsoft.com/office/drawing/2014/main" id="{C78FBF72-8B06-4DEF-825F-A093CBE3FE0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6" name="テキスト ボックス 895">
          <a:extLst>
            <a:ext uri="{FF2B5EF4-FFF2-40B4-BE49-F238E27FC236}">
              <a16:creationId xmlns:a16="http://schemas.microsoft.com/office/drawing/2014/main" id="{B40151C3-45EA-4764-BC13-6139182E5F5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7" name="直線コネクタ 896">
          <a:extLst>
            <a:ext uri="{FF2B5EF4-FFF2-40B4-BE49-F238E27FC236}">
              <a16:creationId xmlns:a16="http://schemas.microsoft.com/office/drawing/2014/main" id="{8EC062FB-571C-4ADA-85FC-49375D5B210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8" name="テキスト ボックス 897">
          <a:extLst>
            <a:ext uri="{FF2B5EF4-FFF2-40B4-BE49-F238E27FC236}">
              <a16:creationId xmlns:a16="http://schemas.microsoft.com/office/drawing/2014/main" id="{FF983CBB-C352-4949-A17A-1F5D41C929C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9" name="直線コネクタ 898">
          <a:extLst>
            <a:ext uri="{FF2B5EF4-FFF2-40B4-BE49-F238E27FC236}">
              <a16:creationId xmlns:a16="http://schemas.microsoft.com/office/drawing/2014/main" id="{843DA63D-7AEB-4BF9-96EA-80899A62D7D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0" name="テキスト ボックス 899">
          <a:extLst>
            <a:ext uri="{FF2B5EF4-FFF2-40B4-BE49-F238E27FC236}">
              <a16:creationId xmlns:a16="http://schemas.microsoft.com/office/drawing/2014/main" id="{5D41B027-0104-4C94-AD4E-194E7B732A2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a:extLst>
            <a:ext uri="{FF2B5EF4-FFF2-40B4-BE49-F238E27FC236}">
              <a16:creationId xmlns:a16="http://schemas.microsoft.com/office/drawing/2014/main" id="{DC2F0DA9-74E5-403C-BD69-6F1672E29B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a:extLst>
            <a:ext uri="{FF2B5EF4-FFF2-40B4-BE49-F238E27FC236}">
              <a16:creationId xmlns:a16="http://schemas.microsoft.com/office/drawing/2014/main" id="{7C2098C6-9BC5-483D-B5B4-D5127E356EF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公民館】&#10;一人当たり面積グラフ枠">
          <a:extLst>
            <a:ext uri="{FF2B5EF4-FFF2-40B4-BE49-F238E27FC236}">
              <a16:creationId xmlns:a16="http://schemas.microsoft.com/office/drawing/2014/main" id="{656F9C16-A12B-4A8B-B8C5-5992A214AD8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904" name="直線コネクタ 903">
          <a:extLst>
            <a:ext uri="{FF2B5EF4-FFF2-40B4-BE49-F238E27FC236}">
              <a16:creationId xmlns:a16="http://schemas.microsoft.com/office/drawing/2014/main" id="{2EB3380E-9FFD-4F72-B318-3CC210C316BA}"/>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905" name="【公民館】&#10;一人当たり面積最小値テキスト">
          <a:extLst>
            <a:ext uri="{FF2B5EF4-FFF2-40B4-BE49-F238E27FC236}">
              <a16:creationId xmlns:a16="http://schemas.microsoft.com/office/drawing/2014/main" id="{106590FD-5407-44EF-8650-CC318CCC6EF6}"/>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906" name="直線コネクタ 905">
          <a:extLst>
            <a:ext uri="{FF2B5EF4-FFF2-40B4-BE49-F238E27FC236}">
              <a16:creationId xmlns:a16="http://schemas.microsoft.com/office/drawing/2014/main" id="{21B7BCE2-C0F5-408B-81CC-30DDE8F8BFE2}"/>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907" name="【公民館】&#10;一人当たり面積最大値テキスト">
          <a:extLst>
            <a:ext uri="{FF2B5EF4-FFF2-40B4-BE49-F238E27FC236}">
              <a16:creationId xmlns:a16="http://schemas.microsoft.com/office/drawing/2014/main" id="{66A995D4-BB9B-498E-BE72-360AD5D5DC37}"/>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908" name="直線コネクタ 907">
          <a:extLst>
            <a:ext uri="{FF2B5EF4-FFF2-40B4-BE49-F238E27FC236}">
              <a16:creationId xmlns:a16="http://schemas.microsoft.com/office/drawing/2014/main" id="{F9895B35-253F-4CB2-BAA8-742CD05B23AA}"/>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909" name="【公民館】&#10;一人当たり面積平均値テキスト">
          <a:extLst>
            <a:ext uri="{FF2B5EF4-FFF2-40B4-BE49-F238E27FC236}">
              <a16:creationId xmlns:a16="http://schemas.microsoft.com/office/drawing/2014/main" id="{B1402282-2A11-469A-ADA7-FAE4EB9F3CAE}"/>
            </a:ext>
          </a:extLst>
        </xdr:cNvPr>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910" name="フローチャート: 判断 909">
          <a:extLst>
            <a:ext uri="{FF2B5EF4-FFF2-40B4-BE49-F238E27FC236}">
              <a16:creationId xmlns:a16="http://schemas.microsoft.com/office/drawing/2014/main" id="{08FEE181-D2E7-455A-959E-DC36D914FAAB}"/>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911" name="フローチャート: 判断 910">
          <a:extLst>
            <a:ext uri="{FF2B5EF4-FFF2-40B4-BE49-F238E27FC236}">
              <a16:creationId xmlns:a16="http://schemas.microsoft.com/office/drawing/2014/main" id="{D9EF1DE7-5A59-4103-BE3C-46E3A62529DE}"/>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912" name="フローチャート: 判断 911">
          <a:extLst>
            <a:ext uri="{FF2B5EF4-FFF2-40B4-BE49-F238E27FC236}">
              <a16:creationId xmlns:a16="http://schemas.microsoft.com/office/drawing/2014/main" id="{7C8414C0-5717-49CA-A927-96B5F3241B2F}"/>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13" name="フローチャート: 判断 912">
          <a:extLst>
            <a:ext uri="{FF2B5EF4-FFF2-40B4-BE49-F238E27FC236}">
              <a16:creationId xmlns:a16="http://schemas.microsoft.com/office/drawing/2014/main" id="{72F4C2BF-FDF0-4C52-A051-4C28243E18B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914" name="フローチャート: 判断 913">
          <a:extLst>
            <a:ext uri="{FF2B5EF4-FFF2-40B4-BE49-F238E27FC236}">
              <a16:creationId xmlns:a16="http://schemas.microsoft.com/office/drawing/2014/main" id="{BEF32534-BA28-4C27-A12B-7B4E564E3206}"/>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FF202866-C1C7-4B44-BAEF-D7C6A2CBDE0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CA1C4C9A-3EBE-488E-8B70-7AA71B01C34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5CFC9C1B-CE94-4E1B-BAF9-4B3D5B7C69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798DDE5C-47E2-44B3-B190-07E0A55F86E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C40E1F7C-FE8A-4BAD-9953-38ABC00BEB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65677</xdr:rowOff>
    </xdr:from>
    <xdr:to>
      <xdr:col>116</xdr:col>
      <xdr:colOff>114300</xdr:colOff>
      <xdr:row>108</xdr:row>
      <xdr:rowOff>167277</xdr:rowOff>
    </xdr:to>
    <xdr:sp macro="" textlink="">
      <xdr:nvSpPr>
        <xdr:cNvPr id="920" name="楕円 919">
          <a:extLst>
            <a:ext uri="{FF2B5EF4-FFF2-40B4-BE49-F238E27FC236}">
              <a16:creationId xmlns:a16="http://schemas.microsoft.com/office/drawing/2014/main" id="{504370B9-58B8-48F8-8FA9-6CFB4283C9ED}"/>
            </a:ext>
          </a:extLst>
        </xdr:cNvPr>
        <xdr:cNvSpPr/>
      </xdr:nvSpPr>
      <xdr:spPr>
        <a:xfrm>
          <a:off x="22110700" y="18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152054</xdr:rowOff>
    </xdr:from>
    <xdr:ext cx="469744" cy="259045"/>
    <xdr:sp macro="" textlink="">
      <xdr:nvSpPr>
        <xdr:cNvPr id="921" name="【公民館】&#10;一人当たり面積該当値テキスト">
          <a:extLst>
            <a:ext uri="{FF2B5EF4-FFF2-40B4-BE49-F238E27FC236}">
              <a16:creationId xmlns:a16="http://schemas.microsoft.com/office/drawing/2014/main" id="{876B6F66-AC64-4BF3-B365-00E56488CCBC}"/>
            </a:ext>
          </a:extLst>
        </xdr:cNvPr>
        <xdr:cNvSpPr txBox="1"/>
      </xdr:nvSpPr>
      <xdr:spPr>
        <a:xfrm>
          <a:off x="22199600" y="1849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65677</xdr:rowOff>
    </xdr:from>
    <xdr:to>
      <xdr:col>112</xdr:col>
      <xdr:colOff>38100</xdr:colOff>
      <xdr:row>108</xdr:row>
      <xdr:rowOff>167277</xdr:rowOff>
    </xdr:to>
    <xdr:sp macro="" textlink="">
      <xdr:nvSpPr>
        <xdr:cNvPr id="922" name="楕円 921">
          <a:extLst>
            <a:ext uri="{FF2B5EF4-FFF2-40B4-BE49-F238E27FC236}">
              <a16:creationId xmlns:a16="http://schemas.microsoft.com/office/drawing/2014/main" id="{D34377A1-DF9E-40D1-9F8A-9CE3D958C389}"/>
            </a:ext>
          </a:extLst>
        </xdr:cNvPr>
        <xdr:cNvSpPr/>
      </xdr:nvSpPr>
      <xdr:spPr>
        <a:xfrm>
          <a:off x="21272500" y="18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116477</xdr:rowOff>
    </xdr:from>
    <xdr:to>
      <xdr:col>116</xdr:col>
      <xdr:colOff>63500</xdr:colOff>
      <xdr:row>108</xdr:row>
      <xdr:rowOff>116477</xdr:rowOff>
    </xdr:to>
    <xdr:cxnSp macro="">
      <xdr:nvCxnSpPr>
        <xdr:cNvPr id="923" name="直線コネクタ 922">
          <a:extLst>
            <a:ext uri="{FF2B5EF4-FFF2-40B4-BE49-F238E27FC236}">
              <a16:creationId xmlns:a16="http://schemas.microsoft.com/office/drawing/2014/main" id="{908E4744-6470-49EF-8782-4E221293F4B8}"/>
            </a:ext>
          </a:extLst>
        </xdr:cNvPr>
        <xdr:cNvCxnSpPr/>
      </xdr:nvCxnSpPr>
      <xdr:spPr>
        <a:xfrm>
          <a:off x="21323300" y="18633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65677</xdr:rowOff>
    </xdr:from>
    <xdr:to>
      <xdr:col>107</xdr:col>
      <xdr:colOff>101600</xdr:colOff>
      <xdr:row>108</xdr:row>
      <xdr:rowOff>167277</xdr:rowOff>
    </xdr:to>
    <xdr:sp macro="" textlink="">
      <xdr:nvSpPr>
        <xdr:cNvPr id="924" name="楕円 923">
          <a:extLst>
            <a:ext uri="{FF2B5EF4-FFF2-40B4-BE49-F238E27FC236}">
              <a16:creationId xmlns:a16="http://schemas.microsoft.com/office/drawing/2014/main" id="{12CFAE2D-A3B5-4A2D-8B3A-7F400C3F129E}"/>
            </a:ext>
          </a:extLst>
        </xdr:cNvPr>
        <xdr:cNvSpPr/>
      </xdr:nvSpPr>
      <xdr:spPr>
        <a:xfrm>
          <a:off x="20383500" y="18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116477</xdr:rowOff>
    </xdr:from>
    <xdr:to>
      <xdr:col>111</xdr:col>
      <xdr:colOff>177800</xdr:colOff>
      <xdr:row>108</xdr:row>
      <xdr:rowOff>116477</xdr:rowOff>
    </xdr:to>
    <xdr:cxnSp macro="">
      <xdr:nvCxnSpPr>
        <xdr:cNvPr id="925" name="直線コネクタ 924">
          <a:extLst>
            <a:ext uri="{FF2B5EF4-FFF2-40B4-BE49-F238E27FC236}">
              <a16:creationId xmlns:a16="http://schemas.microsoft.com/office/drawing/2014/main" id="{77967068-564A-4F15-A2D1-6863BBB1C375}"/>
            </a:ext>
          </a:extLst>
        </xdr:cNvPr>
        <xdr:cNvCxnSpPr/>
      </xdr:nvCxnSpPr>
      <xdr:spPr>
        <a:xfrm>
          <a:off x="20434300" y="18633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66766</xdr:rowOff>
    </xdr:from>
    <xdr:to>
      <xdr:col>102</xdr:col>
      <xdr:colOff>165100</xdr:colOff>
      <xdr:row>108</xdr:row>
      <xdr:rowOff>168366</xdr:rowOff>
    </xdr:to>
    <xdr:sp macro="" textlink="">
      <xdr:nvSpPr>
        <xdr:cNvPr id="926" name="楕円 925">
          <a:extLst>
            <a:ext uri="{FF2B5EF4-FFF2-40B4-BE49-F238E27FC236}">
              <a16:creationId xmlns:a16="http://schemas.microsoft.com/office/drawing/2014/main" id="{1A1C1BB6-09DD-4982-9264-16C77965CCD7}"/>
            </a:ext>
          </a:extLst>
        </xdr:cNvPr>
        <xdr:cNvSpPr/>
      </xdr:nvSpPr>
      <xdr:spPr>
        <a:xfrm>
          <a:off x="19494500" y="185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116477</xdr:rowOff>
    </xdr:from>
    <xdr:to>
      <xdr:col>107</xdr:col>
      <xdr:colOff>50800</xdr:colOff>
      <xdr:row>108</xdr:row>
      <xdr:rowOff>117566</xdr:rowOff>
    </xdr:to>
    <xdr:cxnSp macro="">
      <xdr:nvCxnSpPr>
        <xdr:cNvPr id="927" name="直線コネクタ 926">
          <a:extLst>
            <a:ext uri="{FF2B5EF4-FFF2-40B4-BE49-F238E27FC236}">
              <a16:creationId xmlns:a16="http://schemas.microsoft.com/office/drawing/2014/main" id="{31F13379-1D88-49BE-8FED-9C0AD9386DB8}"/>
            </a:ext>
          </a:extLst>
        </xdr:cNvPr>
        <xdr:cNvCxnSpPr/>
      </xdr:nvCxnSpPr>
      <xdr:spPr>
        <a:xfrm flipV="1">
          <a:off x="19545300" y="186330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67855</xdr:rowOff>
    </xdr:from>
    <xdr:to>
      <xdr:col>98</xdr:col>
      <xdr:colOff>38100</xdr:colOff>
      <xdr:row>108</xdr:row>
      <xdr:rowOff>169455</xdr:rowOff>
    </xdr:to>
    <xdr:sp macro="" textlink="">
      <xdr:nvSpPr>
        <xdr:cNvPr id="928" name="楕円 927">
          <a:extLst>
            <a:ext uri="{FF2B5EF4-FFF2-40B4-BE49-F238E27FC236}">
              <a16:creationId xmlns:a16="http://schemas.microsoft.com/office/drawing/2014/main" id="{D6E24365-958C-4BA7-A144-9E1695803B34}"/>
            </a:ext>
          </a:extLst>
        </xdr:cNvPr>
        <xdr:cNvSpPr/>
      </xdr:nvSpPr>
      <xdr:spPr>
        <a:xfrm>
          <a:off x="18605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117566</xdr:rowOff>
    </xdr:from>
    <xdr:to>
      <xdr:col>102</xdr:col>
      <xdr:colOff>114300</xdr:colOff>
      <xdr:row>108</xdr:row>
      <xdr:rowOff>118655</xdr:rowOff>
    </xdr:to>
    <xdr:cxnSp macro="">
      <xdr:nvCxnSpPr>
        <xdr:cNvPr id="929" name="直線コネクタ 928">
          <a:extLst>
            <a:ext uri="{FF2B5EF4-FFF2-40B4-BE49-F238E27FC236}">
              <a16:creationId xmlns:a16="http://schemas.microsoft.com/office/drawing/2014/main" id="{46C1DFCD-83D8-46CD-A1BB-4BE67D00AA05}"/>
            </a:ext>
          </a:extLst>
        </xdr:cNvPr>
        <xdr:cNvCxnSpPr/>
      </xdr:nvCxnSpPr>
      <xdr:spPr>
        <a:xfrm flipV="1">
          <a:off x="18656300" y="186341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930" name="n_1aveValue【公民館】&#10;一人当たり面積">
          <a:extLst>
            <a:ext uri="{FF2B5EF4-FFF2-40B4-BE49-F238E27FC236}">
              <a16:creationId xmlns:a16="http://schemas.microsoft.com/office/drawing/2014/main" id="{2E86B30E-0C6C-4596-9B07-94C5165F4614}"/>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931" name="n_2aveValue【公民館】&#10;一人当たり面積">
          <a:extLst>
            <a:ext uri="{FF2B5EF4-FFF2-40B4-BE49-F238E27FC236}">
              <a16:creationId xmlns:a16="http://schemas.microsoft.com/office/drawing/2014/main" id="{BC01CE75-F003-4422-9D71-15FDCD903DC5}"/>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932" name="n_3aveValue【公民館】&#10;一人当たり面積">
          <a:extLst>
            <a:ext uri="{FF2B5EF4-FFF2-40B4-BE49-F238E27FC236}">
              <a16:creationId xmlns:a16="http://schemas.microsoft.com/office/drawing/2014/main" id="{52A1430C-0410-4E23-9261-05E7CDC540BF}"/>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933" name="n_4aveValue【公民館】&#10;一人当たり面積">
          <a:extLst>
            <a:ext uri="{FF2B5EF4-FFF2-40B4-BE49-F238E27FC236}">
              <a16:creationId xmlns:a16="http://schemas.microsoft.com/office/drawing/2014/main" id="{DA8C6AAF-930E-4007-ACF9-1F53B42A4531}"/>
            </a:ext>
          </a:extLst>
        </xdr:cNvPr>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158404</xdr:rowOff>
    </xdr:from>
    <xdr:ext cx="469744" cy="259045"/>
    <xdr:sp macro="" textlink="">
      <xdr:nvSpPr>
        <xdr:cNvPr id="934" name="n_1mainValue【公民館】&#10;一人当たり面積">
          <a:extLst>
            <a:ext uri="{FF2B5EF4-FFF2-40B4-BE49-F238E27FC236}">
              <a16:creationId xmlns:a16="http://schemas.microsoft.com/office/drawing/2014/main" id="{B11045BE-53DC-4D88-898B-BE72ADDA3E8D}"/>
            </a:ext>
          </a:extLst>
        </xdr:cNvPr>
        <xdr:cNvSpPr txBox="1"/>
      </xdr:nvSpPr>
      <xdr:spPr>
        <a:xfrm>
          <a:off x="21075727" y="186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158404</xdr:rowOff>
    </xdr:from>
    <xdr:ext cx="469744" cy="259045"/>
    <xdr:sp macro="" textlink="">
      <xdr:nvSpPr>
        <xdr:cNvPr id="935" name="n_2mainValue【公民館】&#10;一人当たり面積">
          <a:extLst>
            <a:ext uri="{FF2B5EF4-FFF2-40B4-BE49-F238E27FC236}">
              <a16:creationId xmlns:a16="http://schemas.microsoft.com/office/drawing/2014/main" id="{5FA2446B-36CF-4C62-A12E-7FAC90E70004}"/>
            </a:ext>
          </a:extLst>
        </xdr:cNvPr>
        <xdr:cNvSpPr txBox="1"/>
      </xdr:nvSpPr>
      <xdr:spPr>
        <a:xfrm>
          <a:off x="20199427" y="186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159493</xdr:rowOff>
    </xdr:from>
    <xdr:ext cx="469744" cy="259045"/>
    <xdr:sp macro="" textlink="">
      <xdr:nvSpPr>
        <xdr:cNvPr id="936" name="n_3mainValue【公民館】&#10;一人当たり面積">
          <a:extLst>
            <a:ext uri="{FF2B5EF4-FFF2-40B4-BE49-F238E27FC236}">
              <a16:creationId xmlns:a16="http://schemas.microsoft.com/office/drawing/2014/main" id="{008CC08E-F380-4128-AC8F-E61DC9D19A42}"/>
            </a:ext>
          </a:extLst>
        </xdr:cNvPr>
        <xdr:cNvSpPr txBox="1"/>
      </xdr:nvSpPr>
      <xdr:spPr>
        <a:xfrm>
          <a:off x="19310427" y="1867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160582</xdr:rowOff>
    </xdr:from>
    <xdr:ext cx="469744" cy="259045"/>
    <xdr:sp macro="" textlink="">
      <xdr:nvSpPr>
        <xdr:cNvPr id="937" name="n_4mainValue【公民館】&#10;一人当たり面積">
          <a:extLst>
            <a:ext uri="{FF2B5EF4-FFF2-40B4-BE49-F238E27FC236}">
              <a16:creationId xmlns:a16="http://schemas.microsoft.com/office/drawing/2014/main" id="{9C260F2B-5539-43F0-A87A-454EE9DE9372}"/>
            </a:ext>
          </a:extLst>
        </xdr:cNvPr>
        <xdr:cNvSpPr txBox="1"/>
      </xdr:nvSpPr>
      <xdr:spPr>
        <a:xfrm>
          <a:off x="18421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a:extLst>
            <a:ext uri="{FF2B5EF4-FFF2-40B4-BE49-F238E27FC236}">
              <a16:creationId xmlns:a16="http://schemas.microsoft.com/office/drawing/2014/main" id="{DCE8FBF2-92C9-44C3-8395-F2CA41990D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a:extLst>
            <a:ext uri="{FF2B5EF4-FFF2-40B4-BE49-F238E27FC236}">
              <a16:creationId xmlns:a16="http://schemas.microsoft.com/office/drawing/2014/main" id="{B314F969-E8B5-4714-973A-FDE958EF6E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a:extLst>
            <a:ext uri="{FF2B5EF4-FFF2-40B4-BE49-F238E27FC236}">
              <a16:creationId xmlns:a16="http://schemas.microsoft.com/office/drawing/2014/main" id="{87040305-4DF0-4981-852E-C7A9B5E30D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年度を見ますと、類似団体に比べ、道路、</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の有形固定資産減価償却率が高くなっており、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年度において町全体の有形固定資産減価償却率の平均である</a:t>
          </a:r>
          <a:r>
            <a:rPr kumimoji="1" lang="en-US" altLang="ja-JP" sz="1100">
              <a:solidFill>
                <a:schemeClr val="dk1"/>
              </a:solidFill>
              <a:effectLst/>
              <a:latin typeface="+mn-lt"/>
              <a:ea typeface="+mn-ea"/>
              <a:cs typeface="+mn-cs"/>
            </a:rPr>
            <a:t>61.9%</a:t>
          </a:r>
          <a:r>
            <a:rPr kumimoji="1" lang="ja-JP" altLang="ja-JP" sz="1100">
              <a:solidFill>
                <a:schemeClr val="dk1"/>
              </a:solidFill>
              <a:effectLst/>
              <a:latin typeface="+mn-lt"/>
              <a:ea typeface="+mn-ea"/>
              <a:cs typeface="+mn-cs"/>
            </a:rPr>
            <a:t>を超えています。</a:t>
          </a:r>
          <a:r>
            <a:rPr kumimoji="1" lang="ja-JP" altLang="en-US" sz="1100">
              <a:solidFill>
                <a:schemeClr val="dk1"/>
              </a:solidFill>
              <a:effectLst/>
              <a:latin typeface="+mn-lt"/>
              <a:ea typeface="+mn-ea"/>
              <a:cs typeface="+mn-cs"/>
            </a:rPr>
            <a:t>学校施設については、町の状況等を踏まえた規模適正化の検討を進めていくとともに、</a:t>
          </a:r>
          <a:r>
            <a:rPr kumimoji="1" lang="ja-JP" altLang="ja-JP" sz="1100">
              <a:solidFill>
                <a:schemeClr val="dk1"/>
              </a:solidFill>
              <a:effectLst/>
              <a:latin typeface="+mn-lt"/>
              <a:ea typeface="+mn-ea"/>
              <a:cs typeface="+mn-cs"/>
            </a:rPr>
            <a:t>道路については、財源等の問題もありこれまで事後保全型の管理となっていましたが、長寿命化計画の策定に取り組み予防保全型管理への転換を図ることで良好な道路環境を維持していまいります。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0AB7A2-EC23-4526-A56B-0BCE9DAB98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0925F7-5D84-4A14-B7B9-736C7CE0CC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E1E818-220A-4F36-8E25-C2AA619044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15F9F4-B88A-4BFB-9212-2B7AE662B7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FAE2E30-19FD-4ECD-8E61-F387645201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292A19-F20C-4044-8657-3E1EE9411D7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5FE669-FF9E-4772-96D0-DE465385D0E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1AA716-EC3E-4840-A0FB-EF96E31278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E81E01-99EF-4409-AC63-9E7EBB1C192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F9EEE4-E549-4AC6-9F2E-780F153B813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8A98E8-5FA1-4284-87A8-A3EC9C903B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477EFD-8C50-48E6-A129-9AE8CAC32B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6AC542-1EF2-44AC-825D-FA2014059D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B696BF-D778-484C-94EC-05A2209930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D93702-6BB2-4F9C-82CD-8DF39DF70A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2D2F37C-CB18-4A3B-9F69-3A3DE5A8E5A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BB1469-CBF9-498F-A762-AE50B72223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97B2C0-E772-48BE-8C06-A195EC1ACB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CB82C0-2CE7-4D1B-ACC0-21BCF6C1D5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C691D70-7F0A-4FCD-993F-9910DD542C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D80AFC-2E24-4413-8B95-FFD24ED285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8901710-8D2C-4606-A66F-5329229B61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1CF97F4-FA52-40A1-9E46-008FE3CF42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44D437E-7855-4DE9-B5CB-7643340DBA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D16DBC-1B68-4009-84CD-9853A9225B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58A17B-32B8-43D4-9CF5-023C5CAA41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EA01A3D-F11C-423D-8EFE-D7DC758D2C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A10B62-F114-4537-9F42-A2029E7057C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EFDD29-B4BF-4402-AF62-12CA52DB630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F2A5C19-6B1E-490D-856F-F0307BD9F92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AB7E4FD-0E65-4F26-92A3-594CFCC229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988F3A-930B-4107-9195-D9BBEDE0E6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85DDB7-C9ED-4ADB-9573-8903CAA7FD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9B457F6-8350-46DE-B063-A8C3F6490E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A44E55-1B76-441A-99B9-54CF216739C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65FA4FA-C5CB-41D5-B5D2-7F111E932A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C94067F-261F-4C25-8BBE-EFA4A449E0A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7B99338-F652-4FFD-B18D-CDCB007F67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3C3FE7-9047-4132-9024-5D66958DB9E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108251-BFFA-433C-80BD-DA1FCC25B4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2AE686D-A298-44DF-9BDD-EF3EEE02B92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0A43CC2-715C-4B9B-A8A4-99A9F4DE10B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D4D102D-500B-4B98-8EFE-1B3992FC0D9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CA6B530-1D5D-4AA7-94FE-59E9116122F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BA75A8C-4823-43DD-A6F8-75CAED43470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6B50BB9-939A-4A2E-A17F-199C55BEEB8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8D6A4B3-4739-4309-9A4F-8CBB1F18045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EFBF18B-3B06-4F56-838B-66F087F9BDF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95F32BB-571D-4D17-A8EE-EF539DBB7EC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B1F51E8-6512-4A43-82CF-9A87F3E6D71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7403F49-AA2E-4E3C-B7A5-E40B231949A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B597784-84CE-454B-9F1E-6D6C832062D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1BBC4F3-3E40-42B2-ABF3-C4734B1D19A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AB35E7C-F25F-452C-886E-9B4088FB80F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5A75517-ECC1-47E1-BC51-995A963AD54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501C69E-1AAD-4B8E-965F-E5DA157FF9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67C4464-1EB2-4074-A975-F2B3F85B02A8}"/>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DBAA6D3-E592-49E0-8472-EBF086199BF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5F84480-7DB5-435C-9716-12E478B7547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B827B540-83A3-44FD-B81E-6153ADD595E1}"/>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12F51C55-5AD1-4C94-9DE4-F6E631DD6E9D}"/>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CA64D046-F019-4A66-BE32-6600D0FFE451}"/>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C20D630F-5262-4C9E-83C6-8DAFC9EE9E2D}"/>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5541E1F2-3678-41F7-80A2-F4901EA91CE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E5216E44-9E5A-42A8-AE13-AE0671B3150F}"/>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E402CF9D-9E72-47CF-B21E-50CCA847A7D2}"/>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D57495F-B584-4A3A-91B5-B042A93193E4}"/>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79780E-3CAD-4882-95D0-C7ACCDFD73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090E2C9-881A-4606-9046-5A891D0379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B2692AE-A62F-40B6-84BD-44203D52636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AF3D61E-5006-449B-B9DB-3F4F5CA94EC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96BEEC7-0E7B-4110-AA40-6953834A595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28666</xdr:rowOff>
    </xdr:from>
    <xdr:to>
      <xdr:col>24</xdr:col>
      <xdr:colOff>114300</xdr:colOff>
      <xdr:row>39</xdr:row>
      <xdr:rowOff>130266</xdr:rowOff>
    </xdr:to>
    <xdr:sp macro="" textlink="">
      <xdr:nvSpPr>
        <xdr:cNvPr id="74" name="楕円 73">
          <a:extLst>
            <a:ext uri="{FF2B5EF4-FFF2-40B4-BE49-F238E27FC236}">
              <a16:creationId xmlns:a16="http://schemas.microsoft.com/office/drawing/2014/main" id="{720471B5-0D36-449C-B76C-1E29E7A84B4C}"/>
            </a:ext>
          </a:extLst>
        </xdr:cNvPr>
        <xdr:cNvSpPr/>
      </xdr:nvSpPr>
      <xdr:spPr>
        <a:xfrm>
          <a:off x="4584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7093</xdr:rowOff>
    </xdr:from>
    <xdr:ext cx="405111" cy="259045"/>
    <xdr:sp macro="" textlink="">
      <xdr:nvSpPr>
        <xdr:cNvPr id="75" name="【図書館】&#10;有形固定資産減価償却率該当値テキスト">
          <a:extLst>
            <a:ext uri="{FF2B5EF4-FFF2-40B4-BE49-F238E27FC236}">
              <a16:creationId xmlns:a16="http://schemas.microsoft.com/office/drawing/2014/main" id="{48FC7A61-702E-4CCA-A4FE-17F115408DCC}"/>
            </a:ext>
          </a:extLst>
        </xdr:cNvPr>
        <xdr:cNvSpPr txBox="1"/>
      </xdr:nvSpPr>
      <xdr:spPr>
        <a:xfrm>
          <a:off x="4673600"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159294</xdr:rowOff>
    </xdr:from>
    <xdr:to>
      <xdr:col>20</xdr:col>
      <xdr:colOff>38100</xdr:colOff>
      <xdr:row>39</xdr:row>
      <xdr:rowOff>89444</xdr:rowOff>
    </xdr:to>
    <xdr:sp macro="" textlink="">
      <xdr:nvSpPr>
        <xdr:cNvPr id="76" name="楕円 75">
          <a:extLst>
            <a:ext uri="{FF2B5EF4-FFF2-40B4-BE49-F238E27FC236}">
              <a16:creationId xmlns:a16="http://schemas.microsoft.com/office/drawing/2014/main" id="{4922D34B-F1B7-430C-85A4-B46C71064E9B}"/>
            </a:ext>
          </a:extLst>
        </xdr:cNvPr>
        <xdr:cNvSpPr/>
      </xdr:nvSpPr>
      <xdr:spPr>
        <a:xfrm>
          <a:off x="3746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38644</xdr:rowOff>
    </xdr:from>
    <xdr:to>
      <xdr:col>24</xdr:col>
      <xdr:colOff>63500</xdr:colOff>
      <xdr:row>39</xdr:row>
      <xdr:rowOff>79466</xdr:rowOff>
    </xdr:to>
    <xdr:cxnSp macro="">
      <xdr:nvCxnSpPr>
        <xdr:cNvPr id="77" name="直線コネクタ 76">
          <a:extLst>
            <a:ext uri="{FF2B5EF4-FFF2-40B4-BE49-F238E27FC236}">
              <a16:creationId xmlns:a16="http://schemas.microsoft.com/office/drawing/2014/main" id="{205C8013-FFC4-433F-9C97-57481C0CED94}"/>
            </a:ext>
          </a:extLst>
        </xdr:cNvPr>
        <xdr:cNvCxnSpPr/>
      </xdr:nvCxnSpPr>
      <xdr:spPr>
        <a:xfrm>
          <a:off x="3797300" y="672519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8" name="楕円 77">
          <a:extLst>
            <a:ext uri="{FF2B5EF4-FFF2-40B4-BE49-F238E27FC236}">
              <a16:creationId xmlns:a16="http://schemas.microsoft.com/office/drawing/2014/main" id="{5DF163EA-4B0D-4B45-989F-8737BF147D0F}"/>
            </a:ext>
          </a:extLst>
        </xdr:cNvPr>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xdr:rowOff>
    </xdr:from>
    <xdr:to>
      <xdr:col>19</xdr:col>
      <xdr:colOff>177800</xdr:colOff>
      <xdr:row>39</xdr:row>
      <xdr:rowOff>38644</xdr:rowOff>
    </xdr:to>
    <xdr:cxnSp macro="">
      <xdr:nvCxnSpPr>
        <xdr:cNvPr id="79" name="直線コネクタ 78">
          <a:extLst>
            <a:ext uri="{FF2B5EF4-FFF2-40B4-BE49-F238E27FC236}">
              <a16:creationId xmlns:a16="http://schemas.microsoft.com/office/drawing/2014/main" id="{FE9E52FC-B153-42E6-84DE-B6F34C879038}"/>
            </a:ext>
          </a:extLst>
        </xdr:cNvPr>
        <xdr:cNvCxnSpPr/>
      </xdr:nvCxnSpPr>
      <xdr:spPr>
        <a:xfrm>
          <a:off x="2908300" y="66876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85816</xdr:rowOff>
    </xdr:from>
    <xdr:to>
      <xdr:col>10</xdr:col>
      <xdr:colOff>165100</xdr:colOff>
      <xdr:row>39</xdr:row>
      <xdr:rowOff>15966</xdr:rowOff>
    </xdr:to>
    <xdr:sp macro="" textlink="">
      <xdr:nvSpPr>
        <xdr:cNvPr id="80" name="楕円 79">
          <a:extLst>
            <a:ext uri="{FF2B5EF4-FFF2-40B4-BE49-F238E27FC236}">
              <a16:creationId xmlns:a16="http://schemas.microsoft.com/office/drawing/2014/main" id="{A8A6FB04-FB95-4B02-B702-CD590ED1D7DA}"/>
            </a:ext>
          </a:extLst>
        </xdr:cNvPr>
        <xdr:cNvSpPr/>
      </xdr:nvSpPr>
      <xdr:spPr>
        <a:xfrm>
          <a:off x="1968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136616</xdr:rowOff>
    </xdr:from>
    <xdr:to>
      <xdr:col>15</xdr:col>
      <xdr:colOff>50800</xdr:colOff>
      <xdr:row>39</xdr:row>
      <xdr:rowOff>1088</xdr:rowOff>
    </xdr:to>
    <xdr:cxnSp macro="">
      <xdr:nvCxnSpPr>
        <xdr:cNvPr id="81" name="直線コネクタ 80">
          <a:extLst>
            <a:ext uri="{FF2B5EF4-FFF2-40B4-BE49-F238E27FC236}">
              <a16:creationId xmlns:a16="http://schemas.microsoft.com/office/drawing/2014/main" id="{C86F3057-E5F4-4E16-9223-A72A5B1A2F9E}"/>
            </a:ext>
          </a:extLst>
        </xdr:cNvPr>
        <xdr:cNvCxnSpPr/>
      </xdr:nvCxnSpPr>
      <xdr:spPr>
        <a:xfrm>
          <a:off x="2019300" y="66517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31931</xdr:rowOff>
    </xdr:from>
    <xdr:to>
      <xdr:col>6</xdr:col>
      <xdr:colOff>38100</xdr:colOff>
      <xdr:row>38</xdr:row>
      <xdr:rowOff>133531</xdr:rowOff>
    </xdr:to>
    <xdr:sp macro="" textlink="">
      <xdr:nvSpPr>
        <xdr:cNvPr id="82" name="楕円 81">
          <a:extLst>
            <a:ext uri="{FF2B5EF4-FFF2-40B4-BE49-F238E27FC236}">
              <a16:creationId xmlns:a16="http://schemas.microsoft.com/office/drawing/2014/main" id="{859E5985-554C-4D4A-913A-3DB0A9C40100}"/>
            </a:ext>
          </a:extLst>
        </xdr:cNvPr>
        <xdr:cNvSpPr/>
      </xdr:nvSpPr>
      <xdr:spPr>
        <a:xfrm>
          <a:off x="1079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82731</xdr:rowOff>
    </xdr:from>
    <xdr:to>
      <xdr:col>10</xdr:col>
      <xdr:colOff>114300</xdr:colOff>
      <xdr:row>38</xdr:row>
      <xdr:rowOff>136616</xdr:rowOff>
    </xdr:to>
    <xdr:cxnSp macro="">
      <xdr:nvCxnSpPr>
        <xdr:cNvPr id="83" name="直線コネクタ 82">
          <a:extLst>
            <a:ext uri="{FF2B5EF4-FFF2-40B4-BE49-F238E27FC236}">
              <a16:creationId xmlns:a16="http://schemas.microsoft.com/office/drawing/2014/main" id="{D591C0BE-4987-47A4-A548-FF7062C0C286}"/>
            </a:ext>
          </a:extLst>
        </xdr:cNvPr>
        <xdr:cNvCxnSpPr/>
      </xdr:nvCxnSpPr>
      <xdr:spPr>
        <a:xfrm>
          <a:off x="1130300" y="65978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a:extLst>
            <a:ext uri="{FF2B5EF4-FFF2-40B4-BE49-F238E27FC236}">
              <a16:creationId xmlns:a16="http://schemas.microsoft.com/office/drawing/2014/main" id="{AC70CDBD-A717-48B6-99CE-5386B9F2C75F}"/>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85" name="n_2aveValue【図書館】&#10;有形固定資産減価償却率">
          <a:extLst>
            <a:ext uri="{FF2B5EF4-FFF2-40B4-BE49-F238E27FC236}">
              <a16:creationId xmlns:a16="http://schemas.microsoft.com/office/drawing/2014/main" id="{3206BA23-08B5-4270-9CB6-5B0064F345C8}"/>
            </a:ext>
          </a:extLst>
        </xdr:cNvPr>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6" name="n_3aveValue【図書館】&#10;有形固定資産減価償却率">
          <a:extLst>
            <a:ext uri="{FF2B5EF4-FFF2-40B4-BE49-F238E27FC236}">
              <a16:creationId xmlns:a16="http://schemas.microsoft.com/office/drawing/2014/main" id="{A6C1223D-6079-4B8B-AFB7-71CE694DB941}"/>
            </a:ext>
          </a:extLst>
        </xdr:cNvPr>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id="{1186418A-87F5-477E-8FE3-4440513C3A2B}"/>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80571</xdr:rowOff>
    </xdr:from>
    <xdr:ext cx="405111" cy="259045"/>
    <xdr:sp macro="" textlink="">
      <xdr:nvSpPr>
        <xdr:cNvPr id="88" name="n_1mainValue【図書館】&#10;有形固定資産減価償却率">
          <a:extLst>
            <a:ext uri="{FF2B5EF4-FFF2-40B4-BE49-F238E27FC236}">
              <a16:creationId xmlns:a16="http://schemas.microsoft.com/office/drawing/2014/main" id="{A2A6D946-5D27-4395-8D7F-857803704D90}"/>
            </a:ext>
          </a:extLst>
        </xdr:cNvPr>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9" name="n_2mainValue【図書館】&#10;有形固定資産減価償却率">
          <a:extLst>
            <a:ext uri="{FF2B5EF4-FFF2-40B4-BE49-F238E27FC236}">
              <a16:creationId xmlns:a16="http://schemas.microsoft.com/office/drawing/2014/main" id="{80DF99CD-7C6E-45EA-B431-EB127B7E1864}"/>
            </a:ext>
          </a:extLst>
        </xdr:cNvPr>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7093</xdr:rowOff>
    </xdr:from>
    <xdr:ext cx="405111" cy="259045"/>
    <xdr:sp macro="" textlink="">
      <xdr:nvSpPr>
        <xdr:cNvPr id="90" name="n_3mainValue【図書館】&#10;有形固定資産減価償却率">
          <a:extLst>
            <a:ext uri="{FF2B5EF4-FFF2-40B4-BE49-F238E27FC236}">
              <a16:creationId xmlns:a16="http://schemas.microsoft.com/office/drawing/2014/main" id="{3560E3E6-DDEF-4B40-8884-602714848C02}"/>
            </a:ext>
          </a:extLst>
        </xdr:cNvPr>
        <xdr:cNvSpPr txBox="1"/>
      </xdr:nvSpPr>
      <xdr:spPr>
        <a:xfrm>
          <a:off x="1816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91" name="n_4mainValue【図書館】&#10;有形固定資産減価償却率">
          <a:extLst>
            <a:ext uri="{FF2B5EF4-FFF2-40B4-BE49-F238E27FC236}">
              <a16:creationId xmlns:a16="http://schemas.microsoft.com/office/drawing/2014/main" id="{4BFA1439-8993-4DF1-8770-54485506D084}"/>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8FF4DB7-BE98-4293-809F-986861402B4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5AC1939-8778-4099-8AC9-E3211410C5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409910-697D-4AFE-94BC-ED716C2DCC8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8830F1B-3D95-4DF2-B2EB-4FC603FF97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CABA6EF-A87B-45BF-A3DF-E773094021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4745119-9640-44C4-ADF8-D96DE7F4106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45FD3B2-88D4-497A-9E11-BAAC57F0988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1521112-DC60-42D9-BD3E-EA726E39BC9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19767FC-362F-4CC9-BB7F-4B26A9813B9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4402CDA-0CEC-47B4-A1B4-34E0FC220B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97D11CF-1606-4AC1-99FB-8CAED466E4F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424609D-EB7B-4CBF-9EFA-AF1A4417728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8EBCF38-8B6B-465C-B83C-234D9BAE2B5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1830693F-9239-4BD7-A7B0-14CBEED0CD0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5C7DD1C8-B7DC-4020-AE4C-AFCA8614549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7F4050D4-7364-4887-A749-8D5F88E2F94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51C1B30-3774-477E-B283-0182D62D0E2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BDC18BD9-7884-44D3-9D24-FC6B971CCE1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AF6EC97-6B99-428E-8B79-FB38CE78003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6A0AC40-C1DB-4B76-8BBD-403C217BAC3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CD56ADF-04AA-406C-805A-93C3EC23A2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96774</xdr:rowOff>
    </xdr:from>
    <xdr:to>
      <xdr:col>54</xdr:col>
      <xdr:colOff>189865</xdr:colOff>
      <xdr:row>41</xdr:row>
      <xdr:rowOff>32766</xdr:rowOff>
    </xdr:to>
    <xdr:cxnSp macro="">
      <xdr:nvCxnSpPr>
        <xdr:cNvPr id="113" name="直線コネクタ 112">
          <a:extLst>
            <a:ext uri="{FF2B5EF4-FFF2-40B4-BE49-F238E27FC236}">
              <a16:creationId xmlns:a16="http://schemas.microsoft.com/office/drawing/2014/main" id="{0231C9FC-BF45-4792-B2CE-F37F1BE9EF13}"/>
            </a:ext>
          </a:extLst>
        </xdr:cNvPr>
        <xdr:cNvCxnSpPr/>
      </xdr:nvCxnSpPr>
      <xdr:spPr>
        <a:xfrm flipV="1">
          <a:off x="10476865" y="575462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36593</xdr:rowOff>
    </xdr:from>
    <xdr:ext cx="469744" cy="259045"/>
    <xdr:sp macro="" textlink="">
      <xdr:nvSpPr>
        <xdr:cNvPr id="114" name="【図書館】&#10;一人当たり面積最小値テキスト">
          <a:extLst>
            <a:ext uri="{FF2B5EF4-FFF2-40B4-BE49-F238E27FC236}">
              <a16:creationId xmlns:a16="http://schemas.microsoft.com/office/drawing/2014/main" id="{4573A08F-1A76-4A03-BB4C-C90458B5061C}"/>
            </a:ext>
          </a:extLst>
        </xdr:cNvPr>
        <xdr:cNvSpPr txBox="1"/>
      </xdr:nvSpPr>
      <xdr:spPr>
        <a:xfrm>
          <a:off x="10515600" y="70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32766</xdr:rowOff>
    </xdr:from>
    <xdr:to>
      <xdr:col>55</xdr:col>
      <xdr:colOff>88900</xdr:colOff>
      <xdr:row>41</xdr:row>
      <xdr:rowOff>32766</xdr:rowOff>
    </xdr:to>
    <xdr:cxnSp macro="">
      <xdr:nvCxnSpPr>
        <xdr:cNvPr id="115" name="直線コネクタ 114">
          <a:extLst>
            <a:ext uri="{FF2B5EF4-FFF2-40B4-BE49-F238E27FC236}">
              <a16:creationId xmlns:a16="http://schemas.microsoft.com/office/drawing/2014/main" id="{CF6D3532-DEC1-4C7A-A12B-2DA5B27EBD56}"/>
            </a:ext>
          </a:extLst>
        </xdr:cNvPr>
        <xdr:cNvCxnSpPr/>
      </xdr:nvCxnSpPr>
      <xdr:spPr>
        <a:xfrm>
          <a:off x="10388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43451</xdr:rowOff>
    </xdr:from>
    <xdr:ext cx="469744" cy="259045"/>
    <xdr:sp macro="" textlink="">
      <xdr:nvSpPr>
        <xdr:cNvPr id="116" name="【図書館】&#10;一人当たり面積最大値テキスト">
          <a:extLst>
            <a:ext uri="{FF2B5EF4-FFF2-40B4-BE49-F238E27FC236}">
              <a16:creationId xmlns:a16="http://schemas.microsoft.com/office/drawing/2014/main" id="{4E3169DF-3552-4E9C-B3D3-C9D0A2193AA1}"/>
            </a:ext>
          </a:extLst>
        </xdr:cNvPr>
        <xdr:cNvSpPr txBox="1"/>
      </xdr:nvSpPr>
      <xdr:spPr>
        <a:xfrm>
          <a:off x="10515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96774</xdr:rowOff>
    </xdr:from>
    <xdr:to>
      <xdr:col>55</xdr:col>
      <xdr:colOff>88900</xdr:colOff>
      <xdr:row>33</xdr:row>
      <xdr:rowOff>96774</xdr:rowOff>
    </xdr:to>
    <xdr:cxnSp macro="">
      <xdr:nvCxnSpPr>
        <xdr:cNvPr id="117" name="直線コネクタ 116">
          <a:extLst>
            <a:ext uri="{FF2B5EF4-FFF2-40B4-BE49-F238E27FC236}">
              <a16:creationId xmlns:a16="http://schemas.microsoft.com/office/drawing/2014/main" id="{FB7E8BED-0863-4987-AE9F-13FA4EDE8A5A}"/>
            </a:ext>
          </a:extLst>
        </xdr:cNvPr>
        <xdr:cNvCxnSpPr/>
      </xdr:nvCxnSpPr>
      <xdr:spPr>
        <a:xfrm>
          <a:off x="10388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80281</xdr:rowOff>
    </xdr:from>
    <xdr:ext cx="469744" cy="259045"/>
    <xdr:sp macro="" textlink="">
      <xdr:nvSpPr>
        <xdr:cNvPr id="118" name="【図書館】&#10;一人当たり面積平均値テキスト">
          <a:extLst>
            <a:ext uri="{FF2B5EF4-FFF2-40B4-BE49-F238E27FC236}">
              <a16:creationId xmlns:a16="http://schemas.microsoft.com/office/drawing/2014/main" id="{D3F50683-92E3-483A-AB2D-836385E6C105}"/>
            </a:ext>
          </a:extLst>
        </xdr:cNvPr>
        <xdr:cNvSpPr txBox="1"/>
      </xdr:nvSpPr>
      <xdr:spPr>
        <a:xfrm>
          <a:off x="10515600" y="642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57404</xdr:rowOff>
    </xdr:from>
    <xdr:to>
      <xdr:col>55</xdr:col>
      <xdr:colOff>50800</xdr:colOff>
      <xdr:row>38</xdr:row>
      <xdr:rowOff>159004</xdr:rowOff>
    </xdr:to>
    <xdr:sp macro="" textlink="">
      <xdr:nvSpPr>
        <xdr:cNvPr id="119" name="フローチャート: 判断 118">
          <a:extLst>
            <a:ext uri="{FF2B5EF4-FFF2-40B4-BE49-F238E27FC236}">
              <a16:creationId xmlns:a16="http://schemas.microsoft.com/office/drawing/2014/main" id="{C442A375-298A-400C-9F97-BAA18CD41B07}"/>
            </a:ext>
          </a:extLst>
        </xdr:cNvPr>
        <xdr:cNvSpPr/>
      </xdr:nvSpPr>
      <xdr:spPr>
        <a:xfrm>
          <a:off x="104267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66548</xdr:rowOff>
    </xdr:from>
    <xdr:to>
      <xdr:col>50</xdr:col>
      <xdr:colOff>165100</xdr:colOff>
      <xdr:row>38</xdr:row>
      <xdr:rowOff>168148</xdr:rowOff>
    </xdr:to>
    <xdr:sp macro="" textlink="">
      <xdr:nvSpPr>
        <xdr:cNvPr id="120" name="フローチャート: 判断 119">
          <a:extLst>
            <a:ext uri="{FF2B5EF4-FFF2-40B4-BE49-F238E27FC236}">
              <a16:creationId xmlns:a16="http://schemas.microsoft.com/office/drawing/2014/main" id="{466DD981-FB56-4645-81CC-3A33BAFC57C3}"/>
            </a:ext>
          </a:extLst>
        </xdr:cNvPr>
        <xdr:cNvSpPr/>
      </xdr:nvSpPr>
      <xdr:spPr>
        <a:xfrm>
          <a:off x="9588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a:extLst>
            <a:ext uri="{FF2B5EF4-FFF2-40B4-BE49-F238E27FC236}">
              <a16:creationId xmlns:a16="http://schemas.microsoft.com/office/drawing/2014/main" id="{ABABCCF4-AD61-42F2-A360-29603357CBB1}"/>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20828</xdr:rowOff>
    </xdr:from>
    <xdr:to>
      <xdr:col>41</xdr:col>
      <xdr:colOff>101600</xdr:colOff>
      <xdr:row>38</xdr:row>
      <xdr:rowOff>122428</xdr:rowOff>
    </xdr:to>
    <xdr:sp macro="" textlink="">
      <xdr:nvSpPr>
        <xdr:cNvPr id="122" name="フローチャート: 判断 121">
          <a:extLst>
            <a:ext uri="{FF2B5EF4-FFF2-40B4-BE49-F238E27FC236}">
              <a16:creationId xmlns:a16="http://schemas.microsoft.com/office/drawing/2014/main" id="{E23D80FA-CC77-4703-B49C-CA4A116DD48D}"/>
            </a:ext>
          </a:extLst>
        </xdr:cNvPr>
        <xdr:cNvSpPr/>
      </xdr:nvSpPr>
      <xdr:spPr>
        <a:xfrm>
          <a:off x="78105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a:extLst>
            <a:ext uri="{FF2B5EF4-FFF2-40B4-BE49-F238E27FC236}">
              <a16:creationId xmlns:a16="http://schemas.microsoft.com/office/drawing/2014/main" id="{E2AE7644-7448-4EE5-865E-0087688B987B}"/>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9EE25A9-C724-4DA5-841B-7F78F8BD9A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B42ECB2-903B-4171-9403-BF9896F9F3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B494D68-AFFE-42E4-9EFD-885BB20EFE7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B64D8AA-4BE7-4264-80D9-1ACFE1D166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BCA1886-7D3C-4F29-BE4D-1558E51C20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32258</xdr:rowOff>
    </xdr:from>
    <xdr:to>
      <xdr:col>55</xdr:col>
      <xdr:colOff>50800</xdr:colOff>
      <xdr:row>39</xdr:row>
      <xdr:rowOff>133858</xdr:rowOff>
    </xdr:to>
    <xdr:sp macro="" textlink="">
      <xdr:nvSpPr>
        <xdr:cNvPr id="129" name="楕円 128">
          <a:extLst>
            <a:ext uri="{FF2B5EF4-FFF2-40B4-BE49-F238E27FC236}">
              <a16:creationId xmlns:a16="http://schemas.microsoft.com/office/drawing/2014/main" id="{09975799-4732-40AD-B3F5-246599D5C350}"/>
            </a:ext>
          </a:extLst>
        </xdr:cNvPr>
        <xdr:cNvSpPr/>
      </xdr:nvSpPr>
      <xdr:spPr>
        <a:xfrm>
          <a:off x="104267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10685</xdr:rowOff>
    </xdr:from>
    <xdr:ext cx="469744" cy="259045"/>
    <xdr:sp macro="" textlink="">
      <xdr:nvSpPr>
        <xdr:cNvPr id="130" name="【図書館】&#10;一人当たり面積該当値テキスト">
          <a:extLst>
            <a:ext uri="{FF2B5EF4-FFF2-40B4-BE49-F238E27FC236}">
              <a16:creationId xmlns:a16="http://schemas.microsoft.com/office/drawing/2014/main" id="{1B583378-DBAD-4DA6-BBAB-BADEBDE7735C}"/>
            </a:ext>
          </a:extLst>
        </xdr:cNvPr>
        <xdr:cNvSpPr txBox="1"/>
      </xdr:nvSpPr>
      <xdr:spPr>
        <a:xfrm>
          <a:off x="10515600"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32258</xdr:rowOff>
    </xdr:from>
    <xdr:to>
      <xdr:col>50</xdr:col>
      <xdr:colOff>165100</xdr:colOff>
      <xdr:row>39</xdr:row>
      <xdr:rowOff>133858</xdr:rowOff>
    </xdr:to>
    <xdr:sp macro="" textlink="">
      <xdr:nvSpPr>
        <xdr:cNvPr id="131" name="楕円 130">
          <a:extLst>
            <a:ext uri="{FF2B5EF4-FFF2-40B4-BE49-F238E27FC236}">
              <a16:creationId xmlns:a16="http://schemas.microsoft.com/office/drawing/2014/main" id="{5D1AF612-483F-4CBC-8463-AE546997711F}"/>
            </a:ext>
          </a:extLst>
        </xdr:cNvPr>
        <xdr:cNvSpPr/>
      </xdr:nvSpPr>
      <xdr:spPr>
        <a:xfrm>
          <a:off x="9588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83058</xdr:rowOff>
    </xdr:from>
    <xdr:to>
      <xdr:col>55</xdr:col>
      <xdr:colOff>0</xdr:colOff>
      <xdr:row>39</xdr:row>
      <xdr:rowOff>83058</xdr:rowOff>
    </xdr:to>
    <xdr:cxnSp macro="">
      <xdr:nvCxnSpPr>
        <xdr:cNvPr id="132" name="直線コネクタ 131">
          <a:extLst>
            <a:ext uri="{FF2B5EF4-FFF2-40B4-BE49-F238E27FC236}">
              <a16:creationId xmlns:a16="http://schemas.microsoft.com/office/drawing/2014/main" id="{1E3EF9AC-5E56-4F48-94A9-B3BC3B686BC1}"/>
            </a:ext>
          </a:extLst>
        </xdr:cNvPr>
        <xdr:cNvCxnSpPr/>
      </xdr:nvCxnSpPr>
      <xdr:spPr>
        <a:xfrm>
          <a:off x="9639300" y="676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32258</xdr:rowOff>
    </xdr:from>
    <xdr:to>
      <xdr:col>46</xdr:col>
      <xdr:colOff>38100</xdr:colOff>
      <xdr:row>39</xdr:row>
      <xdr:rowOff>133858</xdr:rowOff>
    </xdr:to>
    <xdr:sp macro="" textlink="">
      <xdr:nvSpPr>
        <xdr:cNvPr id="133" name="楕円 132">
          <a:extLst>
            <a:ext uri="{FF2B5EF4-FFF2-40B4-BE49-F238E27FC236}">
              <a16:creationId xmlns:a16="http://schemas.microsoft.com/office/drawing/2014/main" id="{36C2D00C-4D60-4E59-ADA7-366E9135E90B}"/>
            </a:ext>
          </a:extLst>
        </xdr:cNvPr>
        <xdr:cNvSpPr/>
      </xdr:nvSpPr>
      <xdr:spPr>
        <a:xfrm>
          <a:off x="8699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83058</xdr:rowOff>
    </xdr:from>
    <xdr:to>
      <xdr:col>50</xdr:col>
      <xdr:colOff>114300</xdr:colOff>
      <xdr:row>39</xdr:row>
      <xdr:rowOff>83058</xdr:rowOff>
    </xdr:to>
    <xdr:cxnSp macro="">
      <xdr:nvCxnSpPr>
        <xdr:cNvPr id="134" name="直線コネクタ 133">
          <a:extLst>
            <a:ext uri="{FF2B5EF4-FFF2-40B4-BE49-F238E27FC236}">
              <a16:creationId xmlns:a16="http://schemas.microsoft.com/office/drawing/2014/main" id="{82AF4249-8EF9-4AB6-9A5F-061F1FD5DB08}"/>
            </a:ext>
          </a:extLst>
        </xdr:cNvPr>
        <xdr:cNvCxnSpPr/>
      </xdr:nvCxnSpPr>
      <xdr:spPr>
        <a:xfrm>
          <a:off x="8750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55118</xdr:rowOff>
    </xdr:from>
    <xdr:to>
      <xdr:col>41</xdr:col>
      <xdr:colOff>101600</xdr:colOff>
      <xdr:row>41</xdr:row>
      <xdr:rowOff>156718</xdr:rowOff>
    </xdr:to>
    <xdr:sp macro="" textlink="">
      <xdr:nvSpPr>
        <xdr:cNvPr id="135" name="楕円 134">
          <a:extLst>
            <a:ext uri="{FF2B5EF4-FFF2-40B4-BE49-F238E27FC236}">
              <a16:creationId xmlns:a16="http://schemas.microsoft.com/office/drawing/2014/main" id="{366B78BE-6A9A-4511-8D21-6B05AEEACBC1}"/>
            </a:ext>
          </a:extLst>
        </xdr:cNvPr>
        <xdr:cNvSpPr/>
      </xdr:nvSpPr>
      <xdr:spPr>
        <a:xfrm>
          <a:off x="7810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83058</xdr:rowOff>
    </xdr:from>
    <xdr:to>
      <xdr:col>45</xdr:col>
      <xdr:colOff>177800</xdr:colOff>
      <xdr:row>41</xdr:row>
      <xdr:rowOff>105918</xdr:rowOff>
    </xdr:to>
    <xdr:cxnSp macro="">
      <xdr:nvCxnSpPr>
        <xdr:cNvPr id="136" name="直線コネクタ 135">
          <a:extLst>
            <a:ext uri="{FF2B5EF4-FFF2-40B4-BE49-F238E27FC236}">
              <a16:creationId xmlns:a16="http://schemas.microsoft.com/office/drawing/2014/main" id="{C6E88E07-8879-47B7-B2DA-E730CB2814AC}"/>
            </a:ext>
          </a:extLst>
        </xdr:cNvPr>
        <xdr:cNvCxnSpPr/>
      </xdr:nvCxnSpPr>
      <xdr:spPr>
        <a:xfrm flipV="1">
          <a:off x="7861300" y="676960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41402</xdr:rowOff>
    </xdr:from>
    <xdr:to>
      <xdr:col>36</xdr:col>
      <xdr:colOff>165100</xdr:colOff>
      <xdr:row>39</xdr:row>
      <xdr:rowOff>143002</xdr:rowOff>
    </xdr:to>
    <xdr:sp macro="" textlink="">
      <xdr:nvSpPr>
        <xdr:cNvPr id="137" name="楕円 136">
          <a:extLst>
            <a:ext uri="{FF2B5EF4-FFF2-40B4-BE49-F238E27FC236}">
              <a16:creationId xmlns:a16="http://schemas.microsoft.com/office/drawing/2014/main" id="{EC0046DD-9712-4FE7-8106-2436BB56C9C7}"/>
            </a:ext>
          </a:extLst>
        </xdr:cNvPr>
        <xdr:cNvSpPr/>
      </xdr:nvSpPr>
      <xdr:spPr>
        <a:xfrm>
          <a:off x="6921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92202</xdr:rowOff>
    </xdr:from>
    <xdr:to>
      <xdr:col>41</xdr:col>
      <xdr:colOff>50800</xdr:colOff>
      <xdr:row>41</xdr:row>
      <xdr:rowOff>105918</xdr:rowOff>
    </xdr:to>
    <xdr:cxnSp macro="">
      <xdr:nvCxnSpPr>
        <xdr:cNvPr id="138" name="直線コネクタ 137">
          <a:extLst>
            <a:ext uri="{FF2B5EF4-FFF2-40B4-BE49-F238E27FC236}">
              <a16:creationId xmlns:a16="http://schemas.microsoft.com/office/drawing/2014/main" id="{8C74C60B-88E4-4166-A283-0CA5DFD40661}"/>
            </a:ext>
          </a:extLst>
        </xdr:cNvPr>
        <xdr:cNvCxnSpPr/>
      </xdr:nvCxnSpPr>
      <xdr:spPr>
        <a:xfrm>
          <a:off x="6972300" y="6778752"/>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13225</xdr:rowOff>
    </xdr:from>
    <xdr:ext cx="469744" cy="259045"/>
    <xdr:sp macro="" textlink="">
      <xdr:nvSpPr>
        <xdr:cNvPr id="139" name="n_1aveValue【図書館】&#10;一人当たり面積">
          <a:extLst>
            <a:ext uri="{FF2B5EF4-FFF2-40B4-BE49-F238E27FC236}">
              <a16:creationId xmlns:a16="http://schemas.microsoft.com/office/drawing/2014/main" id="{DBF530A1-B605-402C-AC02-595B53B257C2}"/>
            </a:ext>
          </a:extLst>
        </xdr:cNvPr>
        <xdr:cNvSpPr txBox="1"/>
      </xdr:nvSpPr>
      <xdr:spPr>
        <a:xfrm>
          <a:off x="93917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a:extLst>
            <a:ext uri="{FF2B5EF4-FFF2-40B4-BE49-F238E27FC236}">
              <a16:creationId xmlns:a16="http://schemas.microsoft.com/office/drawing/2014/main" id="{5C394C9F-EDCE-4A9E-863B-ADAC7D5D7D68}"/>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138955</xdr:rowOff>
    </xdr:from>
    <xdr:ext cx="469744" cy="259045"/>
    <xdr:sp macro="" textlink="">
      <xdr:nvSpPr>
        <xdr:cNvPr id="141" name="n_3aveValue【図書館】&#10;一人当たり面積">
          <a:extLst>
            <a:ext uri="{FF2B5EF4-FFF2-40B4-BE49-F238E27FC236}">
              <a16:creationId xmlns:a16="http://schemas.microsoft.com/office/drawing/2014/main" id="{34032070-5F61-482F-B18D-8017768E8282}"/>
            </a:ext>
          </a:extLst>
        </xdr:cNvPr>
        <xdr:cNvSpPr txBox="1"/>
      </xdr:nvSpPr>
      <xdr:spPr>
        <a:xfrm>
          <a:off x="7626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2" name="n_4aveValue【図書館】&#10;一人当たり面積">
          <a:extLst>
            <a:ext uri="{FF2B5EF4-FFF2-40B4-BE49-F238E27FC236}">
              <a16:creationId xmlns:a16="http://schemas.microsoft.com/office/drawing/2014/main" id="{4D077ABA-C2AC-4F6D-BB0E-109EA7F932B1}"/>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124985</xdr:rowOff>
    </xdr:from>
    <xdr:ext cx="469744" cy="259045"/>
    <xdr:sp macro="" textlink="">
      <xdr:nvSpPr>
        <xdr:cNvPr id="143" name="n_1mainValue【図書館】&#10;一人当たり面積">
          <a:extLst>
            <a:ext uri="{FF2B5EF4-FFF2-40B4-BE49-F238E27FC236}">
              <a16:creationId xmlns:a16="http://schemas.microsoft.com/office/drawing/2014/main" id="{124288E3-7825-4652-938B-D82492DB748A}"/>
            </a:ext>
          </a:extLst>
        </xdr:cNvPr>
        <xdr:cNvSpPr txBox="1"/>
      </xdr:nvSpPr>
      <xdr:spPr>
        <a:xfrm>
          <a:off x="9391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124985</xdr:rowOff>
    </xdr:from>
    <xdr:ext cx="469744" cy="259045"/>
    <xdr:sp macro="" textlink="">
      <xdr:nvSpPr>
        <xdr:cNvPr id="144" name="n_2mainValue【図書館】&#10;一人当たり面積">
          <a:extLst>
            <a:ext uri="{FF2B5EF4-FFF2-40B4-BE49-F238E27FC236}">
              <a16:creationId xmlns:a16="http://schemas.microsoft.com/office/drawing/2014/main" id="{481752C6-1806-4081-8AFE-DF974CF4EA08}"/>
            </a:ext>
          </a:extLst>
        </xdr:cNvPr>
        <xdr:cNvSpPr txBox="1"/>
      </xdr:nvSpPr>
      <xdr:spPr>
        <a:xfrm>
          <a:off x="8515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147845</xdr:rowOff>
    </xdr:from>
    <xdr:ext cx="469744" cy="259045"/>
    <xdr:sp macro="" textlink="">
      <xdr:nvSpPr>
        <xdr:cNvPr id="145" name="n_3mainValue【図書館】&#10;一人当たり面積">
          <a:extLst>
            <a:ext uri="{FF2B5EF4-FFF2-40B4-BE49-F238E27FC236}">
              <a16:creationId xmlns:a16="http://schemas.microsoft.com/office/drawing/2014/main" id="{F9AB21F8-32BC-4151-80C6-0E29DD7FF2BE}"/>
            </a:ext>
          </a:extLst>
        </xdr:cNvPr>
        <xdr:cNvSpPr txBox="1"/>
      </xdr:nvSpPr>
      <xdr:spPr>
        <a:xfrm>
          <a:off x="7626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134129</xdr:rowOff>
    </xdr:from>
    <xdr:ext cx="469744" cy="259045"/>
    <xdr:sp macro="" textlink="">
      <xdr:nvSpPr>
        <xdr:cNvPr id="146" name="n_4mainValue【図書館】&#10;一人当たり面積">
          <a:extLst>
            <a:ext uri="{FF2B5EF4-FFF2-40B4-BE49-F238E27FC236}">
              <a16:creationId xmlns:a16="http://schemas.microsoft.com/office/drawing/2014/main" id="{448630F2-BF60-453D-9AB6-F851952EC031}"/>
            </a:ext>
          </a:extLst>
        </xdr:cNvPr>
        <xdr:cNvSpPr txBox="1"/>
      </xdr:nvSpPr>
      <xdr:spPr>
        <a:xfrm>
          <a:off x="6737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92A0D66-D6E2-4BBD-9108-CF7A085CE6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1243EA-050A-41AA-A859-82653F0CA73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209E381-34AE-4113-8168-CF231727482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FBC8854-FEC1-4C33-A411-2562BA1894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9C95376-FCC6-47CF-8F71-E9C84E0B4C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AC0A755-9784-4D84-885F-6AD4C55110F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63F987F-27AD-415A-8940-BC09744017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711451B-697E-4BF4-9440-6771D31D302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5E7AB04-0F80-462D-9CCF-C29D3722C4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129AEBD-D725-4610-AF9C-F63CADA2E7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0FFA86E-365F-4F5B-A134-DA65B6866B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8A15C4DF-4D98-43F9-9A5A-83A09E7E119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48477837-7717-48B5-924C-41EE45CC07A9}"/>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9588C0E2-F1CA-4024-8D68-89735BE94E5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1A03B7DA-5135-456F-A2F9-56DD897CDFA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AC90E45A-937F-460E-84F1-FD1420E1447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7DF24B42-9492-4964-AF68-FD0CCD1BE82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712A55C9-0ED1-432E-A316-1B6DF7F6B0A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E62A7C87-EC5D-411B-A3F8-F408AA7A5DD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34138260-6D4A-43B8-8A7A-756A1E0A5C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DDA02379-3837-49AE-A986-ACA4ACEBD24A}"/>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7CF82CFA-DDDC-42F0-A5C3-604F7CF05F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69" name="直線コネクタ 168">
          <a:extLst>
            <a:ext uri="{FF2B5EF4-FFF2-40B4-BE49-F238E27FC236}">
              <a16:creationId xmlns:a16="http://schemas.microsoft.com/office/drawing/2014/main" id="{44DD3129-AEF1-4906-A853-35CD6C937F5A}"/>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DFCDD7F7-F840-41A1-B191-30523163B6B0}"/>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1" name="直線コネクタ 170">
          <a:extLst>
            <a:ext uri="{FF2B5EF4-FFF2-40B4-BE49-F238E27FC236}">
              <a16:creationId xmlns:a16="http://schemas.microsoft.com/office/drawing/2014/main" id="{626C32BC-97A4-4F3C-9687-78F9C2D6C446}"/>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691E7439-05E6-44EC-83FE-FC6A2DB970BB}"/>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3" name="直線コネクタ 172">
          <a:extLst>
            <a:ext uri="{FF2B5EF4-FFF2-40B4-BE49-F238E27FC236}">
              <a16:creationId xmlns:a16="http://schemas.microsoft.com/office/drawing/2014/main" id="{1B588ECE-9936-4D88-AFCF-5D5F5D12CE54}"/>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A2EFC45-5E33-450D-B5E0-B5F20A0E95E7}"/>
            </a:ext>
          </a:extLst>
        </xdr:cNvPr>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5" name="フローチャート: 判断 174">
          <a:extLst>
            <a:ext uri="{FF2B5EF4-FFF2-40B4-BE49-F238E27FC236}">
              <a16:creationId xmlns:a16="http://schemas.microsoft.com/office/drawing/2014/main" id="{96DFFE55-FA41-4D1B-972F-3218AFF4B3C2}"/>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76" name="フローチャート: 判断 175">
          <a:extLst>
            <a:ext uri="{FF2B5EF4-FFF2-40B4-BE49-F238E27FC236}">
              <a16:creationId xmlns:a16="http://schemas.microsoft.com/office/drawing/2014/main" id="{DBFC769B-4178-424C-8CB0-B3E40299E867}"/>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a:extLst>
            <a:ext uri="{FF2B5EF4-FFF2-40B4-BE49-F238E27FC236}">
              <a16:creationId xmlns:a16="http://schemas.microsoft.com/office/drawing/2014/main" id="{28E27EC0-9DB2-43BC-98CA-EFB169B2BB15}"/>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78" name="フローチャート: 判断 177">
          <a:extLst>
            <a:ext uri="{FF2B5EF4-FFF2-40B4-BE49-F238E27FC236}">
              <a16:creationId xmlns:a16="http://schemas.microsoft.com/office/drawing/2014/main" id="{8780F99F-019C-4B39-B096-FA31C5E68BF2}"/>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79" name="フローチャート: 判断 178">
          <a:extLst>
            <a:ext uri="{FF2B5EF4-FFF2-40B4-BE49-F238E27FC236}">
              <a16:creationId xmlns:a16="http://schemas.microsoft.com/office/drawing/2014/main" id="{A2535334-5416-477D-873E-0C9444EE6AF6}"/>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E780A14-1588-4A2C-A343-3FE4679F3B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DE3DF5C-462B-4911-B082-BC3A0C617C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98AEDB6-3B87-4C6C-A2FA-9E31B81AFF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9633F99-7EB1-4F22-81C7-007EF33753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5EBD6C9-48F6-4CC6-A989-E1677AFB3E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85" name="楕円 184">
          <a:extLst>
            <a:ext uri="{FF2B5EF4-FFF2-40B4-BE49-F238E27FC236}">
              <a16:creationId xmlns:a16="http://schemas.microsoft.com/office/drawing/2014/main" id="{B21DEF03-471B-4BF3-B712-BBF766FEE5A5}"/>
            </a:ext>
          </a:extLst>
        </xdr:cNvPr>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9AD5459D-1900-4A51-AE90-369C2A902DFE}"/>
            </a:ext>
          </a:extLst>
        </xdr:cNvPr>
        <xdr:cNvSpPr txBox="1"/>
      </xdr:nvSpPr>
      <xdr:spPr>
        <a:xfrm>
          <a:off x="4673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xdr:rowOff>
    </xdr:from>
    <xdr:to>
      <xdr:col>20</xdr:col>
      <xdr:colOff>38100</xdr:colOff>
      <xdr:row>62</xdr:row>
      <xdr:rowOff>114808</xdr:rowOff>
    </xdr:to>
    <xdr:sp macro="" textlink="">
      <xdr:nvSpPr>
        <xdr:cNvPr id="187" name="楕円 186">
          <a:extLst>
            <a:ext uri="{FF2B5EF4-FFF2-40B4-BE49-F238E27FC236}">
              <a16:creationId xmlns:a16="http://schemas.microsoft.com/office/drawing/2014/main" id="{D0F66874-A10F-484A-8F2F-4F93CB55D69A}"/>
            </a:ext>
          </a:extLst>
        </xdr:cNvPr>
        <xdr:cNvSpPr/>
      </xdr:nvSpPr>
      <xdr:spPr>
        <a:xfrm>
          <a:off x="3746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64008</xdr:rowOff>
    </xdr:from>
    <xdr:to>
      <xdr:col>24</xdr:col>
      <xdr:colOff>63500</xdr:colOff>
      <xdr:row>62</xdr:row>
      <xdr:rowOff>160020</xdr:rowOff>
    </xdr:to>
    <xdr:cxnSp macro="">
      <xdr:nvCxnSpPr>
        <xdr:cNvPr id="188" name="直線コネクタ 187">
          <a:extLst>
            <a:ext uri="{FF2B5EF4-FFF2-40B4-BE49-F238E27FC236}">
              <a16:creationId xmlns:a16="http://schemas.microsoft.com/office/drawing/2014/main" id="{7234EF62-FCFE-4413-8AEE-E1F1C7209DC5}"/>
            </a:ext>
          </a:extLst>
        </xdr:cNvPr>
        <xdr:cNvCxnSpPr/>
      </xdr:nvCxnSpPr>
      <xdr:spPr>
        <a:xfrm>
          <a:off x="3797300" y="106939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134366</xdr:rowOff>
    </xdr:from>
    <xdr:to>
      <xdr:col>15</xdr:col>
      <xdr:colOff>101600</xdr:colOff>
      <xdr:row>62</xdr:row>
      <xdr:rowOff>64516</xdr:rowOff>
    </xdr:to>
    <xdr:sp macro="" textlink="">
      <xdr:nvSpPr>
        <xdr:cNvPr id="189" name="楕円 188">
          <a:extLst>
            <a:ext uri="{FF2B5EF4-FFF2-40B4-BE49-F238E27FC236}">
              <a16:creationId xmlns:a16="http://schemas.microsoft.com/office/drawing/2014/main" id="{433D6EA0-FBDE-42E7-94C0-DC94632BAB2F}"/>
            </a:ext>
          </a:extLst>
        </xdr:cNvPr>
        <xdr:cNvSpPr/>
      </xdr:nvSpPr>
      <xdr:spPr>
        <a:xfrm>
          <a:off x="2857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xdr:rowOff>
    </xdr:from>
    <xdr:to>
      <xdr:col>19</xdr:col>
      <xdr:colOff>177800</xdr:colOff>
      <xdr:row>62</xdr:row>
      <xdr:rowOff>64008</xdr:rowOff>
    </xdr:to>
    <xdr:cxnSp macro="">
      <xdr:nvCxnSpPr>
        <xdr:cNvPr id="190" name="直線コネクタ 189">
          <a:extLst>
            <a:ext uri="{FF2B5EF4-FFF2-40B4-BE49-F238E27FC236}">
              <a16:creationId xmlns:a16="http://schemas.microsoft.com/office/drawing/2014/main" id="{2807A953-2957-4996-A06B-589D585177B4}"/>
            </a:ext>
          </a:extLst>
        </xdr:cNvPr>
        <xdr:cNvCxnSpPr/>
      </xdr:nvCxnSpPr>
      <xdr:spPr>
        <a:xfrm>
          <a:off x="2908300" y="10643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91" name="楕円 190">
          <a:extLst>
            <a:ext uri="{FF2B5EF4-FFF2-40B4-BE49-F238E27FC236}">
              <a16:creationId xmlns:a16="http://schemas.microsoft.com/office/drawing/2014/main" id="{A8AE0A52-E661-4180-92EA-B7A75878E7B2}"/>
            </a:ext>
          </a:extLst>
        </xdr:cNvPr>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62</xdr:row>
      <xdr:rowOff>13716</xdr:rowOff>
    </xdr:to>
    <xdr:cxnSp macro="">
      <xdr:nvCxnSpPr>
        <xdr:cNvPr id="192" name="直線コネクタ 191">
          <a:extLst>
            <a:ext uri="{FF2B5EF4-FFF2-40B4-BE49-F238E27FC236}">
              <a16:creationId xmlns:a16="http://schemas.microsoft.com/office/drawing/2014/main" id="{46FBA130-738D-4AB0-A514-D29EBF4C6739}"/>
            </a:ext>
          </a:extLst>
        </xdr:cNvPr>
        <xdr:cNvCxnSpPr/>
      </xdr:nvCxnSpPr>
      <xdr:spPr>
        <a:xfrm>
          <a:off x="2019300" y="10172700"/>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100076</xdr:rowOff>
    </xdr:from>
    <xdr:to>
      <xdr:col>6</xdr:col>
      <xdr:colOff>38100</xdr:colOff>
      <xdr:row>59</xdr:row>
      <xdr:rowOff>30226</xdr:rowOff>
    </xdr:to>
    <xdr:sp macro="" textlink="">
      <xdr:nvSpPr>
        <xdr:cNvPr id="193" name="楕円 192">
          <a:extLst>
            <a:ext uri="{FF2B5EF4-FFF2-40B4-BE49-F238E27FC236}">
              <a16:creationId xmlns:a16="http://schemas.microsoft.com/office/drawing/2014/main" id="{9C8DEE14-ADD6-471B-AC27-495E19CB9144}"/>
            </a:ext>
          </a:extLst>
        </xdr:cNvPr>
        <xdr:cNvSpPr/>
      </xdr:nvSpPr>
      <xdr:spPr>
        <a:xfrm>
          <a:off x="1079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150876</xdr:rowOff>
    </xdr:from>
    <xdr:to>
      <xdr:col>10</xdr:col>
      <xdr:colOff>114300</xdr:colOff>
      <xdr:row>59</xdr:row>
      <xdr:rowOff>57150</xdr:rowOff>
    </xdr:to>
    <xdr:cxnSp macro="">
      <xdr:nvCxnSpPr>
        <xdr:cNvPr id="194" name="直線コネクタ 193">
          <a:extLst>
            <a:ext uri="{FF2B5EF4-FFF2-40B4-BE49-F238E27FC236}">
              <a16:creationId xmlns:a16="http://schemas.microsoft.com/office/drawing/2014/main" id="{24F76B03-4873-4192-B46E-FCC9289A37C4}"/>
            </a:ext>
          </a:extLst>
        </xdr:cNvPr>
        <xdr:cNvCxnSpPr/>
      </xdr:nvCxnSpPr>
      <xdr:spPr>
        <a:xfrm>
          <a:off x="1130300" y="100949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95" name="n_1aveValue【体育館・プール】&#10;有形固定資産減価償却率">
          <a:extLst>
            <a:ext uri="{FF2B5EF4-FFF2-40B4-BE49-F238E27FC236}">
              <a16:creationId xmlns:a16="http://schemas.microsoft.com/office/drawing/2014/main" id="{9E12BD6A-023A-4916-911E-0032201D0014}"/>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96" name="n_2aveValue【体育館・プール】&#10;有形固定資産減価償却率">
          <a:extLst>
            <a:ext uri="{FF2B5EF4-FFF2-40B4-BE49-F238E27FC236}">
              <a16:creationId xmlns:a16="http://schemas.microsoft.com/office/drawing/2014/main" id="{1C56EEC2-58F6-4673-BBAB-A94FEF4CDBA8}"/>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25925</xdr:rowOff>
    </xdr:from>
    <xdr:ext cx="405111" cy="259045"/>
    <xdr:sp macro="" textlink="">
      <xdr:nvSpPr>
        <xdr:cNvPr id="197" name="n_3aveValue【体育館・プール】&#10;有形固定資産減価償却率">
          <a:extLst>
            <a:ext uri="{FF2B5EF4-FFF2-40B4-BE49-F238E27FC236}">
              <a16:creationId xmlns:a16="http://schemas.microsoft.com/office/drawing/2014/main" id="{306CE162-99BF-4CA6-81E6-A77F3364D2F0}"/>
            </a:ext>
          </a:extLst>
        </xdr:cNvPr>
        <xdr:cNvSpPr txBox="1"/>
      </xdr:nvSpPr>
      <xdr:spPr>
        <a:xfrm>
          <a:off x="18167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25925</xdr:rowOff>
    </xdr:from>
    <xdr:ext cx="405111" cy="259045"/>
    <xdr:sp macro="" textlink="">
      <xdr:nvSpPr>
        <xdr:cNvPr id="198" name="n_4aveValue【体育館・プール】&#10;有形固定資産減価償却率">
          <a:extLst>
            <a:ext uri="{FF2B5EF4-FFF2-40B4-BE49-F238E27FC236}">
              <a16:creationId xmlns:a16="http://schemas.microsoft.com/office/drawing/2014/main" id="{3B0C2172-34E8-4ABC-B9C6-3A432ECBDD4C}"/>
            </a:ext>
          </a:extLst>
        </xdr:cNvPr>
        <xdr:cNvSpPr txBox="1"/>
      </xdr:nvSpPr>
      <xdr:spPr>
        <a:xfrm>
          <a:off x="927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105935</xdr:rowOff>
    </xdr:from>
    <xdr:ext cx="405111" cy="259045"/>
    <xdr:sp macro="" textlink="">
      <xdr:nvSpPr>
        <xdr:cNvPr id="199" name="n_1mainValue【体育館・プール】&#10;有形固定資産減価償却率">
          <a:extLst>
            <a:ext uri="{FF2B5EF4-FFF2-40B4-BE49-F238E27FC236}">
              <a16:creationId xmlns:a16="http://schemas.microsoft.com/office/drawing/2014/main" id="{C79A86C7-A7D0-4C59-AA4C-12B001CE11A1}"/>
            </a:ext>
          </a:extLst>
        </xdr:cNvPr>
        <xdr:cNvSpPr txBox="1"/>
      </xdr:nvSpPr>
      <xdr:spPr>
        <a:xfrm>
          <a:off x="35820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55643</xdr:rowOff>
    </xdr:from>
    <xdr:ext cx="405111" cy="259045"/>
    <xdr:sp macro="" textlink="">
      <xdr:nvSpPr>
        <xdr:cNvPr id="200" name="n_2mainValue【体育館・プール】&#10;有形固定資産減価償却率">
          <a:extLst>
            <a:ext uri="{FF2B5EF4-FFF2-40B4-BE49-F238E27FC236}">
              <a16:creationId xmlns:a16="http://schemas.microsoft.com/office/drawing/2014/main" id="{74AA3186-859E-4B96-B35A-99F3C5CC79C7}"/>
            </a:ext>
          </a:extLst>
        </xdr:cNvPr>
        <xdr:cNvSpPr txBox="1"/>
      </xdr:nvSpPr>
      <xdr:spPr>
        <a:xfrm>
          <a:off x="2705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201" name="n_3mainValue【体育館・プール】&#10;有形固定資産減価償却率">
          <a:extLst>
            <a:ext uri="{FF2B5EF4-FFF2-40B4-BE49-F238E27FC236}">
              <a16:creationId xmlns:a16="http://schemas.microsoft.com/office/drawing/2014/main" id="{AC23AE18-AE07-4794-886B-6252F60E84E1}"/>
            </a:ext>
          </a:extLst>
        </xdr:cNvPr>
        <xdr:cNvSpPr txBox="1"/>
      </xdr:nvSpPr>
      <xdr:spPr>
        <a:xfrm>
          <a:off x="1816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46753</xdr:rowOff>
    </xdr:from>
    <xdr:ext cx="405111" cy="259045"/>
    <xdr:sp macro="" textlink="">
      <xdr:nvSpPr>
        <xdr:cNvPr id="202" name="n_4mainValue【体育館・プール】&#10;有形固定資産減価償却率">
          <a:extLst>
            <a:ext uri="{FF2B5EF4-FFF2-40B4-BE49-F238E27FC236}">
              <a16:creationId xmlns:a16="http://schemas.microsoft.com/office/drawing/2014/main" id="{48E5A6E9-EE7A-4123-9AA8-F30CCF4EB562}"/>
            </a:ext>
          </a:extLst>
        </xdr:cNvPr>
        <xdr:cNvSpPr txBox="1"/>
      </xdr:nvSpPr>
      <xdr:spPr>
        <a:xfrm>
          <a:off x="927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20F42AF7-34B7-4923-AE5E-43D2FC4F19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B50798A9-BF27-470B-9A36-1ACB0178D4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F8EA2499-5334-427F-871B-D0BAE3D324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F20DBB3-5990-4768-A7D4-3C888DA151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544FD10C-8ADC-40A1-A375-657FF0F916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92BA4224-1519-4A6C-BFDB-B395338C5DE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D9F40E0D-67F2-4741-A1EA-E7BE3068AB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E02F9674-28F9-4F54-A075-37001AB1743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E843B219-50F5-4D90-AE6B-752720C1A5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6373FF70-EDE4-4CED-B5FC-9C80C2FE00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5613DB45-5E86-431A-BF1C-88FE02F1BF0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D65E6AFC-2DD5-4C6A-A7C5-F5B088BBE69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ECA94B10-12CA-48F4-B41B-43D5DA7EF35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1DC9C190-043C-4B30-86ED-4FCB411751C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C675F85B-7785-4B5E-943E-46EE8B10113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4D128E93-9E2A-4A82-BB18-4024BDE174C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89616B28-6E2A-42BE-AC49-1F9D374644F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C0461058-5720-475D-9492-B8D88E75A65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6F7D0FA0-39B1-41BB-95E3-7602F5FDAF7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ECDAF2E6-0892-467B-9A64-385C0D48DBF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49D34CDF-F364-4B0A-91AC-C08EB6E26D7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D6310146-3999-47DF-B1D7-A2D77AB469D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F9F0240-3A67-4F92-B579-81FFCA723CC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1D049208-C3AC-41CB-89C7-CD4F85D07F4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8FBABE21-64D2-4BB4-A550-F06E98A154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28" name="直線コネクタ 227">
          <a:extLst>
            <a:ext uri="{FF2B5EF4-FFF2-40B4-BE49-F238E27FC236}">
              <a16:creationId xmlns:a16="http://schemas.microsoft.com/office/drawing/2014/main" id="{A05A156C-F4AC-4AC1-BC46-8FEEB55D1839}"/>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29" name="【体育館・プール】&#10;一人当たり面積最小値テキスト">
          <a:extLst>
            <a:ext uri="{FF2B5EF4-FFF2-40B4-BE49-F238E27FC236}">
              <a16:creationId xmlns:a16="http://schemas.microsoft.com/office/drawing/2014/main" id="{AB7207C3-8487-43BE-8156-2F4726AADD19}"/>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30" name="直線コネクタ 229">
          <a:extLst>
            <a:ext uri="{FF2B5EF4-FFF2-40B4-BE49-F238E27FC236}">
              <a16:creationId xmlns:a16="http://schemas.microsoft.com/office/drawing/2014/main" id="{84B7EE56-607F-4BA0-8F15-0AC842F093E6}"/>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31" name="【体育館・プール】&#10;一人当たり面積最大値テキスト">
          <a:extLst>
            <a:ext uri="{FF2B5EF4-FFF2-40B4-BE49-F238E27FC236}">
              <a16:creationId xmlns:a16="http://schemas.microsoft.com/office/drawing/2014/main" id="{CAA9CDD5-9952-4BCD-968A-DEB01C39AF97}"/>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32" name="直線コネクタ 231">
          <a:extLst>
            <a:ext uri="{FF2B5EF4-FFF2-40B4-BE49-F238E27FC236}">
              <a16:creationId xmlns:a16="http://schemas.microsoft.com/office/drawing/2014/main" id="{276D18C3-0F87-4D4F-BB70-B0F52178876C}"/>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233" name="【体育館・プール】&#10;一人当たり面積平均値テキスト">
          <a:extLst>
            <a:ext uri="{FF2B5EF4-FFF2-40B4-BE49-F238E27FC236}">
              <a16:creationId xmlns:a16="http://schemas.microsoft.com/office/drawing/2014/main" id="{B02BD69C-DED4-4FEA-A19B-470C7A25072B}"/>
            </a:ext>
          </a:extLst>
        </xdr:cNvPr>
        <xdr:cNvSpPr txBox="1"/>
      </xdr:nvSpPr>
      <xdr:spPr>
        <a:xfrm>
          <a:off x="10515600"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34" name="フローチャート: 判断 233">
          <a:extLst>
            <a:ext uri="{FF2B5EF4-FFF2-40B4-BE49-F238E27FC236}">
              <a16:creationId xmlns:a16="http://schemas.microsoft.com/office/drawing/2014/main" id="{E3B396ED-5428-470E-A935-E6A7586906C5}"/>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5" name="フローチャート: 判断 234">
          <a:extLst>
            <a:ext uri="{FF2B5EF4-FFF2-40B4-BE49-F238E27FC236}">
              <a16:creationId xmlns:a16="http://schemas.microsoft.com/office/drawing/2014/main" id="{B44FC3CF-0965-4FFD-91E3-2309FD6246C5}"/>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E8C25091-C66C-4561-B9D7-76ECFF10C9CE}"/>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a:extLst>
            <a:ext uri="{FF2B5EF4-FFF2-40B4-BE49-F238E27FC236}">
              <a16:creationId xmlns:a16="http://schemas.microsoft.com/office/drawing/2014/main" id="{B0B04B0E-5EF5-4464-BC57-210D399C0210}"/>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38" name="フローチャート: 判断 237">
          <a:extLst>
            <a:ext uri="{FF2B5EF4-FFF2-40B4-BE49-F238E27FC236}">
              <a16:creationId xmlns:a16="http://schemas.microsoft.com/office/drawing/2014/main" id="{70BE7784-F94F-434F-A12E-4B0FCFA152B6}"/>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0678E2B-82AB-46E3-99EB-A628E9DD88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7F832FA-28C0-4E68-868B-A59764855C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2119619-2C68-4CE4-9EFB-1C9D74E626F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DF3D065-6BD4-4436-A5AB-1D457E7FA4D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E275B5D-B8B8-4B30-B00A-3E2C2E23D2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114119</xdr:rowOff>
    </xdr:from>
    <xdr:to>
      <xdr:col>55</xdr:col>
      <xdr:colOff>50800</xdr:colOff>
      <xdr:row>64</xdr:row>
      <xdr:rowOff>44269</xdr:rowOff>
    </xdr:to>
    <xdr:sp macro="" textlink="">
      <xdr:nvSpPr>
        <xdr:cNvPr id="244" name="楕円 243">
          <a:extLst>
            <a:ext uri="{FF2B5EF4-FFF2-40B4-BE49-F238E27FC236}">
              <a16:creationId xmlns:a16="http://schemas.microsoft.com/office/drawing/2014/main" id="{993704DD-2F2F-4327-89DD-01F0C5E94A29}"/>
            </a:ext>
          </a:extLst>
        </xdr:cNvPr>
        <xdr:cNvSpPr/>
      </xdr:nvSpPr>
      <xdr:spPr>
        <a:xfrm>
          <a:off x="10426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29046</xdr:rowOff>
    </xdr:from>
    <xdr:ext cx="469744" cy="259045"/>
    <xdr:sp macro="" textlink="">
      <xdr:nvSpPr>
        <xdr:cNvPr id="245" name="【体育館・プール】&#10;一人当たり面積該当値テキスト">
          <a:extLst>
            <a:ext uri="{FF2B5EF4-FFF2-40B4-BE49-F238E27FC236}">
              <a16:creationId xmlns:a16="http://schemas.microsoft.com/office/drawing/2014/main" id="{1DD78F09-0B44-4F00-B96A-C7DC4B16B645}"/>
            </a:ext>
          </a:extLst>
        </xdr:cNvPr>
        <xdr:cNvSpPr txBox="1"/>
      </xdr:nvSpPr>
      <xdr:spPr>
        <a:xfrm>
          <a:off x="10515600" y="1083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114119</xdr:rowOff>
    </xdr:from>
    <xdr:to>
      <xdr:col>50</xdr:col>
      <xdr:colOff>165100</xdr:colOff>
      <xdr:row>64</xdr:row>
      <xdr:rowOff>44269</xdr:rowOff>
    </xdr:to>
    <xdr:sp macro="" textlink="">
      <xdr:nvSpPr>
        <xdr:cNvPr id="246" name="楕円 245">
          <a:extLst>
            <a:ext uri="{FF2B5EF4-FFF2-40B4-BE49-F238E27FC236}">
              <a16:creationId xmlns:a16="http://schemas.microsoft.com/office/drawing/2014/main" id="{4CA90879-B494-469C-9F47-132783FB96EB}"/>
            </a:ext>
          </a:extLst>
        </xdr:cNvPr>
        <xdr:cNvSpPr/>
      </xdr:nvSpPr>
      <xdr:spPr>
        <a:xfrm>
          <a:off x="9588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164919</xdr:rowOff>
    </xdr:from>
    <xdr:to>
      <xdr:col>55</xdr:col>
      <xdr:colOff>0</xdr:colOff>
      <xdr:row>63</xdr:row>
      <xdr:rowOff>164919</xdr:rowOff>
    </xdr:to>
    <xdr:cxnSp macro="">
      <xdr:nvCxnSpPr>
        <xdr:cNvPr id="247" name="直線コネクタ 246">
          <a:extLst>
            <a:ext uri="{FF2B5EF4-FFF2-40B4-BE49-F238E27FC236}">
              <a16:creationId xmlns:a16="http://schemas.microsoft.com/office/drawing/2014/main" id="{3E2B725E-D3C9-4B64-8D34-F4C917B16A3D}"/>
            </a:ext>
          </a:extLst>
        </xdr:cNvPr>
        <xdr:cNvCxnSpPr/>
      </xdr:nvCxnSpPr>
      <xdr:spPr>
        <a:xfrm>
          <a:off x="9639300" y="109662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115751</xdr:rowOff>
    </xdr:from>
    <xdr:to>
      <xdr:col>46</xdr:col>
      <xdr:colOff>38100</xdr:colOff>
      <xdr:row>64</xdr:row>
      <xdr:rowOff>45901</xdr:rowOff>
    </xdr:to>
    <xdr:sp macro="" textlink="">
      <xdr:nvSpPr>
        <xdr:cNvPr id="248" name="楕円 247">
          <a:extLst>
            <a:ext uri="{FF2B5EF4-FFF2-40B4-BE49-F238E27FC236}">
              <a16:creationId xmlns:a16="http://schemas.microsoft.com/office/drawing/2014/main" id="{512C7F11-CEC1-4C9C-B2D3-ED9B7A8BAF99}"/>
            </a:ext>
          </a:extLst>
        </xdr:cNvPr>
        <xdr:cNvSpPr/>
      </xdr:nvSpPr>
      <xdr:spPr>
        <a:xfrm>
          <a:off x="8699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164919</xdr:rowOff>
    </xdr:from>
    <xdr:to>
      <xdr:col>50</xdr:col>
      <xdr:colOff>114300</xdr:colOff>
      <xdr:row>63</xdr:row>
      <xdr:rowOff>166551</xdr:rowOff>
    </xdr:to>
    <xdr:cxnSp macro="">
      <xdr:nvCxnSpPr>
        <xdr:cNvPr id="249" name="直線コネクタ 248">
          <a:extLst>
            <a:ext uri="{FF2B5EF4-FFF2-40B4-BE49-F238E27FC236}">
              <a16:creationId xmlns:a16="http://schemas.microsoft.com/office/drawing/2014/main" id="{A9B17CB7-14C5-47C5-9093-E5B1654BC87F}"/>
            </a:ext>
          </a:extLst>
        </xdr:cNvPr>
        <xdr:cNvCxnSpPr/>
      </xdr:nvCxnSpPr>
      <xdr:spPr>
        <a:xfrm flipV="1">
          <a:off x="8750300" y="109662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112485</xdr:rowOff>
    </xdr:from>
    <xdr:to>
      <xdr:col>41</xdr:col>
      <xdr:colOff>101600</xdr:colOff>
      <xdr:row>63</xdr:row>
      <xdr:rowOff>42635</xdr:rowOff>
    </xdr:to>
    <xdr:sp macro="" textlink="">
      <xdr:nvSpPr>
        <xdr:cNvPr id="250" name="楕円 249">
          <a:extLst>
            <a:ext uri="{FF2B5EF4-FFF2-40B4-BE49-F238E27FC236}">
              <a16:creationId xmlns:a16="http://schemas.microsoft.com/office/drawing/2014/main" id="{CA5D5416-B0B9-4715-BF33-28F2A1C64FB1}"/>
            </a:ext>
          </a:extLst>
        </xdr:cNvPr>
        <xdr:cNvSpPr/>
      </xdr:nvSpPr>
      <xdr:spPr>
        <a:xfrm>
          <a:off x="7810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163285</xdr:rowOff>
    </xdr:from>
    <xdr:to>
      <xdr:col>45</xdr:col>
      <xdr:colOff>177800</xdr:colOff>
      <xdr:row>63</xdr:row>
      <xdr:rowOff>166551</xdr:rowOff>
    </xdr:to>
    <xdr:cxnSp macro="">
      <xdr:nvCxnSpPr>
        <xdr:cNvPr id="251" name="直線コネクタ 250">
          <a:extLst>
            <a:ext uri="{FF2B5EF4-FFF2-40B4-BE49-F238E27FC236}">
              <a16:creationId xmlns:a16="http://schemas.microsoft.com/office/drawing/2014/main" id="{63AC3A20-6D0C-4C75-8B13-26D3F2F2C8C0}"/>
            </a:ext>
          </a:extLst>
        </xdr:cNvPr>
        <xdr:cNvCxnSpPr/>
      </xdr:nvCxnSpPr>
      <xdr:spPr>
        <a:xfrm>
          <a:off x="7861300" y="10793185"/>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115751</xdr:rowOff>
    </xdr:from>
    <xdr:to>
      <xdr:col>36</xdr:col>
      <xdr:colOff>165100</xdr:colOff>
      <xdr:row>63</xdr:row>
      <xdr:rowOff>45901</xdr:rowOff>
    </xdr:to>
    <xdr:sp macro="" textlink="">
      <xdr:nvSpPr>
        <xdr:cNvPr id="252" name="楕円 251">
          <a:extLst>
            <a:ext uri="{FF2B5EF4-FFF2-40B4-BE49-F238E27FC236}">
              <a16:creationId xmlns:a16="http://schemas.microsoft.com/office/drawing/2014/main" id="{4B5174CE-8752-451E-850E-5DCDD2F4DA2A}"/>
            </a:ext>
          </a:extLst>
        </xdr:cNvPr>
        <xdr:cNvSpPr/>
      </xdr:nvSpPr>
      <xdr:spPr>
        <a:xfrm>
          <a:off x="6921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163285</xdr:rowOff>
    </xdr:from>
    <xdr:to>
      <xdr:col>41</xdr:col>
      <xdr:colOff>50800</xdr:colOff>
      <xdr:row>62</xdr:row>
      <xdr:rowOff>166551</xdr:rowOff>
    </xdr:to>
    <xdr:cxnSp macro="">
      <xdr:nvCxnSpPr>
        <xdr:cNvPr id="253" name="直線コネクタ 252">
          <a:extLst>
            <a:ext uri="{FF2B5EF4-FFF2-40B4-BE49-F238E27FC236}">
              <a16:creationId xmlns:a16="http://schemas.microsoft.com/office/drawing/2014/main" id="{94E22409-E20E-4958-A367-9DC64DF4B81F}"/>
            </a:ext>
          </a:extLst>
        </xdr:cNvPr>
        <xdr:cNvCxnSpPr/>
      </xdr:nvCxnSpPr>
      <xdr:spPr>
        <a:xfrm flipV="1">
          <a:off x="6972300" y="107931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254" name="n_1aveValue【体育館・プール】&#10;一人当たり面積">
          <a:extLst>
            <a:ext uri="{FF2B5EF4-FFF2-40B4-BE49-F238E27FC236}">
              <a16:creationId xmlns:a16="http://schemas.microsoft.com/office/drawing/2014/main" id="{1AB7F936-7D1C-4980-BE75-8E15CF5497A2}"/>
            </a:ext>
          </a:extLst>
        </xdr:cNvPr>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a:extLst>
            <a:ext uri="{FF2B5EF4-FFF2-40B4-BE49-F238E27FC236}">
              <a16:creationId xmlns:a16="http://schemas.microsoft.com/office/drawing/2014/main" id="{765837B7-78F6-4F97-A1E1-1598B155E00F}"/>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a:extLst>
            <a:ext uri="{FF2B5EF4-FFF2-40B4-BE49-F238E27FC236}">
              <a16:creationId xmlns:a16="http://schemas.microsoft.com/office/drawing/2014/main" id="{B34F8A45-FA9E-42DF-9780-1406317E1FC6}"/>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57" name="n_4aveValue【体育館・プール】&#10;一人当たり面積">
          <a:extLst>
            <a:ext uri="{FF2B5EF4-FFF2-40B4-BE49-F238E27FC236}">
              <a16:creationId xmlns:a16="http://schemas.microsoft.com/office/drawing/2014/main" id="{76D1788C-865A-4860-99DF-3DEDC0560456}"/>
            </a:ext>
          </a:extLst>
        </xdr:cNvPr>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35396</xdr:rowOff>
    </xdr:from>
    <xdr:ext cx="469744" cy="259045"/>
    <xdr:sp macro="" textlink="">
      <xdr:nvSpPr>
        <xdr:cNvPr id="258" name="n_1mainValue【体育館・プール】&#10;一人当たり面積">
          <a:extLst>
            <a:ext uri="{FF2B5EF4-FFF2-40B4-BE49-F238E27FC236}">
              <a16:creationId xmlns:a16="http://schemas.microsoft.com/office/drawing/2014/main" id="{B18C45A2-02A7-4BE0-B26A-665DD7C13434}"/>
            </a:ext>
          </a:extLst>
        </xdr:cNvPr>
        <xdr:cNvSpPr txBox="1"/>
      </xdr:nvSpPr>
      <xdr:spPr>
        <a:xfrm>
          <a:off x="93917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37028</xdr:rowOff>
    </xdr:from>
    <xdr:ext cx="469744" cy="259045"/>
    <xdr:sp macro="" textlink="">
      <xdr:nvSpPr>
        <xdr:cNvPr id="259" name="n_2mainValue【体育館・プール】&#10;一人当たり面積">
          <a:extLst>
            <a:ext uri="{FF2B5EF4-FFF2-40B4-BE49-F238E27FC236}">
              <a16:creationId xmlns:a16="http://schemas.microsoft.com/office/drawing/2014/main" id="{ADA086D4-D300-4F2C-A9E6-FB71F7481EC7}"/>
            </a:ext>
          </a:extLst>
        </xdr:cNvPr>
        <xdr:cNvSpPr txBox="1"/>
      </xdr:nvSpPr>
      <xdr:spPr>
        <a:xfrm>
          <a:off x="8515427" y="1100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33762</xdr:rowOff>
    </xdr:from>
    <xdr:ext cx="469744" cy="259045"/>
    <xdr:sp macro="" textlink="">
      <xdr:nvSpPr>
        <xdr:cNvPr id="260" name="n_3mainValue【体育館・プール】&#10;一人当たり面積">
          <a:extLst>
            <a:ext uri="{FF2B5EF4-FFF2-40B4-BE49-F238E27FC236}">
              <a16:creationId xmlns:a16="http://schemas.microsoft.com/office/drawing/2014/main" id="{FDA9681E-F9D4-4EC9-B458-B80EB3BA5E81}"/>
            </a:ext>
          </a:extLst>
        </xdr:cNvPr>
        <xdr:cNvSpPr txBox="1"/>
      </xdr:nvSpPr>
      <xdr:spPr>
        <a:xfrm>
          <a:off x="7626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37028</xdr:rowOff>
    </xdr:from>
    <xdr:ext cx="469744" cy="259045"/>
    <xdr:sp macro="" textlink="">
      <xdr:nvSpPr>
        <xdr:cNvPr id="261" name="n_4mainValue【体育館・プール】&#10;一人当たり面積">
          <a:extLst>
            <a:ext uri="{FF2B5EF4-FFF2-40B4-BE49-F238E27FC236}">
              <a16:creationId xmlns:a16="http://schemas.microsoft.com/office/drawing/2014/main" id="{DBC9BF5E-B779-4634-B77C-E922813F38EB}"/>
            </a:ext>
          </a:extLst>
        </xdr:cNvPr>
        <xdr:cNvSpPr txBox="1"/>
      </xdr:nvSpPr>
      <xdr:spPr>
        <a:xfrm>
          <a:off x="6737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2AA8AB2-5A43-4FEC-880E-834C60FDE99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AA6E973-DB03-4ED1-819F-9E86380E21A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A942009-5E75-443D-9776-8725F98C71F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9248FD2-74AA-4CBC-BF0F-183275E7E95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625C9DA-DB0B-40AF-A8FF-32C928D7AE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C1CE13E-A667-4F5A-8944-C98F91B994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1EA5433-C33B-4269-903F-336F97837F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C187C8-41AF-4DFB-8FEC-CA484DF4D56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C1F8728-E106-48CF-A1C9-1082475019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A4904CD-A6AC-441D-8FE8-0D6A6A9A57F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2D4AE87-FA12-483E-A4FD-13096E63FF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20D118E-1314-48EE-A997-9F678156FE6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15E32C7E-ADC5-4A43-B14E-BC251E0D351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4D6FF2A6-9123-4ECA-8787-B2D80645FC4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137EFC71-D716-4DAD-B49A-DD960D22FC2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B5CBB86F-F84F-47CB-BBBE-25CD494C9CE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CC3F0EFD-A69B-49EB-AC6A-DAFFB6B14EE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D6F18A5D-1E69-421F-AEEB-3060CC10EE9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7FDDBF4B-5B08-4E14-A167-A440CC606F0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5F3386FB-DA85-4672-BCCC-A3062BC3890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40E18718-EE38-40B3-A24D-96B3864C172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18B88D5A-23C2-48FF-B9CC-6142A6A4DE6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AD443A35-F990-4449-BB16-8ABB62FC056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27B7FA9A-4618-4078-BFB4-EA32FCA30A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86" name="直線コネクタ 285">
          <a:extLst>
            <a:ext uri="{FF2B5EF4-FFF2-40B4-BE49-F238E27FC236}">
              <a16:creationId xmlns:a16="http://schemas.microsoft.com/office/drawing/2014/main" id="{50164319-9C38-4B43-BAB7-B67D0B5D493E}"/>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97968CC8-9FFA-417C-B6DB-81E13788FFC7}"/>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8" name="直線コネクタ 287">
          <a:extLst>
            <a:ext uri="{FF2B5EF4-FFF2-40B4-BE49-F238E27FC236}">
              <a16:creationId xmlns:a16="http://schemas.microsoft.com/office/drawing/2014/main" id="{860AA932-8B71-455C-BB34-C44A60A76EB9}"/>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1F988B76-EFDD-44F8-B774-A734C4EA4EED}"/>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0" name="直線コネクタ 289">
          <a:extLst>
            <a:ext uri="{FF2B5EF4-FFF2-40B4-BE49-F238E27FC236}">
              <a16:creationId xmlns:a16="http://schemas.microsoft.com/office/drawing/2014/main" id="{6EF78C41-5C21-4943-B517-ECCC4BE4B8E1}"/>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454BE423-1097-4008-971F-8B517490881B}"/>
            </a:ext>
          </a:extLst>
        </xdr:cNvPr>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2" name="フローチャート: 判断 291">
          <a:extLst>
            <a:ext uri="{FF2B5EF4-FFF2-40B4-BE49-F238E27FC236}">
              <a16:creationId xmlns:a16="http://schemas.microsoft.com/office/drawing/2014/main" id="{BC148C7D-CDD3-4C82-94C1-CDEDE846C987}"/>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3" name="フローチャート: 判断 292">
          <a:extLst>
            <a:ext uri="{FF2B5EF4-FFF2-40B4-BE49-F238E27FC236}">
              <a16:creationId xmlns:a16="http://schemas.microsoft.com/office/drawing/2014/main" id="{B564DD91-067B-4D3C-AED2-48303E7B8147}"/>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94" name="フローチャート: 判断 293">
          <a:extLst>
            <a:ext uri="{FF2B5EF4-FFF2-40B4-BE49-F238E27FC236}">
              <a16:creationId xmlns:a16="http://schemas.microsoft.com/office/drawing/2014/main" id="{AA48FD51-F360-4E8E-948F-CD4552538549}"/>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5" name="フローチャート: 判断 294">
          <a:extLst>
            <a:ext uri="{FF2B5EF4-FFF2-40B4-BE49-F238E27FC236}">
              <a16:creationId xmlns:a16="http://schemas.microsoft.com/office/drawing/2014/main" id="{0C18299D-1F7B-4BA2-B52D-4750683D380D}"/>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96" name="フローチャート: 判断 295">
          <a:extLst>
            <a:ext uri="{FF2B5EF4-FFF2-40B4-BE49-F238E27FC236}">
              <a16:creationId xmlns:a16="http://schemas.microsoft.com/office/drawing/2014/main" id="{9E2741F4-8F0A-4DC7-8956-5189477B9323}"/>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F164AB6-24EC-4CC1-B086-36CE4FF6C3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D4958C4-DFE1-43C8-BD0B-F71AFC5CC17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0387F77-BBE4-4C93-9C8F-C0CC317D9B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CA7321B-E83D-448D-9ED7-649F75B8FBD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18EAB90-DC03-4589-A56F-13941B5C77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2" name="楕円 301">
          <a:extLst>
            <a:ext uri="{FF2B5EF4-FFF2-40B4-BE49-F238E27FC236}">
              <a16:creationId xmlns:a16="http://schemas.microsoft.com/office/drawing/2014/main" id="{28FB98F3-4F81-4105-AC57-5354EEABD5B3}"/>
            </a:ext>
          </a:extLst>
        </xdr:cNvPr>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AF5D0781-48D7-42A0-83EF-2199898D6420}"/>
            </a:ext>
          </a:extLst>
        </xdr:cNvPr>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304" name="楕円 303">
          <a:extLst>
            <a:ext uri="{FF2B5EF4-FFF2-40B4-BE49-F238E27FC236}">
              <a16:creationId xmlns:a16="http://schemas.microsoft.com/office/drawing/2014/main" id="{539251DC-390F-437B-B487-D401EA81FCA5}"/>
            </a:ext>
          </a:extLst>
        </xdr:cNvPr>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84</xdr:row>
      <xdr:rowOff>3811</xdr:rowOff>
    </xdr:to>
    <xdr:cxnSp macro="">
      <xdr:nvCxnSpPr>
        <xdr:cNvPr id="305" name="直線コネクタ 304">
          <a:extLst>
            <a:ext uri="{FF2B5EF4-FFF2-40B4-BE49-F238E27FC236}">
              <a16:creationId xmlns:a16="http://schemas.microsoft.com/office/drawing/2014/main" id="{88FE62CE-CC20-44C5-ABA4-9049EBC6F933}"/>
            </a:ext>
          </a:extLst>
        </xdr:cNvPr>
        <xdr:cNvCxnSpPr/>
      </xdr:nvCxnSpPr>
      <xdr:spPr>
        <a:xfrm>
          <a:off x="3797300" y="143617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42545</xdr:rowOff>
    </xdr:from>
    <xdr:to>
      <xdr:col>15</xdr:col>
      <xdr:colOff>101600</xdr:colOff>
      <xdr:row>83</xdr:row>
      <xdr:rowOff>144145</xdr:rowOff>
    </xdr:to>
    <xdr:sp macro="" textlink="">
      <xdr:nvSpPr>
        <xdr:cNvPr id="306" name="楕円 305">
          <a:extLst>
            <a:ext uri="{FF2B5EF4-FFF2-40B4-BE49-F238E27FC236}">
              <a16:creationId xmlns:a16="http://schemas.microsoft.com/office/drawing/2014/main" id="{A32406BF-4069-4989-8AEE-7298E2FB241B}"/>
            </a:ext>
          </a:extLst>
        </xdr:cNvPr>
        <xdr:cNvSpPr/>
      </xdr:nvSpPr>
      <xdr:spPr>
        <a:xfrm>
          <a:off x="2857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93345</xdr:rowOff>
    </xdr:from>
    <xdr:to>
      <xdr:col>19</xdr:col>
      <xdr:colOff>177800</xdr:colOff>
      <xdr:row>83</xdr:row>
      <xdr:rowOff>131445</xdr:rowOff>
    </xdr:to>
    <xdr:cxnSp macro="">
      <xdr:nvCxnSpPr>
        <xdr:cNvPr id="307" name="直線コネクタ 306">
          <a:extLst>
            <a:ext uri="{FF2B5EF4-FFF2-40B4-BE49-F238E27FC236}">
              <a16:creationId xmlns:a16="http://schemas.microsoft.com/office/drawing/2014/main" id="{D3564237-F83E-4752-8B97-3BD6A34DC6A6}"/>
            </a:ext>
          </a:extLst>
        </xdr:cNvPr>
        <xdr:cNvCxnSpPr/>
      </xdr:nvCxnSpPr>
      <xdr:spPr>
        <a:xfrm>
          <a:off x="2908300" y="14323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308" name="楕円 307">
          <a:extLst>
            <a:ext uri="{FF2B5EF4-FFF2-40B4-BE49-F238E27FC236}">
              <a16:creationId xmlns:a16="http://schemas.microsoft.com/office/drawing/2014/main" id="{EFAA234A-B5D4-4D6B-B16C-6455F05CDA5C}"/>
            </a:ext>
          </a:extLst>
        </xdr:cNvPr>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93345</xdr:rowOff>
    </xdr:to>
    <xdr:cxnSp macro="">
      <xdr:nvCxnSpPr>
        <xdr:cNvPr id="309" name="直線コネクタ 308">
          <a:extLst>
            <a:ext uri="{FF2B5EF4-FFF2-40B4-BE49-F238E27FC236}">
              <a16:creationId xmlns:a16="http://schemas.microsoft.com/office/drawing/2014/main" id="{07C45A05-412E-4743-93C4-7FD0AB883E66}"/>
            </a:ext>
          </a:extLst>
        </xdr:cNvPr>
        <xdr:cNvCxnSpPr/>
      </xdr:nvCxnSpPr>
      <xdr:spPr>
        <a:xfrm>
          <a:off x="2019300" y="142684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128270</xdr:rowOff>
    </xdr:from>
    <xdr:to>
      <xdr:col>6</xdr:col>
      <xdr:colOff>38100</xdr:colOff>
      <xdr:row>83</xdr:row>
      <xdr:rowOff>58420</xdr:rowOff>
    </xdr:to>
    <xdr:sp macro="" textlink="">
      <xdr:nvSpPr>
        <xdr:cNvPr id="310" name="楕円 309">
          <a:extLst>
            <a:ext uri="{FF2B5EF4-FFF2-40B4-BE49-F238E27FC236}">
              <a16:creationId xmlns:a16="http://schemas.microsoft.com/office/drawing/2014/main" id="{A30A274D-FEBA-4E2C-ABD1-39EE41360F53}"/>
            </a:ext>
          </a:extLst>
        </xdr:cNvPr>
        <xdr:cNvSpPr/>
      </xdr:nvSpPr>
      <xdr:spPr>
        <a:xfrm>
          <a:off x="1079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xdr:rowOff>
    </xdr:from>
    <xdr:to>
      <xdr:col>10</xdr:col>
      <xdr:colOff>114300</xdr:colOff>
      <xdr:row>83</xdr:row>
      <xdr:rowOff>38100</xdr:rowOff>
    </xdr:to>
    <xdr:cxnSp macro="">
      <xdr:nvCxnSpPr>
        <xdr:cNvPr id="311" name="直線コネクタ 310">
          <a:extLst>
            <a:ext uri="{FF2B5EF4-FFF2-40B4-BE49-F238E27FC236}">
              <a16:creationId xmlns:a16="http://schemas.microsoft.com/office/drawing/2014/main" id="{8DB2B705-4533-4D70-8390-85868EABCA9E}"/>
            </a:ext>
          </a:extLst>
        </xdr:cNvPr>
        <xdr:cNvCxnSpPr/>
      </xdr:nvCxnSpPr>
      <xdr:spPr>
        <a:xfrm>
          <a:off x="1130300" y="14237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2" name="n_1aveValue【福祉施設】&#10;有形固定資産減価償却率">
          <a:extLst>
            <a:ext uri="{FF2B5EF4-FFF2-40B4-BE49-F238E27FC236}">
              <a16:creationId xmlns:a16="http://schemas.microsoft.com/office/drawing/2014/main" id="{C86906BD-A888-4D27-830C-609722BE5B46}"/>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13" name="n_2aveValue【福祉施設】&#10;有形固定資産減価償却率">
          <a:extLst>
            <a:ext uri="{FF2B5EF4-FFF2-40B4-BE49-F238E27FC236}">
              <a16:creationId xmlns:a16="http://schemas.microsoft.com/office/drawing/2014/main" id="{B260EE97-609B-4C8A-B9D5-790E62B5B581}"/>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14" name="n_3aveValue【福祉施設】&#10;有形固定資産減価償却率">
          <a:extLst>
            <a:ext uri="{FF2B5EF4-FFF2-40B4-BE49-F238E27FC236}">
              <a16:creationId xmlns:a16="http://schemas.microsoft.com/office/drawing/2014/main" id="{C4A2BA6B-F78C-4A92-A772-D9B25B0BE1CE}"/>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15" name="n_4aveValue【福祉施設】&#10;有形固定資産減価償却率">
          <a:extLst>
            <a:ext uri="{FF2B5EF4-FFF2-40B4-BE49-F238E27FC236}">
              <a16:creationId xmlns:a16="http://schemas.microsoft.com/office/drawing/2014/main" id="{0C6E3443-1160-4A4C-AD0E-DB2BA0DAED74}"/>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316" name="n_1mainValue【福祉施設】&#10;有形固定資産減価償却率">
          <a:extLst>
            <a:ext uri="{FF2B5EF4-FFF2-40B4-BE49-F238E27FC236}">
              <a16:creationId xmlns:a16="http://schemas.microsoft.com/office/drawing/2014/main" id="{EE43C817-50D9-4AFE-9862-5F20D810C638}"/>
            </a:ext>
          </a:extLst>
        </xdr:cNvPr>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135272</xdr:rowOff>
    </xdr:from>
    <xdr:ext cx="405111" cy="259045"/>
    <xdr:sp macro="" textlink="">
      <xdr:nvSpPr>
        <xdr:cNvPr id="317" name="n_2mainValue【福祉施設】&#10;有形固定資産減価償却率">
          <a:extLst>
            <a:ext uri="{FF2B5EF4-FFF2-40B4-BE49-F238E27FC236}">
              <a16:creationId xmlns:a16="http://schemas.microsoft.com/office/drawing/2014/main" id="{20D4BF64-E45C-42AC-B939-9A29695B0FD5}"/>
            </a:ext>
          </a:extLst>
        </xdr:cNvPr>
        <xdr:cNvSpPr txBox="1"/>
      </xdr:nvSpPr>
      <xdr:spPr>
        <a:xfrm>
          <a:off x="2705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318" name="n_3mainValue【福祉施設】&#10;有形固定資産減価償却率">
          <a:extLst>
            <a:ext uri="{FF2B5EF4-FFF2-40B4-BE49-F238E27FC236}">
              <a16:creationId xmlns:a16="http://schemas.microsoft.com/office/drawing/2014/main" id="{4C700546-1967-4C51-85D6-1747A592E462}"/>
            </a:ext>
          </a:extLst>
        </xdr:cNvPr>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49547</xdr:rowOff>
    </xdr:from>
    <xdr:ext cx="405111" cy="259045"/>
    <xdr:sp macro="" textlink="">
      <xdr:nvSpPr>
        <xdr:cNvPr id="319" name="n_4mainValue【福祉施設】&#10;有形固定資産減価償却率">
          <a:extLst>
            <a:ext uri="{FF2B5EF4-FFF2-40B4-BE49-F238E27FC236}">
              <a16:creationId xmlns:a16="http://schemas.microsoft.com/office/drawing/2014/main" id="{843FE9A7-A05F-491F-887D-B39D9EDD77FB}"/>
            </a:ext>
          </a:extLst>
        </xdr:cNvPr>
        <xdr:cNvSpPr txBox="1"/>
      </xdr:nvSpPr>
      <xdr:spPr>
        <a:xfrm>
          <a:off x="927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BA060EC-8288-4172-AF05-7E49551BC0E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320AD38-944A-4709-A654-63F33A7115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AE4D30EA-1DAD-458B-BF3B-08288E9698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D13E184-8DD3-44D1-956C-0DDC733BA9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0DF4576-03BF-45E6-9B2D-33382E879AF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BADB572-51AE-429F-961E-401C62A213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0E014F4-D356-487C-86DA-7116A95A30C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7A7E1DA-2C8A-41D4-ACA6-FCF9D61BE5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957F09A-6DBC-46EC-9BCB-336F77BFFF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69DB31F-37A5-49F0-B932-9DDEE0BE43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EE2EF74B-09F7-407E-A4F9-6766E5ACB78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B8E8FA06-D091-4C97-963C-7B1D0AB5AE0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7F9BB257-D36E-433D-9C31-C59E1028B75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C19F5326-2E3A-42C8-91D3-4E152A0478A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C48BEB84-4E8E-4262-BF37-C946EFB8F99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6D2B2FE6-3536-4F87-A8F0-7C75DC3C07A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E9952FF6-AC42-41BD-A732-D1B1360256A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2C4CB86F-7AFE-4905-9BD4-37F0B9CAA48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B0C75231-E199-458B-8563-DF6FBC5609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6418ADB7-CB30-4F39-B3A8-E01175E49B7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ED39AF90-F539-430C-B879-F46677C2DE3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41" name="直線コネクタ 340">
          <a:extLst>
            <a:ext uri="{FF2B5EF4-FFF2-40B4-BE49-F238E27FC236}">
              <a16:creationId xmlns:a16="http://schemas.microsoft.com/office/drawing/2014/main" id="{FC8727CE-9DD1-4CA8-966E-8D73A8B69232}"/>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42" name="【福祉施設】&#10;一人当たり面積最小値テキスト">
          <a:extLst>
            <a:ext uri="{FF2B5EF4-FFF2-40B4-BE49-F238E27FC236}">
              <a16:creationId xmlns:a16="http://schemas.microsoft.com/office/drawing/2014/main" id="{3FE675C1-C9F7-4DCB-8960-5E85C3A2C0AC}"/>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43" name="直線コネクタ 342">
          <a:extLst>
            <a:ext uri="{FF2B5EF4-FFF2-40B4-BE49-F238E27FC236}">
              <a16:creationId xmlns:a16="http://schemas.microsoft.com/office/drawing/2014/main" id="{CF4F3C42-DA08-4CF8-B40B-8320131A72A2}"/>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a:extLst>
            <a:ext uri="{FF2B5EF4-FFF2-40B4-BE49-F238E27FC236}">
              <a16:creationId xmlns:a16="http://schemas.microsoft.com/office/drawing/2014/main" id="{DEF0B6C5-83C6-495F-9603-D80839C748C1}"/>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a:extLst>
            <a:ext uri="{FF2B5EF4-FFF2-40B4-BE49-F238E27FC236}">
              <a16:creationId xmlns:a16="http://schemas.microsoft.com/office/drawing/2014/main" id="{4B16350A-17EF-4432-B722-5FA489D89F1D}"/>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57166</xdr:rowOff>
    </xdr:from>
    <xdr:ext cx="469744" cy="259045"/>
    <xdr:sp macro="" textlink="">
      <xdr:nvSpPr>
        <xdr:cNvPr id="346" name="【福祉施設】&#10;一人当たり面積平均値テキスト">
          <a:extLst>
            <a:ext uri="{FF2B5EF4-FFF2-40B4-BE49-F238E27FC236}">
              <a16:creationId xmlns:a16="http://schemas.microsoft.com/office/drawing/2014/main" id="{39F04151-A9B1-44D8-BE6B-A79D12324D46}"/>
            </a:ext>
          </a:extLst>
        </xdr:cNvPr>
        <xdr:cNvSpPr txBox="1"/>
      </xdr:nvSpPr>
      <xdr:spPr>
        <a:xfrm>
          <a:off x="105156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47" name="フローチャート: 判断 346">
          <a:extLst>
            <a:ext uri="{FF2B5EF4-FFF2-40B4-BE49-F238E27FC236}">
              <a16:creationId xmlns:a16="http://schemas.microsoft.com/office/drawing/2014/main" id="{9C7B8FA0-AB75-4CD1-9B40-6FD05FBA9C94}"/>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48" name="フローチャート: 判断 347">
          <a:extLst>
            <a:ext uri="{FF2B5EF4-FFF2-40B4-BE49-F238E27FC236}">
              <a16:creationId xmlns:a16="http://schemas.microsoft.com/office/drawing/2014/main" id="{764A4FC7-5903-42B0-B0CC-2CA3F1538098}"/>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49" name="フローチャート: 判断 348">
          <a:extLst>
            <a:ext uri="{FF2B5EF4-FFF2-40B4-BE49-F238E27FC236}">
              <a16:creationId xmlns:a16="http://schemas.microsoft.com/office/drawing/2014/main" id="{53110D68-5A4B-4BDC-89E4-CCFF9D1D2384}"/>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50" name="フローチャート: 判断 349">
          <a:extLst>
            <a:ext uri="{FF2B5EF4-FFF2-40B4-BE49-F238E27FC236}">
              <a16:creationId xmlns:a16="http://schemas.microsoft.com/office/drawing/2014/main" id="{B7402E6F-8BE9-4831-90C9-AB36731EC3AF}"/>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1" name="フローチャート: 判断 350">
          <a:extLst>
            <a:ext uri="{FF2B5EF4-FFF2-40B4-BE49-F238E27FC236}">
              <a16:creationId xmlns:a16="http://schemas.microsoft.com/office/drawing/2014/main" id="{6540B36C-E470-4999-A0B9-49807F00BB58}"/>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736B4F5-0D92-43BD-A206-91E1CDAC37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3EE8F0B-B5B4-4241-80B4-9D004AB1EE4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A68E75B-6316-46A5-9E0F-880834779B9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E40BD39-4618-4DD2-9B17-14478C0A72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9387341-9BBB-4DB0-B405-842221A29AC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85598</xdr:rowOff>
    </xdr:from>
    <xdr:to>
      <xdr:col>55</xdr:col>
      <xdr:colOff>50800</xdr:colOff>
      <xdr:row>83</xdr:row>
      <xdr:rowOff>15748</xdr:rowOff>
    </xdr:to>
    <xdr:sp macro="" textlink="">
      <xdr:nvSpPr>
        <xdr:cNvPr id="357" name="楕円 356">
          <a:extLst>
            <a:ext uri="{FF2B5EF4-FFF2-40B4-BE49-F238E27FC236}">
              <a16:creationId xmlns:a16="http://schemas.microsoft.com/office/drawing/2014/main" id="{D294EF58-BD39-4EE9-B0D0-630D40781813}"/>
            </a:ext>
          </a:extLst>
        </xdr:cNvPr>
        <xdr:cNvSpPr/>
      </xdr:nvSpPr>
      <xdr:spPr>
        <a:xfrm>
          <a:off x="10426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108475</xdr:rowOff>
    </xdr:from>
    <xdr:ext cx="469744" cy="259045"/>
    <xdr:sp macro="" textlink="">
      <xdr:nvSpPr>
        <xdr:cNvPr id="358" name="【福祉施設】&#10;一人当たり面積該当値テキスト">
          <a:extLst>
            <a:ext uri="{FF2B5EF4-FFF2-40B4-BE49-F238E27FC236}">
              <a16:creationId xmlns:a16="http://schemas.microsoft.com/office/drawing/2014/main" id="{D4382752-34B2-48FF-A53D-A2967B30E0A1}"/>
            </a:ext>
          </a:extLst>
        </xdr:cNvPr>
        <xdr:cNvSpPr txBox="1"/>
      </xdr:nvSpPr>
      <xdr:spPr>
        <a:xfrm>
          <a:off x="10515600" y="1399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85598</xdr:rowOff>
    </xdr:from>
    <xdr:to>
      <xdr:col>50</xdr:col>
      <xdr:colOff>165100</xdr:colOff>
      <xdr:row>83</xdr:row>
      <xdr:rowOff>15748</xdr:rowOff>
    </xdr:to>
    <xdr:sp macro="" textlink="">
      <xdr:nvSpPr>
        <xdr:cNvPr id="359" name="楕円 358">
          <a:extLst>
            <a:ext uri="{FF2B5EF4-FFF2-40B4-BE49-F238E27FC236}">
              <a16:creationId xmlns:a16="http://schemas.microsoft.com/office/drawing/2014/main" id="{3D41B2EC-323F-4672-B9A7-F3CBC7006AEC}"/>
            </a:ext>
          </a:extLst>
        </xdr:cNvPr>
        <xdr:cNvSpPr/>
      </xdr:nvSpPr>
      <xdr:spPr>
        <a:xfrm>
          <a:off x="9588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136398</xdr:rowOff>
    </xdr:from>
    <xdr:to>
      <xdr:col>55</xdr:col>
      <xdr:colOff>0</xdr:colOff>
      <xdr:row>82</xdr:row>
      <xdr:rowOff>136398</xdr:rowOff>
    </xdr:to>
    <xdr:cxnSp macro="">
      <xdr:nvCxnSpPr>
        <xdr:cNvPr id="360" name="直線コネクタ 359">
          <a:extLst>
            <a:ext uri="{FF2B5EF4-FFF2-40B4-BE49-F238E27FC236}">
              <a16:creationId xmlns:a16="http://schemas.microsoft.com/office/drawing/2014/main" id="{18FE6FF0-8BCB-48FD-A44D-EF9840563893}"/>
            </a:ext>
          </a:extLst>
        </xdr:cNvPr>
        <xdr:cNvCxnSpPr/>
      </xdr:nvCxnSpPr>
      <xdr:spPr>
        <a:xfrm>
          <a:off x="9639300" y="14195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90170</xdr:rowOff>
    </xdr:from>
    <xdr:to>
      <xdr:col>46</xdr:col>
      <xdr:colOff>38100</xdr:colOff>
      <xdr:row>83</xdr:row>
      <xdr:rowOff>20320</xdr:rowOff>
    </xdr:to>
    <xdr:sp macro="" textlink="">
      <xdr:nvSpPr>
        <xdr:cNvPr id="361" name="楕円 360">
          <a:extLst>
            <a:ext uri="{FF2B5EF4-FFF2-40B4-BE49-F238E27FC236}">
              <a16:creationId xmlns:a16="http://schemas.microsoft.com/office/drawing/2014/main" id="{14C15A78-1645-4245-A4BA-B5B4287EE6CA}"/>
            </a:ext>
          </a:extLst>
        </xdr:cNvPr>
        <xdr:cNvSpPr/>
      </xdr:nvSpPr>
      <xdr:spPr>
        <a:xfrm>
          <a:off x="869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136398</xdr:rowOff>
    </xdr:from>
    <xdr:to>
      <xdr:col>50</xdr:col>
      <xdr:colOff>114300</xdr:colOff>
      <xdr:row>82</xdr:row>
      <xdr:rowOff>140970</xdr:rowOff>
    </xdr:to>
    <xdr:cxnSp macro="">
      <xdr:nvCxnSpPr>
        <xdr:cNvPr id="362" name="直線コネクタ 361">
          <a:extLst>
            <a:ext uri="{FF2B5EF4-FFF2-40B4-BE49-F238E27FC236}">
              <a16:creationId xmlns:a16="http://schemas.microsoft.com/office/drawing/2014/main" id="{D1289AFB-7EEB-4E39-9F15-8B48B3FE9025}"/>
            </a:ext>
          </a:extLst>
        </xdr:cNvPr>
        <xdr:cNvCxnSpPr/>
      </xdr:nvCxnSpPr>
      <xdr:spPr>
        <a:xfrm flipV="1">
          <a:off x="8750300" y="141952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83313</xdr:rowOff>
    </xdr:from>
    <xdr:to>
      <xdr:col>41</xdr:col>
      <xdr:colOff>101600</xdr:colOff>
      <xdr:row>83</xdr:row>
      <xdr:rowOff>13463</xdr:rowOff>
    </xdr:to>
    <xdr:sp macro="" textlink="">
      <xdr:nvSpPr>
        <xdr:cNvPr id="363" name="楕円 362">
          <a:extLst>
            <a:ext uri="{FF2B5EF4-FFF2-40B4-BE49-F238E27FC236}">
              <a16:creationId xmlns:a16="http://schemas.microsoft.com/office/drawing/2014/main" id="{A6807B0B-7455-4DAA-AE72-EDF92D1C49FA}"/>
            </a:ext>
          </a:extLst>
        </xdr:cNvPr>
        <xdr:cNvSpPr/>
      </xdr:nvSpPr>
      <xdr:spPr>
        <a:xfrm>
          <a:off x="7810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134113</xdr:rowOff>
    </xdr:from>
    <xdr:to>
      <xdr:col>45</xdr:col>
      <xdr:colOff>177800</xdr:colOff>
      <xdr:row>82</xdr:row>
      <xdr:rowOff>140970</xdr:rowOff>
    </xdr:to>
    <xdr:cxnSp macro="">
      <xdr:nvCxnSpPr>
        <xdr:cNvPr id="364" name="直線コネクタ 363">
          <a:extLst>
            <a:ext uri="{FF2B5EF4-FFF2-40B4-BE49-F238E27FC236}">
              <a16:creationId xmlns:a16="http://schemas.microsoft.com/office/drawing/2014/main" id="{81F37A23-07A1-447C-99C3-F2E33205D8F7}"/>
            </a:ext>
          </a:extLst>
        </xdr:cNvPr>
        <xdr:cNvCxnSpPr/>
      </xdr:nvCxnSpPr>
      <xdr:spPr>
        <a:xfrm>
          <a:off x="7861300" y="141930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167894</xdr:rowOff>
    </xdr:from>
    <xdr:to>
      <xdr:col>36</xdr:col>
      <xdr:colOff>165100</xdr:colOff>
      <xdr:row>83</xdr:row>
      <xdr:rowOff>98044</xdr:rowOff>
    </xdr:to>
    <xdr:sp macro="" textlink="">
      <xdr:nvSpPr>
        <xdr:cNvPr id="365" name="楕円 364">
          <a:extLst>
            <a:ext uri="{FF2B5EF4-FFF2-40B4-BE49-F238E27FC236}">
              <a16:creationId xmlns:a16="http://schemas.microsoft.com/office/drawing/2014/main" id="{78B356A5-3D6F-406E-B0CF-084C56A6F5B6}"/>
            </a:ext>
          </a:extLst>
        </xdr:cNvPr>
        <xdr:cNvSpPr/>
      </xdr:nvSpPr>
      <xdr:spPr>
        <a:xfrm>
          <a:off x="6921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134113</xdr:rowOff>
    </xdr:from>
    <xdr:to>
      <xdr:col>41</xdr:col>
      <xdr:colOff>50800</xdr:colOff>
      <xdr:row>83</xdr:row>
      <xdr:rowOff>47244</xdr:rowOff>
    </xdr:to>
    <xdr:cxnSp macro="">
      <xdr:nvCxnSpPr>
        <xdr:cNvPr id="366" name="直線コネクタ 365">
          <a:extLst>
            <a:ext uri="{FF2B5EF4-FFF2-40B4-BE49-F238E27FC236}">
              <a16:creationId xmlns:a16="http://schemas.microsoft.com/office/drawing/2014/main" id="{E4715AD8-6558-42AE-8187-43FE0715FDFB}"/>
            </a:ext>
          </a:extLst>
        </xdr:cNvPr>
        <xdr:cNvCxnSpPr/>
      </xdr:nvCxnSpPr>
      <xdr:spPr>
        <a:xfrm flipV="1">
          <a:off x="6972300" y="14193013"/>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162323</xdr:rowOff>
    </xdr:from>
    <xdr:ext cx="469744" cy="259045"/>
    <xdr:sp macro="" textlink="">
      <xdr:nvSpPr>
        <xdr:cNvPr id="367" name="n_1aveValue【福祉施設】&#10;一人当たり面積">
          <a:extLst>
            <a:ext uri="{FF2B5EF4-FFF2-40B4-BE49-F238E27FC236}">
              <a16:creationId xmlns:a16="http://schemas.microsoft.com/office/drawing/2014/main" id="{53AF0D4F-C058-4DEA-BA54-AAF28C2F5475}"/>
            </a:ext>
          </a:extLst>
        </xdr:cNvPr>
        <xdr:cNvSpPr txBox="1"/>
      </xdr:nvSpPr>
      <xdr:spPr>
        <a:xfrm>
          <a:off x="93917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150892</xdr:rowOff>
    </xdr:from>
    <xdr:ext cx="469744" cy="259045"/>
    <xdr:sp macro="" textlink="">
      <xdr:nvSpPr>
        <xdr:cNvPr id="368" name="n_2aveValue【福祉施設】&#10;一人当たり面積">
          <a:extLst>
            <a:ext uri="{FF2B5EF4-FFF2-40B4-BE49-F238E27FC236}">
              <a16:creationId xmlns:a16="http://schemas.microsoft.com/office/drawing/2014/main" id="{8D5D5073-F832-4D26-8C22-B67F32BCE1C7}"/>
            </a:ext>
          </a:extLst>
        </xdr:cNvPr>
        <xdr:cNvSpPr txBox="1"/>
      </xdr:nvSpPr>
      <xdr:spPr>
        <a:xfrm>
          <a:off x="8515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69" name="n_3aveValue【福祉施設】&#10;一人当たり面積">
          <a:extLst>
            <a:ext uri="{FF2B5EF4-FFF2-40B4-BE49-F238E27FC236}">
              <a16:creationId xmlns:a16="http://schemas.microsoft.com/office/drawing/2014/main" id="{2AE9788D-4441-4B66-8BF2-410E9A2B539F}"/>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0" name="n_4aveValue【福祉施設】&#10;一人当たり面積">
          <a:extLst>
            <a:ext uri="{FF2B5EF4-FFF2-40B4-BE49-F238E27FC236}">
              <a16:creationId xmlns:a16="http://schemas.microsoft.com/office/drawing/2014/main" id="{CBEE77FC-B3CF-430D-A87F-732D8EE1E502}"/>
            </a:ext>
          </a:extLst>
        </xdr:cNvPr>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32275</xdr:rowOff>
    </xdr:from>
    <xdr:ext cx="469744" cy="259045"/>
    <xdr:sp macro="" textlink="">
      <xdr:nvSpPr>
        <xdr:cNvPr id="371" name="n_1mainValue【福祉施設】&#10;一人当たり面積">
          <a:extLst>
            <a:ext uri="{FF2B5EF4-FFF2-40B4-BE49-F238E27FC236}">
              <a16:creationId xmlns:a16="http://schemas.microsoft.com/office/drawing/2014/main" id="{0FC83A7A-1577-45FD-9E86-2DFA051D78F2}"/>
            </a:ext>
          </a:extLst>
        </xdr:cNvPr>
        <xdr:cNvSpPr txBox="1"/>
      </xdr:nvSpPr>
      <xdr:spPr>
        <a:xfrm>
          <a:off x="9391727" y="139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36847</xdr:rowOff>
    </xdr:from>
    <xdr:ext cx="469744" cy="259045"/>
    <xdr:sp macro="" textlink="">
      <xdr:nvSpPr>
        <xdr:cNvPr id="372" name="n_2mainValue【福祉施設】&#10;一人当たり面積">
          <a:extLst>
            <a:ext uri="{FF2B5EF4-FFF2-40B4-BE49-F238E27FC236}">
              <a16:creationId xmlns:a16="http://schemas.microsoft.com/office/drawing/2014/main" id="{9D40FED1-E1C2-4940-9ABE-C036C4E295DF}"/>
            </a:ext>
          </a:extLst>
        </xdr:cNvPr>
        <xdr:cNvSpPr txBox="1"/>
      </xdr:nvSpPr>
      <xdr:spPr>
        <a:xfrm>
          <a:off x="85154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29990</xdr:rowOff>
    </xdr:from>
    <xdr:ext cx="469744" cy="259045"/>
    <xdr:sp macro="" textlink="">
      <xdr:nvSpPr>
        <xdr:cNvPr id="373" name="n_3mainValue【福祉施設】&#10;一人当たり面積">
          <a:extLst>
            <a:ext uri="{FF2B5EF4-FFF2-40B4-BE49-F238E27FC236}">
              <a16:creationId xmlns:a16="http://schemas.microsoft.com/office/drawing/2014/main" id="{2422C0B4-BE4E-49ED-82D1-FC134EFD6E37}"/>
            </a:ext>
          </a:extLst>
        </xdr:cNvPr>
        <xdr:cNvSpPr txBox="1"/>
      </xdr:nvSpPr>
      <xdr:spPr>
        <a:xfrm>
          <a:off x="7626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114571</xdr:rowOff>
    </xdr:from>
    <xdr:ext cx="469744" cy="259045"/>
    <xdr:sp macro="" textlink="">
      <xdr:nvSpPr>
        <xdr:cNvPr id="374" name="n_4mainValue【福祉施設】&#10;一人当たり面積">
          <a:extLst>
            <a:ext uri="{FF2B5EF4-FFF2-40B4-BE49-F238E27FC236}">
              <a16:creationId xmlns:a16="http://schemas.microsoft.com/office/drawing/2014/main" id="{D8032A8A-BFDC-4A7D-BFCF-96CA68C4A34A}"/>
            </a:ext>
          </a:extLst>
        </xdr:cNvPr>
        <xdr:cNvSpPr txBox="1"/>
      </xdr:nvSpPr>
      <xdr:spPr>
        <a:xfrm>
          <a:off x="6737427" y="1400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2E841CCA-554F-47BB-8701-9B162DEEE3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7DB98F22-E4B7-410B-9858-B15B538B44B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6E1A1433-3193-4B3E-A23B-698EBB21BA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6DC8411C-B99C-4428-AB7F-3C3D00A04E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9AB41A4-C169-4096-8842-5CB944FBD74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25D52982-E0A8-42BF-884C-54D9851B0D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A1F9FCBA-16E0-4A7F-8B0E-B8FDEC4FE4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CD151369-A6DE-4AA3-9EBA-47E701B31CA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F9665512-0FB9-4364-9C44-2B0DAEC4095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7F13552F-51E5-499D-9A52-521E9F22392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3B957611-B496-45D9-AF53-09F3CB84206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a:extLst>
            <a:ext uri="{FF2B5EF4-FFF2-40B4-BE49-F238E27FC236}">
              <a16:creationId xmlns:a16="http://schemas.microsoft.com/office/drawing/2014/main" id="{104D3EA7-8F85-4CF2-8AEF-FF73EE1380ED}"/>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7" name="テキスト ボックス 386">
          <a:extLst>
            <a:ext uri="{FF2B5EF4-FFF2-40B4-BE49-F238E27FC236}">
              <a16:creationId xmlns:a16="http://schemas.microsoft.com/office/drawing/2014/main" id="{C2CD09CC-F703-4C0A-B3A7-392BA0746152}"/>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a:extLst>
            <a:ext uri="{FF2B5EF4-FFF2-40B4-BE49-F238E27FC236}">
              <a16:creationId xmlns:a16="http://schemas.microsoft.com/office/drawing/2014/main" id="{ABB0D07A-B3CC-420C-B0B8-A02E4A8D1D12}"/>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9" name="テキスト ボックス 388">
          <a:extLst>
            <a:ext uri="{FF2B5EF4-FFF2-40B4-BE49-F238E27FC236}">
              <a16:creationId xmlns:a16="http://schemas.microsoft.com/office/drawing/2014/main" id="{B6D588C5-A020-4156-B74C-E5A268328BC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a:extLst>
            <a:ext uri="{FF2B5EF4-FFF2-40B4-BE49-F238E27FC236}">
              <a16:creationId xmlns:a16="http://schemas.microsoft.com/office/drawing/2014/main" id="{5A557950-3C41-492E-BBDA-9988CF287AE2}"/>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1" name="テキスト ボックス 390">
          <a:extLst>
            <a:ext uri="{FF2B5EF4-FFF2-40B4-BE49-F238E27FC236}">
              <a16:creationId xmlns:a16="http://schemas.microsoft.com/office/drawing/2014/main" id="{351D45B3-A8F8-4973-8D33-F2572AC6A60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a:extLst>
            <a:ext uri="{FF2B5EF4-FFF2-40B4-BE49-F238E27FC236}">
              <a16:creationId xmlns:a16="http://schemas.microsoft.com/office/drawing/2014/main" id="{D5E3E1F6-B52B-4443-8C34-E2559327F613}"/>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3" name="テキスト ボックス 392">
          <a:extLst>
            <a:ext uri="{FF2B5EF4-FFF2-40B4-BE49-F238E27FC236}">
              <a16:creationId xmlns:a16="http://schemas.microsoft.com/office/drawing/2014/main" id="{FE3B0969-6E2D-4A58-BF53-530062160E4A}"/>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1863E8C9-4517-465F-B17A-547F17686DB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5" name="テキスト ボックス 394">
          <a:extLst>
            <a:ext uri="{FF2B5EF4-FFF2-40B4-BE49-F238E27FC236}">
              <a16:creationId xmlns:a16="http://schemas.microsoft.com/office/drawing/2014/main" id="{1CFEBBE0-8069-438F-B874-AE6B048DA5E2}"/>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AAAA81DC-A57F-47FB-8830-19742FA3857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397" name="直線コネクタ 396">
          <a:extLst>
            <a:ext uri="{FF2B5EF4-FFF2-40B4-BE49-F238E27FC236}">
              <a16:creationId xmlns:a16="http://schemas.microsoft.com/office/drawing/2014/main" id="{8DB33C5B-1CCC-48EF-B4D3-770E0AC86E4A}"/>
            </a:ext>
          </a:extLst>
        </xdr:cNvPr>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98" name="【市民会館】&#10;有形固定資産減価償却率最小値テキスト">
          <a:extLst>
            <a:ext uri="{FF2B5EF4-FFF2-40B4-BE49-F238E27FC236}">
              <a16:creationId xmlns:a16="http://schemas.microsoft.com/office/drawing/2014/main" id="{6CA4BE24-5555-4AD3-BF34-87FD51D6CBD6}"/>
            </a:ext>
          </a:extLst>
        </xdr:cNvPr>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99" name="直線コネクタ 398">
          <a:extLst>
            <a:ext uri="{FF2B5EF4-FFF2-40B4-BE49-F238E27FC236}">
              <a16:creationId xmlns:a16="http://schemas.microsoft.com/office/drawing/2014/main" id="{0552E264-4100-42BC-8C1F-2EDBCD9BC97E}"/>
            </a:ext>
          </a:extLst>
        </xdr:cNvPr>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400" name="【市民会館】&#10;有形固定資産減価償却率最大値テキスト">
          <a:extLst>
            <a:ext uri="{FF2B5EF4-FFF2-40B4-BE49-F238E27FC236}">
              <a16:creationId xmlns:a16="http://schemas.microsoft.com/office/drawing/2014/main" id="{8313FC3D-A8C5-4E76-A129-E49CC6558589}"/>
            </a:ext>
          </a:extLst>
        </xdr:cNvPr>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401" name="直線コネクタ 400">
          <a:extLst>
            <a:ext uri="{FF2B5EF4-FFF2-40B4-BE49-F238E27FC236}">
              <a16:creationId xmlns:a16="http://schemas.microsoft.com/office/drawing/2014/main" id="{F5DF6949-C417-49EC-B9AD-37065666B23A}"/>
            </a:ext>
          </a:extLst>
        </xdr:cNvPr>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23131</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4E2DE028-B04C-4151-86A9-1F7A3A696336}"/>
            </a:ext>
          </a:extLst>
        </xdr:cNvPr>
        <xdr:cNvSpPr txBox="1"/>
      </xdr:nvSpPr>
      <xdr:spPr>
        <a:xfrm>
          <a:off x="4673600" y="17339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403" name="フローチャート: 判断 402">
          <a:extLst>
            <a:ext uri="{FF2B5EF4-FFF2-40B4-BE49-F238E27FC236}">
              <a16:creationId xmlns:a16="http://schemas.microsoft.com/office/drawing/2014/main" id="{99B37A3B-E1DC-474C-9906-90CBD3C6F44F}"/>
            </a:ext>
          </a:extLst>
        </xdr:cNvPr>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404" name="フローチャート: 判断 403">
          <a:extLst>
            <a:ext uri="{FF2B5EF4-FFF2-40B4-BE49-F238E27FC236}">
              <a16:creationId xmlns:a16="http://schemas.microsoft.com/office/drawing/2014/main" id="{DEDD8740-A3E4-49FD-BCF3-77E56715AC6A}"/>
            </a:ext>
          </a:extLst>
        </xdr:cNvPr>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405" name="フローチャート: 判断 404">
          <a:extLst>
            <a:ext uri="{FF2B5EF4-FFF2-40B4-BE49-F238E27FC236}">
              <a16:creationId xmlns:a16="http://schemas.microsoft.com/office/drawing/2014/main" id="{CABEE726-66CA-4E62-927B-5AF17DF19E98}"/>
            </a:ext>
          </a:extLst>
        </xdr:cNvPr>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406" name="フローチャート: 判断 405">
          <a:extLst>
            <a:ext uri="{FF2B5EF4-FFF2-40B4-BE49-F238E27FC236}">
              <a16:creationId xmlns:a16="http://schemas.microsoft.com/office/drawing/2014/main" id="{A2BC8CD2-43E3-4A11-9BDA-1A5A824CAE61}"/>
            </a:ext>
          </a:extLst>
        </xdr:cNvPr>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407" name="フローチャート: 判断 406">
          <a:extLst>
            <a:ext uri="{FF2B5EF4-FFF2-40B4-BE49-F238E27FC236}">
              <a16:creationId xmlns:a16="http://schemas.microsoft.com/office/drawing/2014/main" id="{6C311C40-4C78-41AB-BD96-37861A1DDBD5}"/>
            </a:ext>
          </a:extLst>
        </xdr:cNvPr>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F8FA9243-D89A-4F5F-B924-D941451A999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83A92D3-7D36-4256-94E1-2EC24D5FA88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E78CA4D-7B48-4766-BD42-5488C384A43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69DFFFF-D1FD-4A5B-B08C-5C71C767FAD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9B8CD40-33B2-485E-B29F-E42796D1B5A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413" name="楕円 412">
          <a:extLst>
            <a:ext uri="{FF2B5EF4-FFF2-40B4-BE49-F238E27FC236}">
              <a16:creationId xmlns:a16="http://schemas.microsoft.com/office/drawing/2014/main" id="{467F05AD-FF86-48EF-8072-40560C88CBCD}"/>
            </a:ext>
          </a:extLst>
        </xdr:cNvPr>
        <xdr:cNvSpPr/>
      </xdr:nvSpPr>
      <xdr:spPr>
        <a:xfrm>
          <a:off x="45847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122699</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6129F7B5-0D00-435E-AF36-6BBC0A311E3D}"/>
            </a:ext>
          </a:extLst>
        </xdr:cNvPr>
        <xdr:cNvSpPr txBox="1"/>
      </xdr:nvSpPr>
      <xdr:spPr>
        <a:xfrm>
          <a:off x="4673600" y="1778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93980</xdr:rowOff>
    </xdr:from>
    <xdr:to>
      <xdr:col>20</xdr:col>
      <xdr:colOff>38100</xdr:colOff>
      <xdr:row>104</xdr:row>
      <xdr:rowOff>24130</xdr:rowOff>
    </xdr:to>
    <xdr:sp macro="" textlink="">
      <xdr:nvSpPr>
        <xdr:cNvPr id="415" name="楕円 414">
          <a:extLst>
            <a:ext uri="{FF2B5EF4-FFF2-40B4-BE49-F238E27FC236}">
              <a16:creationId xmlns:a16="http://schemas.microsoft.com/office/drawing/2014/main" id="{B2AE9880-1819-4F7F-A59C-6418A929FED8}"/>
            </a:ext>
          </a:extLst>
        </xdr:cNvPr>
        <xdr:cNvSpPr/>
      </xdr:nvSpPr>
      <xdr:spPr>
        <a:xfrm>
          <a:off x="3746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144780</xdr:rowOff>
    </xdr:from>
    <xdr:to>
      <xdr:col>24</xdr:col>
      <xdr:colOff>63500</xdr:colOff>
      <xdr:row>104</xdr:row>
      <xdr:rowOff>23622</xdr:rowOff>
    </xdr:to>
    <xdr:cxnSp macro="">
      <xdr:nvCxnSpPr>
        <xdr:cNvPr id="416" name="直線コネクタ 415">
          <a:extLst>
            <a:ext uri="{FF2B5EF4-FFF2-40B4-BE49-F238E27FC236}">
              <a16:creationId xmlns:a16="http://schemas.microsoft.com/office/drawing/2014/main" id="{495EBC40-8A8B-4256-BC68-AE6EB9EDAC22}"/>
            </a:ext>
          </a:extLst>
        </xdr:cNvPr>
        <xdr:cNvCxnSpPr/>
      </xdr:nvCxnSpPr>
      <xdr:spPr>
        <a:xfrm>
          <a:off x="3797300" y="178041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43687</xdr:rowOff>
    </xdr:from>
    <xdr:to>
      <xdr:col>15</xdr:col>
      <xdr:colOff>101600</xdr:colOff>
      <xdr:row>103</xdr:row>
      <xdr:rowOff>145287</xdr:rowOff>
    </xdr:to>
    <xdr:sp macro="" textlink="">
      <xdr:nvSpPr>
        <xdr:cNvPr id="417" name="楕円 416">
          <a:extLst>
            <a:ext uri="{FF2B5EF4-FFF2-40B4-BE49-F238E27FC236}">
              <a16:creationId xmlns:a16="http://schemas.microsoft.com/office/drawing/2014/main" id="{11CD12BC-7AF0-48C7-AB01-E6A3619E7148}"/>
            </a:ext>
          </a:extLst>
        </xdr:cNvPr>
        <xdr:cNvSpPr/>
      </xdr:nvSpPr>
      <xdr:spPr>
        <a:xfrm>
          <a:off x="2857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94487</xdr:rowOff>
    </xdr:from>
    <xdr:to>
      <xdr:col>19</xdr:col>
      <xdr:colOff>177800</xdr:colOff>
      <xdr:row>103</xdr:row>
      <xdr:rowOff>144780</xdr:rowOff>
    </xdr:to>
    <xdr:cxnSp macro="">
      <xdr:nvCxnSpPr>
        <xdr:cNvPr id="418" name="直線コネクタ 417">
          <a:extLst>
            <a:ext uri="{FF2B5EF4-FFF2-40B4-BE49-F238E27FC236}">
              <a16:creationId xmlns:a16="http://schemas.microsoft.com/office/drawing/2014/main" id="{DBBF10C0-1CD0-4D64-8B5B-5779B921CA6D}"/>
            </a:ext>
          </a:extLst>
        </xdr:cNvPr>
        <xdr:cNvCxnSpPr/>
      </xdr:nvCxnSpPr>
      <xdr:spPr>
        <a:xfrm>
          <a:off x="2908300" y="177538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167132</xdr:rowOff>
    </xdr:from>
    <xdr:to>
      <xdr:col>10</xdr:col>
      <xdr:colOff>165100</xdr:colOff>
      <xdr:row>103</xdr:row>
      <xdr:rowOff>97282</xdr:rowOff>
    </xdr:to>
    <xdr:sp macro="" textlink="">
      <xdr:nvSpPr>
        <xdr:cNvPr id="419" name="楕円 418">
          <a:extLst>
            <a:ext uri="{FF2B5EF4-FFF2-40B4-BE49-F238E27FC236}">
              <a16:creationId xmlns:a16="http://schemas.microsoft.com/office/drawing/2014/main" id="{B1A6AD0B-BF92-4BF0-A279-7C4F39B56297}"/>
            </a:ext>
          </a:extLst>
        </xdr:cNvPr>
        <xdr:cNvSpPr/>
      </xdr:nvSpPr>
      <xdr:spPr>
        <a:xfrm>
          <a:off x="1968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46482</xdr:rowOff>
    </xdr:from>
    <xdr:to>
      <xdr:col>15</xdr:col>
      <xdr:colOff>50800</xdr:colOff>
      <xdr:row>103</xdr:row>
      <xdr:rowOff>94487</xdr:rowOff>
    </xdr:to>
    <xdr:cxnSp macro="">
      <xdr:nvCxnSpPr>
        <xdr:cNvPr id="420" name="直線コネクタ 419">
          <a:extLst>
            <a:ext uri="{FF2B5EF4-FFF2-40B4-BE49-F238E27FC236}">
              <a16:creationId xmlns:a16="http://schemas.microsoft.com/office/drawing/2014/main" id="{AB151ADD-B1D0-41F2-869A-EDA4670CF13E}"/>
            </a:ext>
          </a:extLst>
        </xdr:cNvPr>
        <xdr:cNvCxnSpPr/>
      </xdr:nvCxnSpPr>
      <xdr:spPr>
        <a:xfrm>
          <a:off x="2019300" y="1770583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84837</xdr:rowOff>
    </xdr:from>
    <xdr:to>
      <xdr:col>6</xdr:col>
      <xdr:colOff>38100</xdr:colOff>
      <xdr:row>103</xdr:row>
      <xdr:rowOff>14987</xdr:rowOff>
    </xdr:to>
    <xdr:sp macro="" textlink="">
      <xdr:nvSpPr>
        <xdr:cNvPr id="421" name="楕円 420">
          <a:extLst>
            <a:ext uri="{FF2B5EF4-FFF2-40B4-BE49-F238E27FC236}">
              <a16:creationId xmlns:a16="http://schemas.microsoft.com/office/drawing/2014/main" id="{F176C89D-EA97-49E4-B414-67BA24276FA1}"/>
            </a:ext>
          </a:extLst>
        </xdr:cNvPr>
        <xdr:cNvSpPr/>
      </xdr:nvSpPr>
      <xdr:spPr>
        <a:xfrm>
          <a:off x="1079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135637</xdr:rowOff>
    </xdr:from>
    <xdr:to>
      <xdr:col>10</xdr:col>
      <xdr:colOff>114300</xdr:colOff>
      <xdr:row>103</xdr:row>
      <xdr:rowOff>46482</xdr:rowOff>
    </xdr:to>
    <xdr:cxnSp macro="">
      <xdr:nvCxnSpPr>
        <xdr:cNvPr id="422" name="直線コネクタ 421">
          <a:extLst>
            <a:ext uri="{FF2B5EF4-FFF2-40B4-BE49-F238E27FC236}">
              <a16:creationId xmlns:a16="http://schemas.microsoft.com/office/drawing/2014/main" id="{EC55DB76-DA7D-4857-8549-24E68DD0B0A5}"/>
            </a:ext>
          </a:extLst>
        </xdr:cNvPr>
        <xdr:cNvCxnSpPr/>
      </xdr:nvCxnSpPr>
      <xdr:spPr>
        <a:xfrm>
          <a:off x="1130300" y="176235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68090</xdr:rowOff>
    </xdr:from>
    <xdr:ext cx="405111" cy="259045"/>
    <xdr:sp macro="" textlink="">
      <xdr:nvSpPr>
        <xdr:cNvPr id="423" name="n_1aveValue【市民会館】&#10;有形固定資産減価償却率">
          <a:extLst>
            <a:ext uri="{FF2B5EF4-FFF2-40B4-BE49-F238E27FC236}">
              <a16:creationId xmlns:a16="http://schemas.microsoft.com/office/drawing/2014/main" id="{01D55AEF-C868-4BC6-BA56-C74BCD0FB418}"/>
            </a:ext>
          </a:extLst>
        </xdr:cNvPr>
        <xdr:cNvSpPr txBox="1"/>
      </xdr:nvSpPr>
      <xdr:spPr>
        <a:xfrm>
          <a:off x="35820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170959</xdr:rowOff>
    </xdr:from>
    <xdr:ext cx="405111" cy="259045"/>
    <xdr:sp macro="" textlink="">
      <xdr:nvSpPr>
        <xdr:cNvPr id="424" name="n_2aveValue【市民会館】&#10;有形固定資産減価償却率">
          <a:extLst>
            <a:ext uri="{FF2B5EF4-FFF2-40B4-BE49-F238E27FC236}">
              <a16:creationId xmlns:a16="http://schemas.microsoft.com/office/drawing/2014/main" id="{90675732-C9D5-4E81-99BF-E3CFCFB6A530}"/>
            </a:ext>
          </a:extLst>
        </xdr:cNvPr>
        <xdr:cNvSpPr txBox="1"/>
      </xdr:nvSpPr>
      <xdr:spPr>
        <a:xfrm>
          <a:off x="27057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109238</xdr:rowOff>
    </xdr:from>
    <xdr:ext cx="405111" cy="259045"/>
    <xdr:sp macro="" textlink="">
      <xdr:nvSpPr>
        <xdr:cNvPr id="425" name="n_3aveValue【市民会館】&#10;有形固定資産減価償却率">
          <a:extLst>
            <a:ext uri="{FF2B5EF4-FFF2-40B4-BE49-F238E27FC236}">
              <a16:creationId xmlns:a16="http://schemas.microsoft.com/office/drawing/2014/main" id="{9D14D38B-7D1C-4318-8368-8A31EA6DD1D2}"/>
            </a:ext>
          </a:extLst>
        </xdr:cNvPr>
        <xdr:cNvSpPr txBox="1"/>
      </xdr:nvSpPr>
      <xdr:spPr>
        <a:xfrm>
          <a:off x="1816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10940</xdr:rowOff>
    </xdr:from>
    <xdr:ext cx="405111" cy="259045"/>
    <xdr:sp macro="" textlink="">
      <xdr:nvSpPr>
        <xdr:cNvPr id="426" name="n_4aveValue【市民会館】&#10;有形固定資産減価償却率">
          <a:extLst>
            <a:ext uri="{FF2B5EF4-FFF2-40B4-BE49-F238E27FC236}">
              <a16:creationId xmlns:a16="http://schemas.microsoft.com/office/drawing/2014/main" id="{F7365C86-12F2-4BBF-90AE-A5D895514E72}"/>
            </a:ext>
          </a:extLst>
        </xdr:cNvPr>
        <xdr:cNvSpPr txBox="1"/>
      </xdr:nvSpPr>
      <xdr:spPr>
        <a:xfrm>
          <a:off x="927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15257</xdr:rowOff>
    </xdr:from>
    <xdr:ext cx="405111" cy="259045"/>
    <xdr:sp macro="" textlink="">
      <xdr:nvSpPr>
        <xdr:cNvPr id="427" name="n_1mainValue【市民会館】&#10;有形固定資産減価償却率">
          <a:extLst>
            <a:ext uri="{FF2B5EF4-FFF2-40B4-BE49-F238E27FC236}">
              <a16:creationId xmlns:a16="http://schemas.microsoft.com/office/drawing/2014/main" id="{FCC0BD1E-8CC6-41DF-A953-13A66A43A2A1}"/>
            </a:ext>
          </a:extLst>
        </xdr:cNvPr>
        <xdr:cNvSpPr txBox="1"/>
      </xdr:nvSpPr>
      <xdr:spPr>
        <a:xfrm>
          <a:off x="35820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136414</xdr:rowOff>
    </xdr:from>
    <xdr:ext cx="405111" cy="259045"/>
    <xdr:sp macro="" textlink="">
      <xdr:nvSpPr>
        <xdr:cNvPr id="428" name="n_2mainValue【市民会館】&#10;有形固定資産減価償却率">
          <a:extLst>
            <a:ext uri="{FF2B5EF4-FFF2-40B4-BE49-F238E27FC236}">
              <a16:creationId xmlns:a16="http://schemas.microsoft.com/office/drawing/2014/main" id="{1F2D59B4-FEF8-4B73-A554-281C04949BC0}"/>
            </a:ext>
          </a:extLst>
        </xdr:cNvPr>
        <xdr:cNvSpPr txBox="1"/>
      </xdr:nvSpPr>
      <xdr:spPr>
        <a:xfrm>
          <a:off x="2705744" y="1779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88409</xdr:rowOff>
    </xdr:from>
    <xdr:ext cx="405111" cy="259045"/>
    <xdr:sp macro="" textlink="">
      <xdr:nvSpPr>
        <xdr:cNvPr id="429" name="n_3mainValue【市民会館】&#10;有形固定資産減価償却率">
          <a:extLst>
            <a:ext uri="{FF2B5EF4-FFF2-40B4-BE49-F238E27FC236}">
              <a16:creationId xmlns:a16="http://schemas.microsoft.com/office/drawing/2014/main" id="{A81611D9-7E9B-416D-A2C8-CBF9CDF04C03}"/>
            </a:ext>
          </a:extLst>
        </xdr:cNvPr>
        <xdr:cNvSpPr txBox="1"/>
      </xdr:nvSpPr>
      <xdr:spPr>
        <a:xfrm>
          <a:off x="1816744" y="1774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6114</xdr:rowOff>
    </xdr:from>
    <xdr:ext cx="405111" cy="259045"/>
    <xdr:sp macro="" textlink="">
      <xdr:nvSpPr>
        <xdr:cNvPr id="430" name="n_4mainValue【市民会館】&#10;有形固定資産減価償却率">
          <a:extLst>
            <a:ext uri="{FF2B5EF4-FFF2-40B4-BE49-F238E27FC236}">
              <a16:creationId xmlns:a16="http://schemas.microsoft.com/office/drawing/2014/main" id="{8B6C551C-8AC4-4D3C-B40A-2B3594FAC814}"/>
            </a:ext>
          </a:extLst>
        </xdr:cNvPr>
        <xdr:cNvSpPr txBox="1"/>
      </xdr:nvSpPr>
      <xdr:spPr>
        <a:xfrm>
          <a:off x="927744" y="176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638A49D9-3ADB-4513-9F6D-842E686DCE4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3B6BDC38-E5E2-4D54-9F26-A7427344CA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C2E721AD-391B-4064-9454-B6B71C9187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89C14913-856E-46A4-96D8-E10083F780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9E95B04-78D2-4992-A5D0-B9DDA0FD86C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AD53A918-C497-4EE2-875A-8986CDF41A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DBB47D28-E7AA-4BD5-B371-4C8AF7D9A0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91DDA444-02F1-44E2-8F12-F4EE14D454E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471DC78B-9210-4157-924F-B90ECD1DE7A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5F2B0168-6322-42AF-B4C8-A71EEEBD2EE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id="{BCE5E383-CF07-4345-8626-1BE8E42F95A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2" name="テキスト ボックス 441">
          <a:extLst>
            <a:ext uri="{FF2B5EF4-FFF2-40B4-BE49-F238E27FC236}">
              <a16:creationId xmlns:a16="http://schemas.microsoft.com/office/drawing/2014/main" id="{9D2FBE22-37D0-497F-AEB3-07B706B8B6CF}"/>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id="{734D3640-9DE1-4164-8C60-F3124CF1F0A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4" name="テキスト ボックス 443">
          <a:extLst>
            <a:ext uri="{FF2B5EF4-FFF2-40B4-BE49-F238E27FC236}">
              <a16:creationId xmlns:a16="http://schemas.microsoft.com/office/drawing/2014/main" id="{988DD907-8968-45BC-A394-388D2C4F455E}"/>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id="{31F60C7B-A623-4F40-B1D0-625E9FA5084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6" name="テキスト ボックス 445">
          <a:extLst>
            <a:ext uri="{FF2B5EF4-FFF2-40B4-BE49-F238E27FC236}">
              <a16:creationId xmlns:a16="http://schemas.microsoft.com/office/drawing/2014/main" id="{C1920A67-6BE1-49F0-91F5-0E3ABEEDFF8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id="{3384C742-D541-416E-9B57-886537AD630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8" name="テキスト ボックス 447">
          <a:extLst>
            <a:ext uri="{FF2B5EF4-FFF2-40B4-BE49-F238E27FC236}">
              <a16:creationId xmlns:a16="http://schemas.microsoft.com/office/drawing/2014/main" id="{B58B8EF0-8E5B-43D1-A2C1-2F032B9B64A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id="{B4386D0A-1BF2-4AFF-947B-900D41BC793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0" name="テキスト ボックス 449">
          <a:extLst>
            <a:ext uri="{FF2B5EF4-FFF2-40B4-BE49-F238E27FC236}">
              <a16:creationId xmlns:a16="http://schemas.microsoft.com/office/drawing/2014/main" id="{F2EF16E9-8855-461A-A7D0-C3B842375A1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id="{5E1FED6C-3357-44B0-AA44-0D477D8E3C2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2" name="テキスト ボックス 451">
          <a:extLst>
            <a:ext uri="{FF2B5EF4-FFF2-40B4-BE49-F238E27FC236}">
              <a16:creationId xmlns:a16="http://schemas.microsoft.com/office/drawing/2014/main" id="{254A13AF-8769-476B-BF49-7946E05E4856}"/>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897AF308-FE32-482A-8BB6-190B7F949C6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9C00B9B5-7567-44F8-8BA6-8AA8B11435B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C8271648-9AA0-452A-8A96-71AEDEFDE0D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456" name="直線コネクタ 455">
          <a:extLst>
            <a:ext uri="{FF2B5EF4-FFF2-40B4-BE49-F238E27FC236}">
              <a16:creationId xmlns:a16="http://schemas.microsoft.com/office/drawing/2014/main" id="{5FAB576E-1BED-47B7-99AB-FB6D109FA14B}"/>
            </a:ext>
          </a:extLst>
        </xdr:cNvPr>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457" name="【市民会館】&#10;一人当たり面積最小値テキスト">
          <a:extLst>
            <a:ext uri="{FF2B5EF4-FFF2-40B4-BE49-F238E27FC236}">
              <a16:creationId xmlns:a16="http://schemas.microsoft.com/office/drawing/2014/main" id="{F081EC8B-58E2-4C4C-96A6-8B2794AC9DD7}"/>
            </a:ext>
          </a:extLst>
        </xdr:cNvPr>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458" name="直線コネクタ 457">
          <a:extLst>
            <a:ext uri="{FF2B5EF4-FFF2-40B4-BE49-F238E27FC236}">
              <a16:creationId xmlns:a16="http://schemas.microsoft.com/office/drawing/2014/main" id="{AEF64F77-CABB-4391-BF65-63D22FFBDC51}"/>
            </a:ext>
          </a:extLst>
        </xdr:cNvPr>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459" name="【市民会館】&#10;一人当たり面積最大値テキスト">
          <a:extLst>
            <a:ext uri="{FF2B5EF4-FFF2-40B4-BE49-F238E27FC236}">
              <a16:creationId xmlns:a16="http://schemas.microsoft.com/office/drawing/2014/main" id="{CED28C8E-999A-4522-A830-7EB3964F93D5}"/>
            </a:ext>
          </a:extLst>
        </xdr:cNvPr>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460" name="直線コネクタ 459">
          <a:extLst>
            <a:ext uri="{FF2B5EF4-FFF2-40B4-BE49-F238E27FC236}">
              <a16:creationId xmlns:a16="http://schemas.microsoft.com/office/drawing/2014/main" id="{92EABC02-8290-4A8A-B092-869EDAA98FB5}"/>
            </a:ext>
          </a:extLst>
        </xdr:cNvPr>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157315</xdr:rowOff>
    </xdr:from>
    <xdr:ext cx="469744" cy="259045"/>
    <xdr:sp macro="" textlink="">
      <xdr:nvSpPr>
        <xdr:cNvPr id="461" name="【市民会館】&#10;一人当たり面積平均値テキスト">
          <a:extLst>
            <a:ext uri="{FF2B5EF4-FFF2-40B4-BE49-F238E27FC236}">
              <a16:creationId xmlns:a16="http://schemas.microsoft.com/office/drawing/2014/main" id="{1EB7FE04-43A1-48ED-9EC5-4490F0BB6239}"/>
            </a:ext>
          </a:extLst>
        </xdr:cNvPr>
        <xdr:cNvSpPr txBox="1"/>
      </xdr:nvSpPr>
      <xdr:spPr>
        <a:xfrm>
          <a:off x="10515600" y="1798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462" name="フローチャート: 判断 461">
          <a:extLst>
            <a:ext uri="{FF2B5EF4-FFF2-40B4-BE49-F238E27FC236}">
              <a16:creationId xmlns:a16="http://schemas.microsoft.com/office/drawing/2014/main" id="{9A812314-CA50-4270-A639-FDF3E473E2F1}"/>
            </a:ext>
          </a:extLst>
        </xdr:cNvPr>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463" name="フローチャート: 判断 462">
          <a:extLst>
            <a:ext uri="{FF2B5EF4-FFF2-40B4-BE49-F238E27FC236}">
              <a16:creationId xmlns:a16="http://schemas.microsoft.com/office/drawing/2014/main" id="{E8599621-CC37-4AF4-9937-900028DD1B8A}"/>
            </a:ext>
          </a:extLst>
        </xdr:cNvPr>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464" name="フローチャート: 判断 463">
          <a:extLst>
            <a:ext uri="{FF2B5EF4-FFF2-40B4-BE49-F238E27FC236}">
              <a16:creationId xmlns:a16="http://schemas.microsoft.com/office/drawing/2014/main" id="{289A2A86-56FD-470F-B644-051DCA5866C1}"/>
            </a:ext>
          </a:extLst>
        </xdr:cNvPr>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5" name="フローチャート: 判断 464">
          <a:extLst>
            <a:ext uri="{FF2B5EF4-FFF2-40B4-BE49-F238E27FC236}">
              <a16:creationId xmlns:a16="http://schemas.microsoft.com/office/drawing/2014/main" id="{D605F6D1-1C74-4824-9D03-7E572337EBFF}"/>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466" name="フローチャート: 判断 465">
          <a:extLst>
            <a:ext uri="{FF2B5EF4-FFF2-40B4-BE49-F238E27FC236}">
              <a16:creationId xmlns:a16="http://schemas.microsoft.com/office/drawing/2014/main" id="{B5B05633-64E4-40A8-8931-365C1895CBF3}"/>
            </a:ext>
          </a:extLst>
        </xdr:cNvPr>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399882B-609A-43B1-8103-3DF4F45527F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6F966AC-90BF-4A39-8EF1-45D007F77E0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7E50C75-C6FE-4198-A5D1-962F918D982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6CF7E2F6-75D2-46FB-9BF7-A81E4D90757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8335090-CC93-4717-A49C-D993FA829E4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108676</xdr:rowOff>
    </xdr:from>
    <xdr:to>
      <xdr:col>55</xdr:col>
      <xdr:colOff>50800</xdr:colOff>
      <xdr:row>104</xdr:row>
      <xdr:rowOff>38826</xdr:rowOff>
    </xdr:to>
    <xdr:sp macro="" textlink="">
      <xdr:nvSpPr>
        <xdr:cNvPr id="472" name="楕円 471">
          <a:extLst>
            <a:ext uri="{FF2B5EF4-FFF2-40B4-BE49-F238E27FC236}">
              <a16:creationId xmlns:a16="http://schemas.microsoft.com/office/drawing/2014/main" id="{33307176-CC54-432D-8386-05894729E23F}"/>
            </a:ext>
          </a:extLst>
        </xdr:cNvPr>
        <xdr:cNvSpPr/>
      </xdr:nvSpPr>
      <xdr:spPr>
        <a:xfrm>
          <a:off x="10426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131553</xdr:rowOff>
    </xdr:from>
    <xdr:ext cx="469744" cy="259045"/>
    <xdr:sp macro="" textlink="">
      <xdr:nvSpPr>
        <xdr:cNvPr id="473" name="【市民会館】&#10;一人当たり面積該当値テキスト">
          <a:extLst>
            <a:ext uri="{FF2B5EF4-FFF2-40B4-BE49-F238E27FC236}">
              <a16:creationId xmlns:a16="http://schemas.microsoft.com/office/drawing/2014/main" id="{36BAEC84-5B55-4155-B99C-53A464D0A0A9}"/>
            </a:ext>
          </a:extLst>
        </xdr:cNvPr>
        <xdr:cNvSpPr txBox="1"/>
      </xdr:nvSpPr>
      <xdr:spPr>
        <a:xfrm>
          <a:off x="10515600" y="176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108676</xdr:rowOff>
    </xdr:from>
    <xdr:to>
      <xdr:col>50</xdr:col>
      <xdr:colOff>165100</xdr:colOff>
      <xdr:row>104</xdr:row>
      <xdr:rowOff>38826</xdr:rowOff>
    </xdr:to>
    <xdr:sp macro="" textlink="">
      <xdr:nvSpPr>
        <xdr:cNvPr id="474" name="楕円 473">
          <a:extLst>
            <a:ext uri="{FF2B5EF4-FFF2-40B4-BE49-F238E27FC236}">
              <a16:creationId xmlns:a16="http://schemas.microsoft.com/office/drawing/2014/main" id="{587B3A3B-AB4D-408B-A464-D6D1BBD4F257}"/>
            </a:ext>
          </a:extLst>
        </xdr:cNvPr>
        <xdr:cNvSpPr/>
      </xdr:nvSpPr>
      <xdr:spPr>
        <a:xfrm>
          <a:off x="9588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159476</xdr:rowOff>
    </xdr:from>
    <xdr:to>
      <xdr:col>55</xdr:col>
      <xdr:colOff>0</xdr:colOff>
      <xdr:row>103</xdr:row>
      <xdr:rowOff>159476</xdr:rowOff>
    </xdr:to>
    <xdr:cxnSp macro="">
      <xdr:nvCxnSpPr>
        <xdr:cNvPr id="475" name="直線コネクタ 474">
          <a:extLst>
            <a:ext uri="{FF2B5EF4-FFF2-40B4-BE49-F238E27FC236}">
              <a16:creationId xmlns:a16="http://schemas.microsoft.com/office/drawing/2014/main" id="{932B176C-1344-4CC6-A3E6-25A8B40A5A7A}"/>
            </a:ext>
          </a:extLst>
        </xdr:cNvPr>
        <xdr:cNvCxnSpPr/>
      </xdr:nvCxnSpPr>
      <xdr:spPr>
        <a:xfrm>
          <a:off x="9639300" y="178188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115207</xdr:rowOff>
    </xdr:from>
    <xdr:to>
      <xdr:col>46</xdr:col>
      <xdr:colOff>38100</xdr:colOff>
      <xdr:row>104</xdr:row>
      <xdr:rowOff>45357</xdr:rowOff>
    </xdr:to>
    <xdr:sp macro="" textlink="">
      <xdr:nvSpPr>
        <xdr:cNvPr id="476" name="楕円 475">
          <a:extLst>
            <a:ext uri="{FF2B5EF4-FFF2-40B4-BE49-F238E27FC236}">
              <a16:creationId xmlns:a16="http://schemas.microsoft.com/office/drawing/2014/main" id="{28736665-01AD-4B36-9444-980C0A73BBF8}"/>
            </a:ext>
          </a:extLst>
        </xdr:cNvPr>
        <xdr:cNvSpPr/>
      </xdr:nvSpPr>
      <xdr:spPr>
        <a:xfrm>
          <a:off x="8699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159476</xdr:rowOff>
    </xdr:from>
    <xdr:to>
      <xdr:col>50</xdr:col>
      <xdr:colOff>114300</xdr:colOff>
      <xdr:row>103</xdr:row>
      <xdr:rowOff>166007</xdr:rowOff>
    </xdr:to>
    <xdr:cxnSp macro="">
      <xdr:nvCxnSpPr>
        <xdr:cNvPr id="477" name="直線コネクタ 476">
          <a:extLst>
            <a:ext uri="{FF2B5EF4-FFF2-40B4-BE49-F238E27FC236}">
              <a16:creationId xmlns:a16="http://schemas.microsoft.com/office/drawing/2014/main" id="{3B96D3EC-DA55-4C1D-8CF9-9BC8C1B96447}"/>
            </a:ext>
          </a:extLst>
        </xdr:cNvPr>
        <xdr:cNvCxnSpPr/>
      </xdr:nvCxnSpPr>
      <xdr:spPr>
        <a:xfrm flipV="1">
          <a:off x="8750300" y="178188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121738</xdr:rowOff>
    </xdr:from>
    <xdr:to>
      <xdr:col>41</xdr:col>
      <xdr:colOff>101600</xdr:colOff>
      <xdr:row>104</xdr:row>
      <xdr:rowOff>51888</xdr:rowOff>
    </xdr:to>
    <xdr:sp macro="" textlink="">
      <xdr:nvSpPr>
        <xdr:cNvPr id="478" name="楕円 477">
          <a:extLst>
            <a:ext uri="{FF2B5EF4-FFF2-40B4-BE49-F238E27FC236}">
              <a16:creationId xmlns:a16="http://schemas.microsoft.com/office/drawing/2014/main" id="{13331EA1-51A9-4ECB-B43E-F1F6481C5598}"/>
            </a:ext>
          </a:extLst>
        </xdr:cNvPr>
        <xdr:cNvSpPr/>
      </xdr:nvSpPr>
      <xdr:spPr>
        <a:xfrm>
          <a:off x="7810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166007</xdr:rowOff>
    </xdr:from>
    <xdr:to>
      <xdr:col>45</xdr:col>
      <xdr:colOff>177800</xdr:colOff>
      <xdr:row>104</xdr:row>
      <xdr:rowOff>1088</xdr:rowOff>
    </xdr:to>
    <xdr:cxnSp macro="">
      <xdr:nvCxnSpPr>
        <xdr:cNvPr id="479" name="直線コネクタ 478">
          <a:extLst>
            <a:ext uri="{FF2B5EF4-FFF2-40B4-BE49-F238E27FC236}">
              <a16:creationId xmlns:a16="http://schemas.microsoft.com/office/drawing/2014/main" id="{5B256C82-8603-43F8-A8C9-85706FEBF49C}"/>
            </a:ext>
          </a:extLst>
        </xdr:cNvPr>
        <xdr:cNvCxnSpPr/>
      </xdr:nvCxnSpPr>
      <xdr:spPr>
        <a:xfrm flipV="1">
          <a:off x="7861300" y="178253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90714</xdr:rowOff>
    </xdr:from>
    <xdr:to>
      <xdr:col>36</xdr:col>
      <xdr:colOff>165100</xdr:colOff>
      <xdr:row>105</xdr:row>
      <xdr:rowOff>20864</xdr:rowOff>
    </xdr:to>
    <xdr:sp macro="" textlink="">
      <xdr:nvSpPr>
        <xdr:cNvPr id="480" name="楕円 479">
          <a:extLst>
            <a:ext uri="{FF2B5EF4-FFF2-40B4-BE49-F238E27FC236}">
              <a16:creationId xmlns:a16="http://schemas.microsoft.com/office/drawing/2014/main" id="{8362CA0B-8220-4197-8AAF-9E6654B0B6EC}"/>
            </a:ext>
          </a:extLst>
        </xdr:cNvPr>
        <xdr:cNvSpPr/>
      </xdr:nvSpPr>
      <xdr:spPr>
        <a:xfrm>
          <a:off x="692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1088</xdr:rowOff>
    </xdr:from>
    <xdr:to>
      <xdr:col>41</xdr:col>
      <xdr:colOff>50800</xdr:colOff>
      <xdr:row>104</xdr:row>
      <xdr:rowOff>141514</xdr:rowOff>
    </xdr:to>
    <xdr:cxnSp macro="">
      <xdr:nvCxnSpPr>
        <xdr:cNvPr id="481" name="直線コネクタ 480">
          <a:extLst>
            <a:ext uri="{FF2B5EF4-FFF2-40B4-BE49-F238E27FC236}">
              <a16:creationId xmlns:a16="http://schemas.microsoft.com/office/drawing/2014/main" id="{7EFAA70F-35FF-4096-9401-D26C309479FA}"/>
            </a:ext>
          </a:extLst>
        </xdr:cNvPr>
        <xdr:cNvCxnSpPr/>
      </xdr:nvCxnSpPr>
      <xdr:spPr>
        <a:xfrm flipV="1">
          <a:off x="6972300" y="1783188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119759</xdr:rowOff>
    </xdr:from>
    <xdr:ext cx="469744" cy="259045"/>
    <xdr:sp macro="" textlink="">
      <xdr:nvSpPr>
        <xdr:cNvPr id="482" name="n_1aveValue【市民会館】&#10;一人当たり面積">
          <a:extLst>
            <a:ext uri="{FF2B5EF4-FFF2-40B4-BE49-F238E27FC236}">
              <a16:creationId xmlns:a16="http://schemas.microsoft.com/office/drawing/2014/main" id="{42799B62-F27C-4A64-98B2-9A6CBC178152}"/>
            </a:ext>
          </a:extLst>
        </xdr:cNvPr>
        <xdr:cNvSpPr txBox="1"/>
      </xdr:nvSpPr>
      <xdr:spPr>
        <a:xfrm>
          <a:off x="93917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67508</xdr:rowOff>
    </xdr:from>
    <xdr:ext cx="469744" cy="259045"/>
    <xdr:sp macro="" textlink="">
      <xdr:nvSpPr>
        <xdr:cNvPr id="483" name="n_2aveValue【市民会館】&#10;一人当たり面積">
          <a:extLst>
            <a:ext uri="{FF2B5EF4-FFF2-40B4-BE49-F238E27FC236}">
              <a16:creationId xmlns:a16="http://schemas.microsoft.com/office/drawing/2014/main" id="{DD0AFDCC-635F-491B-B49D-E51A6C8D2A79}"/>
            </a:ext>
          </a:extLst>
        </xdr:cNvPr>
        <xdr:cNvSpPr txBox="1"/>
      </xdr:nvSpPr>
      <xdr:spPr>
        <a:xfrm>
          <a:off x="8515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84" name="n_3aveValue【市民会館】&#10;一人当たり面積">
          <a:extLst>
            <a:ext uri="{FF2B5EF4-FFF2-40B4-BE49-F238E27FC236}">
              <a16:creationId xmlns:a16="http://schemas.microsoft.com/office/drawing/2014/main" id="{1E0F1AE0-92D8-4262-964C-DD8343877D7A}"/>
            </a:ext>
          </a:extLst>
        </xdr:cNvPr>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149151</xdr:rowOff>
    </xdr:from>
    <xdr:ext cx="469744" cy="259045"/>
    <xdr:sp macro="" textlink="">
      <xdr:nvSpPr>
        <xdr:cNvPr id="485" name="n_4aveValue【市民会館】&#10;一人当たり面積">
          <a:extLst>
            <a:ext uri="{FF2B5EF4-FFF2-40B4-BE49-F238E27FC236}">
              <a16:creationId xmlns:a16="http://schemas.microsoft.com/office/drawing/2014/main" id="{98FFEEBA-C9C2-4179-B205-93125FFBAA15}"/>
            </a:ext>
          </a:extLst>
        </xdr:cNvPr>
        <xdr:cNvSpPr txBox="1"/>
      </xdr:nvSpPr>
      <xdr:spPr>
        <a:xfrm>
          <a:off x="6737427" y="1815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55353</xdr:rowOff>
    </xdr:from>
    <xdr:ext cx="469744" cy="259045"/>
    <xdr:sp macro="" textlink="">
      <xdr:nvSpPr>
        <xdr:cNvPr id="486" name="n_1mainValue【市民会館】&#10;一人当たり面積">
          <a:extLst>
            <a:ext uri="{FF2B5EF4-FFF2-40B4-BE49-F238E27FC236}">
              <a16:creationId xmlns:a16="http://schemas.microsoft.com/office/drawing/2014/main" id="{D31A632E-ECA4-47CA-A005-547843506BEE}"/>
            </a:ext>
          </a:extLst>
        </xdr:cNvPr>
        <xdr:cNvSpPr txBox="1"/>
      </xdr:nvSpPr>
      <xdr:spPr>
        <a:xfrm>
          <a:off x="93917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61884</xdr:rowOff>
    </xdr:from>
    <xdr:ext cx="469744" cy="259045"/>
    <xdr:sp macro="" textlink="">
      <xdr:nvSpPr>
        <xdr:cNvPr id="487" name="n_2mainValue【市民会館】&#10;一人当たり面積">
          <a:extLst>
            <a:ext uri="{FF2B5EF4-FFF2-40B4-BE49-F238E27FC236}">
              <a16:creationId xmlns:a16="http://schemas.microsoft.com/office/drawing/2014/main" id="{08F5FA07-0699-4CA5-9179-EB04DA2C68A5}"/>
            </a:ext>
          </a:extLst>
        </xdr:cNvPr>
        <xdr:cNvSpPr txBox="1"/>
      </xdr:nvSpPr>
      <xdr:spPr>
        <a:xfrm>
          <a:off x="8515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68415</xdr:rowOff>
    </xdr:from>
    <xdr:ext cx="469744" cy="259045"/>
    <xdr:sp macro="" textlink="">
      <xdr:nvSpPr>
        <xdr:cNvPr id="488" name="n_3mainValue【市民会館】&#10;一人当たり面積">
          <a:extLst>
            <a:ext uri="{FF2B5EF4-FFF2-40B4-BE49-F238E27FC236}">
              <a16:creationId xmlns:a16="http://schemas.microsoft.com/office/drawing/2014/main" id="{5ACA0832-8747-4620-BE4A-131D0486FC1B}"/>
            </a:ext>
          </a:extLst>
        </xdr:cNvPr>
        <xdr:cNvSpPr txBox="1"/>
      </xdr:nvSpPr>
      <xdr:spPr>
        <a:xfrm>
          <a:off x="7626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37391</xdr:rowOff>
    </xdr:from>
    <xdr:ext cx="469744" cy="259045"/>
    <xdr:sp macro="" textlink="">
      <xdr:nvSpPr>
        <xdr:cNvPr id="489" name="n_4mainValue【市民会館】&#10;一人当たり面積">
          <a:extLst>
            <a:ext uri="{FF2B5EF4-FFF2-40B4-BE49-F238E27FC236}">
              <a16:creationId xmlns:a16="http://schemas.microsoft.com/office/drawing/2014/main" id="{34D8BA52-D45E-429D-B8C0-630A6EFC0435}"/>
            </a:ext>
          </a:extLst>
        </xdr:cNvPr>
        <xdr:cNvSpPr txBox="1"/>
      </xdr:nvSpPr>
      <xdr:spPr>
        <a:xfrm>
          <a:off x="6737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29A10849-F95E-4238-8361-FEB0853472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DBCCC6-6F1F-4CBC-B371-E7E7EB7A49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D784BEE2-A72E-48DA-A3E4-8E4E9DDA0E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BFC78CCD-0C8C-4F9A-BD49-CF67482F91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644CF522-855B-4DFB-B2AC-E69E008863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7C2A22F2-B9EC-4456-9254-7EC8AE208D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A37BC58B-5C55-4178-B9CD-324F389C5D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261380DC-ECFF-4284-ABF3-B42A1C5D02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77B5DEC6-FAA1-498C-AF9F-696BDC0F1BE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A12F25EC-113E-4D99-9B03-BE5AC0D747E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96AC9DF9-77F6-4D3F-B451-7AB8B6C94CC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956DD15B-BA06-42D9-9062-5408AFB6292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3ACD4FC0-3FC1-4039-A561-BD9DD8A8BBE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FF7AAEE2-5184-42A3-ABE3-59FEB2D8217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8A7D8847-780A-4F7B-A3E7-C576D1E89E2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4FEC4EF0-9B79-4DDF-87C1-2615A07AD73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23292FA6-503E-4DC0-BCDA-729EE90C5D3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547B8960-4DC0-4AEB-9D11-159420178D9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82BD27ED-F10E-4AE6-96DB-AD4529C6F08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79D1EF7E-2E96-45D2-8C1A-A9A80066B31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A19CB7CD-23F1-406E-B44D-74C289BF361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8032B452-DE93-4E42-B2FF-CAFA554FA58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614BD377-CA0E-4DAD-AC4D-542436A042E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5E273F05-8012-421C-B0B0-E5E2A7ECB6E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514" name="直線コネクタ 513">
          <a:extLst>
            <a:ext uri="{FF2B5EF4-FFF2-40B4-BE49-F238E27FC236}">
              <a16:creationId xmlns:a16="http://schemas.microsoft.com/office/drawing/2014/main" id="{C083FC3B-8D01-4860-A89A-441916B8EEBB}"/>
            </a:ext>
          </a:extLst>
        </xdr:cNvPr>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9CA9A25D-12A4-486A-85EC-6E9ADB1B9FD8}"/>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516" name="直線コネクタ 515">
          <a:extLst>
            <a:ext uri="{FF2B5EF4-FFF2-40B4-BE49-F238E27FC236}">
              <a16:creationId xmlns:a16="http://schemas.microsoft.com/office/drawing/2014/main" id="{C6D62E54-47F2-416F-97F4-4C183E1456F6}"/>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7521264A-DB68-4B05-A7AA-2F3AC74970D0}"/>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518" name="直線コネクタ 517">
          <a:extLst>
            <a:ext uri="{FF2B5EF4-FFF2-40B4-BE49-F238E27FC236}">
              <a16:creationId xmlns:a16="http://schemas.microsoft.com/office/drawing/2014/main" id="{68F2FD6F-C100-42BB-BA39-7447E19D21AF}"/>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F312AEC-2532-4546-BA19-57EBB08A7CA8}"/>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520" name="フローチャート: 判断 519">
          <a:extLst>
            <a:ext uri="{FF2B5EF4-FFF2-40B4-BE49-F238E27FC236}">
              <a16:creationId xmlns:a16="http://schemas.microsoft.com/office/drawing/2014/main" id="{45B7B3D8-4787-4490-8415-C526CDA2F8D7}"/>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521" name="フローチャート: 判断 520">
          <a:extLst>
            <a:ext uri="{FF2B5EF4-FFF2-40B4-BE49-F238E27FC236}">
              <a16:creationId xmlns:a16="http://schemas.microsoft.com/office/drawing/2014/main" id="{B6DD0FFD-6CF2-4C5F-81C7-85CA1126502D}"/>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522" name="フローチャート: 判断 521">
          <a:extLst>
            <a:ext uri="{FF2B5EF4-FFF2-40B4-BE49-F238E27FC236}">
              <a16:creationId xmlns:a16="http://schemas.microsoft.com/office/drawing/2014/main" id="{20EA69A1-BA53-4F3F-AD46-0C750E5772F0}"/>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523" name="フローチャート: 判断 522">
          <a:extLst>
            <a:ext uri="{FF2B5EF4-FFF2-40B4-BE49-F238E27FC236}">
              <a16:creationId xmlns:a16="http://schemas.microsoft.com/office/drawing/2014/main" id="{38BE6CED-D27D-4994-8DE5-79C2439F12DA}"/>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524" name="フローチャート: 判断 523">
          <a:extLst>
            <a:ext uri="{FF2B5EF4-FFF2-40B4-BE49-F238E27FC236}">
              <a16:creationId xmlns:a16="http://schemas.microsoft.com/office/drawing/2014/main" id="{98E75354-FB09-454B-AACE-8B92A63969BE}"/>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C55B2A74-6E1B-4C36-981F-E8CC53E5A94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1E32A247-3114-4F15-B913-2F9DF54F54F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0355A2A-3543-4D9C-88CF-889B28F407E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E2CEEFF-47D7-430F-9063-F227CD3BEC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4CE808E-86B6-489A-9B02-9FACF9AE6AF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69215</xdr:rowOff>
    </xdr:from>
    <xdr:to>
      <xdr:col>85</xdr:col>
      <xdr:colOff>177800</xdr:colOff>
      <xdr:row>34</xdr:row>
      <xdr:rowOff>170815</xdr:rowOff>
    </xdr:to>
    <xdr:sp macro="" textlink="">
      <xdr:nvSpPr>
        <xdr:cNvPr id="530" name="楕円 529">
          <a:extLst>
            <a:ext uri="{FF2B5EF4-FFF2-40B4-BE49-F238E27FC236}">
              <a16:creationId xmlns:a16="http://schemas.microsoft.com/office/drawing/2014/main" id="{848B5F85-3086-4169-8258-A16EEC13402D}"/>
            </a:ext>
          </a:extLst>
        </xdr:cNvPr>
        <xdr:cNvSpPr/>
      </xdr:nvSpPr>
      <xdr:spPr>
        <a:xfrm>
          <a:off x="162687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92092</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61248454-6BE8-4DED-9263-B4DCEE7EA379}"/>
            </a:ext>
          </a:extLst>
        </xdr:cNvPr>
        <xdr:cNvSpPr txBox="1"/>
      </xdr:nvSpPr>
      <xdr:spPr>
        <a:xfrm>
          <a:off x="16357600"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xdr:rowOff>
    </xdr:from>
    <xdr:to>
      <xdr:col>81</xdr:col>
      <xdr:colOff>101600</xdr:colOff>
      <xdr:row>35</xdr:row>
      <xdr:rowOff>102235</xdr:rowOff>
    </xdr:to>
    <xdr:sp macro="" textlink="">
      <xdr:nvSpPr>
        <xdr:cNvPr id="532" name="楕円 531">
          <a:extLst>
            <a:ext uri="{FF2B5EF4-FFF2-40B4-BE49-F238E27FC236}">
              <a16:creationId xmlns:a16="http://schemas.microsoft.com/office/drawing/2014/main" id="{78A5B549-FF57-403E-8204-783D15F848E5}"/>
            </a:ext>
          </a:extLst>
        </xdr:cNvPr>
        <xdr:cNvSpPr/>
      </xdr:nvSpPr>
      <xdr:spPr>
        <a:xfrm>
          <a:off x="15430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120015</xdr:rowOff>
    </xdr:from>
    <xdr:to>
      <xdr:col>85</xdr:col>
      <xdr:colOff>127000</xdr:colOff>
      <xdr:row>35</xdr:row>
      <xdr:rowOff>51435</xdr:rowOff>
    </xdr:to>
    <xdr:cxnSp macro="">
      <xdr:nvCxnSpPr>
        <xdr:cNvPr id="533" name="直線コネクタ 532">
          <a:extLst>
            <a:ext uri="{FF2B5EF4-FFF2-40B4-BE49-F238E27FC236}">
              <a16:creationId xmlns:a16="http://schemas.microsoft.com/office/drawing/2014/main" id="{D72F91D7-8120-4FEC-B794-B260C3F142C8}"/>
            </a:ext>
          </a:extLst>
        </xdr:cNvPr>
        <xdr:cNvCxnSpPr/>
      </xdr:nvCxnSpPr>
      <xdr:spPr>
        <a:xfrm flipV="1">
          <a:off x="15481300" y="594931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156845</xdr:rowOff>
    </xdr:from>
    <xdr:to>
      <xdr:col>76</xdr:col>
      <xdr:colOff>165100</xdr:colOff>
      <xdr:row>35</xdr:row>
      <xdr:rowOff>86995</xdr:rowOff>
    </xdr:to>
    <xdr:sp macro="" textlink="">
      <xdr:nvSpPr>
        <xdr:cNvPr id="534" name="楕円 533">
          <a:extLst>
            <a:ext uri="{FF2B5EF4-FFF2-40B4-BE49-F238E27FC236}">
              <a16:creationId xmlns:a16="http://schemas.microsoft.com/office/drawing/2014/main" id="{F51A8C29-2D58-44D8-84C9-32E932E6A14D}"/>
            </a:ext>
          </a:extLst>
        </xdr:cNvPr>
        <xdr:cNvSpPr/>
      </xdr:nvSpPr>
      <xdr:spPr>
        <a:xfrm>
          <a:off x="14541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36195</xdr:rowOff>
    </xdr:from>
    <xdr:to>
      <xdr:col>81</xdr:col>
      <xdr:colOff>50800</xdr:colOff>
      <xdr:row>35</xdr:row>
      <xdr:rowOff>51435</xdr:rowOff>
    </xdr:to>
    <xdr:cxnSp macro="">
      <xdr:nvCxnSpPr>
        <xdr:cNvPr id="535" name="直線コネクタ 534">
          <a:extLst>
            <a:ext uri="{FF2B5EF4-FFF2-40B4-BE49-F238E27FC236}">
              <a16:creationId xmlns:a16="http://schemas.microsoft.com/office/drawing/2014/main" id="{A58AE426-0692-4F0F-A066-907D8162A825}"/>
            </a:ext>
          </a:extLst>
        </xdr:cNvPr>
        <xdr:cNvCxnSpPr/>
      </xdr:nvCxnSpPr>
      <xdr:spPr>
        <a:xfrm>
          <a:off x="14592300" y="60369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130175</xdr:rowOff>
    </xdr:from>
    <xdr:to>
      <xdr:col>72</xdr:col>
      <xdr:colOff>38100</xdr:colOff>
      <xdr:row>35</xdr:row>
      <xdr:rowOff>60325</xdr:rowOff>
    </xdr:to>
    <xdr:sp macro="" textlink="">
      <xdr:nvSpPr>
        <xdr:cNvPr id="536" name="楕円 535">
          <a:extLst>
            <a:ext uri="{FF2B5EF4-FFF2-40B4-BE49-F238E27FC236}">
              <a16:creationId xmlns:a16="http://schemas.microsoft.com/office/drawing/2014/main" id="{1A35BA2B-F627-4550-AC5D-012791CAE354}"/>
            </a:ext>
          </a:extLst>
        </xdr:cNvPr>
        <xdr:cNvSpPr/>
      </xdr:nvSpPr>
      <xdr:spPr>
        <a:xfrm>
          <a:off x="13652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xdr:rowOff>
    </xdr:from>
    <xdr:to>
      <xdr:col>76</xdr:col>
      <xdr:colOff>114300</xdr:colOff>
      <xdr:row>35</xdr:row>
      <xdr:rowOff>36195</xdr:rowOff>
    </xdr:to>
    <xdr:cxnSp macro="">
      <xdr:nvCxnSpPr>
        <xdr:cNvPr id="537" name="直線コネクタ 536">
          <a:extLst>
            <a:ext uri="{FF2B5EF4-FFF2-40B4-BE49-F238E27FC236}">
              <a16:creationId xmlns:a16="http://schemas.microsoft.com/office/drawing/2014/main" id="{866B137E-1D3A-475E-945F-9E8ADEF81A7D}"/>
            </a:ext>
          </a:extLst>
        </xdr:cNvPr>
        <xdr:cNvCxnSpPr/>
      </xdr:nvCxnSpPr>
      <xdr:spPr>
        <a:xfrm>
          <a:off x="13703300" y="60102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53F33AFB-97D2-4918-B4D7-B9E4D24DC985}"/>
            </a:ext>
          </a:extLst>
        </xdr:cNvPr>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AA97446D-E138-4D2A-B977-B5693C995045}"/>
            </a:ext>
          </a:extLst>
        </xdr:cNvPr>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152417</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BA256323-E8FF-481F-A224-1A742BDA5675}"/>
            </a:ext>
          </a:extLst>
        </xdr:cNvPr>
        <xdr:cNvSpPr txBox="1"/>
      </xdr:nvSpPr>
      <xdr:spPr>
        <a:xfrm>
          <a:off x="13500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1F2F6096-8DC6-471B-AC63-72484472E030}"/>
            </a:ext>
          </a:extLst>
        </xdr:cNvPr>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118762</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DF2E2455-B3E2-4424-9437-A8A2B45B804E}"/>
            </a:ext>
          </a:extLst>
        </xdr:cNvPr>
        <xdr:cNvSpPr txBox="1"/>
      </xdr:nvSpPr>
      <xdr:spPr>
        <a:xfrm>
          <a:off x="152660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103522</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40DBA2E5-5013-4E92-A0FA-C9FA057CADDC}"/>
            </a:ext>
          </a:extLst>
        </xdr:cNvPr>
        <xdr:cNvSpPr txBox="1"/>
      </xdr:nvSpPr>
      <xdr:spPr>
        <a:xfrm>
          <a:off x="143897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76852</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6ED767C9-0261-41D8-8EAE-B197D571BA86}"/>
            </a:ext>
          </a:extLst>
        </xdr:cNvPr>
        <xdr:cNvSpPr txBox="1"/>
      </xdr:nvSpPr>
      <xdr:spPr>
        <a:xfrm>
          <a:off x="13500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1030F4BA-0C43-4698-8E04-D6C72C881C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4A83E1A1-1986-475E-B47D-8F91A2F07E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67F4C3AA-E06C-4A0E-914F-66FF49DE99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9F4FDAE7-083C-4022-9380-672AB96B80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829131B1-8163-4CC0-9E9F-23869514586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3F3FF06B-6A59-4C6E-951F-AFDFB28F25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5508A7C4-8058-4D9E-9778-E886D23B25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4CDB0DBD-C2D7-405B-A5EC-A978A24ED72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633528ED-2C72-485C-9BAC-DF5A99F7BA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882D180B-80D7-4603-9318-1616EA0B54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a:extLst>
            <a:ext uri="{FF2B5EF4-FFF2-40B4-BE49-F238E27FC236}">
              <a16:creationId xmlns:a16="http://schemas.microsoft.com/office/drawing/2014/main" id="{9D9FA683-05DD-4509-9BD7-74B4DC831EA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a:extLst>
            <a:ext uri="{FF2B5EF4-FFF2-40B4-BE49-F238E27FC236}">
              <a16:creationId xmlns:a16="http://schemas.microsoft.com/office/drawing/2014/main" id="{4E49AF09-BC3F-4E3E-A5BB-1F49026C8B2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a:extLst>
            <a:ext uri="{FF2B5EF4-FFF2-40B4-BE49-F238E27FC236}">
              <a16:creationId xmlns:a16="http://schemas.microsoft.com/office/drawing/2014/main" id="{AB97D23A-6104-4397-B9B6-9DFF5E177DF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8" name="テキスト ボックス 557">
          <a:extLst>
            <a:ext uri="{FF2B5EF4-FFF2-40B4-BE49-F238E27FC236}">
              <a16:creationId xmlns:a16="http://schemas.microsoft.com/office/drawing/2014/main" id="{4146A457-98EE-4910-B1E0-3EDA994F78E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7CFD8404-D876-42E8-941A-9FD4BFBAB2F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70FA4C34-9561-4A27-8ACB-FB8319D3633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a:extLst>
            <a:ext uri="{FF2B5EF4-FFF2-40B4-BE49-F238E27FC236}">
              <a16:creationId xmlns:a16="http://schemas.microsoft.com/office/drawing/2014/main" id="{717B82C5-5378-4002-AD12-2F77899F0BA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2" name="テキスト ボックス 561">
          <a:extLst>
            <a:ext uri="{FF2B5EF4-FFF2-40B4-BE49-F238E27FC236}">
              <a16:creationId xmlns:a16="http://schemas.microsoft.com/office/drawing/2014/main" id="{D3D4529D-6B74-44FE-9B1E-5B9AD8566F2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a:extLst>
            <a:ext uri="{FF2B5EF4-FFF2-40B4-BE49-F238E27FC236}">
              <a16:creationId xmlns:a16="http://schemas.microsoft.com/office/drawing/2014/main" id="{53B26093-2793-4BAD-8397-11D492682E5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a:extLst>
            <a:ext uri="{FF2B5EF4-FFF2-40B4-BE49-F238E27FC236}">
              <a16:creationId xmlns:a16="http://schemas.microsoft.com/office/drawing/2014/main" id="{C95E13C1-DE17-41BF-AA48-A49571D83A6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D27B05A3-6D7C-4862-8957-3F9DFF9C69A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id="{AD236342-3EF7-4B08-9386-2967FC02AA9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id="{A08BC276-B7D4-4D2C-A09D-521C90BCD61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568" name="直線コネクタ 567">
          <a:extLst>
            <a:ext uri="{FF2B5EF4-FFF2-40B4-BE49-F238E27FC236}">
              <a16:creationId xmlns:a16="http://schemas.microsoft.com/office/drawing/2014/main" id="{BA7BA73F-A76E-461C-B8D9-2DA0BDFEDD21}"/>
            </a:ext>
          </a:extLst>
        </xdr:cNvPr>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569" name="【一般廃棄物処理施設】&#10;一人当たり有形固定資産（償却資産）額最小値テキスト">
          <a:extLst>
            <a:ext uri="{FF2B5EF4-FFF2-40B4-BE49-F238E27FC236}">
              <a16:creationId xmlns:a16="http://schemas.microsoft.com/office/drawing/2014/main" id="{5DAF046E-9199-4A70-A187-714860BCD8CA}"/>
            </a:ext>
          </a:extLst>
        </xdr:cNvPr>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570" name="直線コネクタ 569">
          <a:extLst>
            <a:ext uri="{FF2B5EF4-FFF2-40B4-BE49-F238E27FC236}">
              <a16:creationId xmlns:a16="http://schemas.microsoft.com/office/drawing/2014/main" id="{B4CC72A0-CEE9-4BF6-93AB-88286A50D627}"/>
            </a:ext>
          </a:extLst>
        </xdr:cNvPr>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id="{CA8D8FC0-5352-493F-B7E7-AE390151A558}"/>
            </a:ext>
          </a:extLst>
        </xdr:cNvPr>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572" name="直線コネクタ 571">
          <a:extLst>
            <a:ext uri="{FF2B5EF4-FFF2-40B4-BE49-F238E27FC236}">
              <a16:creationId xmlns:a16="http://schemas.microsoft.com/office/drawing/2014/main" id="{D8008FCD-7166-498C-B07D-F05879464F0D}"/>
            </a:ext>
          </a:extLst>
        </xdr:cNvPr>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86910</xdr:rowOff>
    </xdr:from>
    <xdr:ext cx="599010" cy="259045"/>
    <xdr:sp macro="" textlink="">
      <xdr:nvSpPr>
        <xdr:cNvPr id="573" name="【一般廃棄物処理施設】&#10;一人当たり有形固定資産（償却資産）額平均値テキスト">
          <a:extLst>
            <a:ext uri="{FF2B5EF4-FFF2-40B4-BE49-F238E27FC236}">
              <a16:creationId xmlns:a16="http://schemas.microsoft.com/office/drawing/2014/main" id="{12B655B6-D173-4367-83B3-A599084ED7C7}"/>
            </a:ext>
          </a:extLst>
        </xdr:cNvPr>
        <xdr:cNvSpPr txBox="1"/>
      </xdr:nvSpPr>
      <xdr:spPr>
        <a:xfrm>
          <a:off x="22199600" y="6602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574" name="フローチャート: 判断 573">
          <a:extLst>
            <a:ext uri="{FF2B5EF4-FFF2-40B4-BE49-F238E27FC236}">
              <a16:creationId xmlns:a16="http://schemas.microsoft.com/office/drawing/2014/main" id="{EB510494-7978-45B8-B1CB-8FE7511ADAB2}"/>
            </a:ext>
          </a:extLst>
        </xdr:cNvPr>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575" name="フローチャート: 判断 574">
          <a:extLst>
            <a:ext uri="{FF2B5EF4-FFF2-40B4-BE49-F238E27FC236}">
              <a16:creationId xmlns:a16="http://schemas.microsoft.com/office/drawing/2014/main" id="{7E2F7430-6AA9-494A-86B9-9C9B8F60E705}"/>
            </a:ext>
          </a:extLst>
        </xdr:cNvPr>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576" name="フローチャート: 判断 575">
          <a:extLst>
            <a:ext uri="{FF2B5EF4-FFF2-40B4-BE49-F238E27FC236}">
              <a16:creationId xmlns:a16="http://schemas.microsoft.com/office/drawing/2014/main" id="{1B5543DC-472E-4334-AD83-B1A5F9A13853}"/>
            </a:ext>
          </a:extLst>
        </xdr:cNvPr>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577" name="フローチャート: 判断 576">
          <a:extLst>
            <a:ext uri="{FF2B5EF4-FFF2-40B4-BE49-F238E27FC236}">
              <a16:creationId xmlns:a16="http://schemas.microsoft.com/office/drawing/2014/main" id="{365C6C5B-EE71-4344-8204-D815FA821D92}"/>
            </a:ext>
          </a:extLst>
        </xdr:cNvPr>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578" name="フローチャート: 判断 577">
          <a:extLst>
            <a:ext uri="{FF2B5EF4-FFF2-40B4-BE49-F238E27FC236}">
              <a16:creationId xmlns:a16="http://schemas.microsoft.com/office/drawing/2014/main" id="{FA92C6DD-5B37-47D5-974C-FCF8FBB97D5B}"/>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40F69881-CFF1-4F0E-AEAB-F1E1F700D6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11432E5C-BA88-4E31-919F-50EAA50E28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8CF764CF-1F1C-489E-9DB5-9A9B826476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06EF942-AC89-4800-93B0-F64E6EE77C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38CF54C-9109-46F8-8907-7F427BA104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124830</xdr:rowOff>
    </xdr:from>
    <xdr:to>
      <xdr:col>116</xdr:col>
      <xdr:colOff>114300</xdr:colOff>
      <xdr:row>41</xdr:row>
      <xdr:rowOff>54980</xdr:rowOff>
    </xdr:to>
    <xdr:sp macro="" textlink="">
      <xdr:nvSpPr>
        <xdr:cNvPr id="584" name="楕円 583">
          <a:extLst>
            <a:ext uri="{FF2B5EF4-FFF2-40B4-BE49-F238E27FC236}">
              <a16:creationId xmlns:a16="http://schemas.microsoft.com/office/drawing/2014/main" id="{912A2F3B-DADE-41D3-9D26-70B9DCDB8BC7}"/>
            </a:ext>
          </a:extLst>
        </xdr:cNvPr>
        <xdr:cNvSpPr/>
      </xdr:nvSpPr>
      <xdr:spPr>
        <a:xfrm>
          <a:off x="22110700" y="69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103257</xdr:rowOff>
    </xdr:from>
    <xdr:ext cx="534377" cy="259045"/>
    <xdr:sp macro="" textlink="">
      <xdr:nvSpPr>
        <xdr:cNvPr id="585" name="【一般廃棄物処理施設】&#10;一人当たり有形固定資産（償却資産）額該当値テキスト">
          <a:extLst>
            <a:ext uri="{FF2B5EF4-FFF2-40B4-BE49-F238E27FC236}">
              <a16:creationId xmlns:a16="http://schemas.microsoft.com/office/drawing/2014/main" id="{7235F893-C541-481F-A9F2-86A059334163}"/>
            </a:ext>
          </a:extLst>
        </xdr:cNvPr>
        <xdr:cNvSpPr txBox="1"/>
      </xdr:nvSpPr>
      <xdr:spPr>
        <a:xfrm>
          <a:off x="22199600" y="69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156852</xdr:rowOff>
    </xdr:from>
    <xdr:to>
      <xdr:col>112</xdr:col>
      <xdr:colOff>38100</xdr:colOff>
      <xdr:row>41</xdr:row>
      <xdr:rowOff>87002</xdr:rowOff>
    </xdr:to>
    <xdr:sp macro="" textlink="">
      <xdr:nvSpPr>
        <xdr:cNvPr id="586" name="楕円 585">
          <a:extLst>
            <a:ext uri="{FF2B5EF4-FFF2-40B4-BE49-F238E27FC236}">
              <a16:creationId xmlns:a16="http://schemas.microsoft.com/office/drawing/2014/main" id="{8EA90F96-C801-402D-8CB8-98AF9CE3515C}"/>
            </a:ext>
          </a:extLst>
        </xdr:cNvPr>
        <xdr:cNvSpPr/>
      </xdr:nvSpPr>
      <xdr:spPr>
        <a:xfrm>
          <a:off x="21272500" y="70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4180</xdr:rowOff>
    </xdr:from>
    <xdr:to>
      <xdr:col>116</xdr:col>
      <xdr:colOff>63500</xdr:colOff>
      <xdr:row>41</xdr:row>
      <xdr:rowOff>36202</xdr:rowOff>
    </xdr:to>
    <xdr:cxnSp macro="">
      <xdr:nvCxnSpPr>
        <xdr:cNvPr id="587" name="直線コネクタ 586">
          <a:extLst>
            <a:ext uri="{FF2B5EF4-FFF2-40B4-BE49-F238E27FC236}">
              <a16:creationId xmlns:a16="http://schemas.microsoft.com/office/drawing/2014/main" id="{19CDCCCF-E8BD-41A6-8AE6-FDA7DB0DAEC8}"/>
            </a:ext>
          </a:extLst>
        </xdr:cNvPr>
        <xdr:cNvCxnSpPr/>
      </xdr:nvCxnSpPr>
      <xdr:spPr>
        <a:xfrm flipV="1">
          <a:off x="21323300" y="7033630"/>
          <a:ext cx="838200" cy="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144466</xdr:rowOff>
    </xdr:from>
    <xdr:to>
      <xdr:col>107</xdr:col>
      <xdr:colOff>101600</xdr:colOff>
      <xdr:row>41</xdr:row>
      <xdr:rowOff>74616</xdr:rowOff>
    </xdr:to>
    <xdr:sp macro="" textlink="">
      <xdr:nvSpPr>
        <xdr:cNvPr id="588" name="楕円 587">
          <a:extLst>
            <a:ext uri="{FF2B5EF4-FFF2-40B4-BE49-F238E27FC236}">
              <a16:creationId xmlns:a16="http://schemas.microsoft.com/office/drawing/2014/main" id="{83E5BF99-CC11-47CC-A87B-768835911CB9}"/>
            </a:ext>
          </a:extLst>
        </xdr:cNvPr>
        <xdr:cNvSpPr/>
      </xdr:nvSpPr>
      <xdr:spPr>
        <a:xfrm>
          <a:off x="20383500" y="70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23816</xdr:rowOff>
    </xdr:from>
    <xdr:to>
      <xdr:col>111</xdr:col>
      <xdr:colOff>177800</xdr:colOff>
      <xdr:row>41</xdr:row>
      <xdr:rowOff>36202</xdr:rowOff>
    </xdr:to>
    <xdr:cxnSp macro="">
      <xdr:nvCxnSpPr>
        <xdr:cNvPr id="589" name="直線コネクタ 588">
          <a:extLst>
            <a:ext uri="{FF2B5EF4-FFF2-40B4-BE49-F238E27FC236}">
              <a16:creationId xmlns:a16="http://schemas.microsoft.com/office/drawing/2014/main" id="{5D199B90-82B0-4E6D-A072-C39AE63760D5}"/>
            </a:ext>
          </a:extLst>
        </xdr:cNvPr>
        <xdr:cNvCxnSpPr/>
      </xdr:nvCxnSpPr>
      <xdr:spPr>
        <a:xfrm>
          <a:off x="20434300" y="7053266"/>
          <a:ext cx="889000" cy="1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149701</xdr:rowOff>
    </xdr:from>
    <xdr:to>
      <xdr:col>102</xdr:col>
      <xdr:colOff>165100</xdr:colOff>
      <xdr:row>41</xdr:row>
      <xdr:rowOff>79851</xdr:rowOff>
    </xdr:to>
    <xdr:sp macro="" textlink="">
      <xdr:nvSpPr>
        <xdr:cNvPr id="590" name="楕円 589">
          <a:extLst>
            <a:ext uri="{FF2B5EF4-FFF2-40B4-BE49-F238E27FC236}">
              <a16:creationId xmlns:a16="http://schemas.microsoft.com/office/drawing/2014/main" id="{522D499F-D692-40CF-890B-C021081CE939}"/>
            </a:ext>
          </a:extLst>
        </xdr:cNvPr>
        <xdr:cNvSpPr/>
      </xdr:nvSpPr>
      <xdr:spPr>
        <a:xfrm>
          <a:off x="19494500" y="70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23816</xdr:rowOff>
    </xdr:from>
    <xdr:to>
      <xdr:col>107</xdr:col>
      <xdr:colOff>50800</xdr:colOff>
      <xdr:row>41</xdr:row>
      <xdr:rowOff>29051</xdr:rowOff>
    </xdr:to>
    <xdr:cxnSp macro="">
      <xdr:nvCxnSpPr>
        <xdr:cNvPr id="591" name="直線コネクタ 590">
          <a:extLst>
            <a:ext uri="{FF2B5EF4-FFF2-40B4-BE49-F238E27FC236}">
              <a16:creationId xmlns:a16="http://schemas.microsoft.com/office/drawing/2014/main" id="{88D44EB9-3E1D-4E4C-85E6-7BDD5D62C75C}"/>
            </a:ext>
          </a:extLst>
        </xdr:cNvPr>
        <xdr:cNvCxnSpPr/>
      </xdr:nvCxnSpPr>
      <xdr:spPr>
        <a:xfrm flipV="1">
          <a:off x="19545300" y="7053266"/>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38885</xdr:rowOff>
    </xdr:from>
    <xdr:ext cx="599010" cy="259045"/>
    <xdr:sp macro="" textlink="">
      <xdr:nvSpPr>
        <xdr:cNvPr id="592" name="n_1aveValue【一般廃棄物処理施設】&#10;一人当たり有形固定資産（償却資産）額">
          <a:extLst>
            <a:ext uri="{FF2B5EF4-FFF2-40B4-BE49-F238E27FC236}">
              <a16:creationId xmlns:a16="http://schemas.microsoft.com/office/drawing/2014/main" id="{9C127483-2E26-49AE-AD8D-F7EB4A11BE10}"/>
            </a:ext>
          </a:extLst>
        </xdr:cNvPr>
        <xdr:cNvSpPr txBox="1"/>
      </xdr:nvSpPr>
      <xdr:spPr>
        <a:xfrm>
          <a:off x="2101109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E568D12A-D7B5-49F3-AFFF-F23A3C30C98D}"/>
            </a:ext>
          </a:extLst>
        </xdr:cNvPr>
        <xdr:cNvSpPr txBox="1"/>
      </xdr:nvSpPr>
      <xdr:spPr>
        <a:xfrm>
          <a:off x="20167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594" name="n_3aveValue【一般廃棄物処理施設】&#10;一人当たり有形固定資産（償却資産）額">
          <a:extLst>
            <a:ext uri="{FF2B5EF4-FFF2-40B4-BE49-F238E27FC236}">
              <a16:creationId xmlns:a16="http://schemas.microsoft.com/office/drawing/2014/main" id="{D49B8315-7568-4442-87A5-5260628306E2}"/>
            </a:ext>
          </a:extLst>
        </xdr:cNvPr>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1F353089-D07B-499E-8F59-EF2D133594D3}"/>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78129</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B8AA0E4F-6486-4D43-97A2-D6530778EAC1}"/>
            </a:ext>
          </a:extLst>
        </xdr:cNvPr>
        <xdr:cNvSpPr txBox="1"/>
      </xdr:nvSpPr>
      <xdr:spPr>
        <a:xfrm>
          <a:off x="21043411" y="71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65743</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EFDBD44A-B1DF-4B12-8231-18C974FD07F2}"/>
            </a:ext>
          </a:extLst>
        </xdr:cNvPr>
        <xdr:cNvSpPr txBox="1"/>
      </xdr:nvSpPr>
      <xdr:spPr>
        <a:xfrm>
          <a:off x="20167111" y="709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70978</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65D28E4D-CE59-4F69-B253-C85530D11D01}"/>
            </a:ext>
          </a:extLst>
        </xdr:cNvPr>
        <xdr:cNvSpPr txBox="1"/>
      </xdr:nvSpPr>
      <xdr:spPr>
        <a:xfrm>
          <a:off x="19278111" y="71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7476BBA1-D019-4B93-B71D-0B81917ED01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3A86C328-4BCC-4304-8F01-7C0C33C8FFC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39B8E10D-A956-4687-8742-3F5B29B84DB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B493DB17-5E4D-4C67-A924-2ACA809E37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D7646DB1-89DD-4AF9-9D96-0187608E58F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2AB0C3AE-9DC0-4C70-832D-BE889FC5E2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268B9957-77A7-4444-B986-443DF65712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5A256A67-445A-4960-8566-A362BDB1612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8C9704B8-ADDD-4855-A284-6A851FA59E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87DA4B61-B60C-4792-BB4F-F88BBDB29D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9" name="テキスト ボックス 608">
          <a:extLst>
            <a:ext uri="{FF2B5EF4-FFF2-40B4-BE49-F238E27FC236}">
              <a16:creationId xmlns:a16="http://schemas.microsoft.com/office/drawing/2014/main" id="{FEA5D419-7ADC-41F0-8D43-9842AD0D5EF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a:extLst>
            <a:ext uri="{FF2B5EF4-FFF2-40B4-BE49-F238E27FC236}">
              <a16:creationId xmlns:a16="http://schemas.microsoft.com/office/drawing/2014/main" id="{E72B7917-74F7-4827-9CF3-49565BE8817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1" name="テキスト ボックス 610">
          <a:extLst>
            <a:ext uri="{FF2B5EF4-FFF2-40B4-BE49-F238E27FC236}">
              <a16:creationId xmlns:a16="http://schemas.microsoft.com/office/drawing/2014/main" id="{30227D0F-C753-44CB-A0ED-46DAFC69821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a:extLst>
            <a:ext uri="{FF2B5EF4-FFF2-40B4-BE49-F238E27FC236}">
              <a16:creationId xmlns:a16="http://schemas.microsoft.com/office/drawing/2014/main" id="{D7D21978-24E8-4FDB-8FC3-99885D50A33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a:extLst>
            <a:ext uri="{FF2B5EF4-FFF2-40B4-BE49-F238E27FC236}">
              <a16:creationId xmlns:a16="http://schemas.microsoft.com/office/drawing/2014/main" id="{562EA63D-A92B-4B8C-8514-B7E17B26371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a:extLst>
            <a:ext uri="{FF2B5EF4-FFF2-40B4-BE49-F238E27FC236}">
              <a16:creationId xmlns:a16="http://schemas.microsoft.com/office/drawing/2014/main" id="{6A946CD8-6126-4C44-93F0-8FE74FB8ECD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a:extLst>
            <a:ext uri="{FF2B5EF4-FFF2-40B4-BE49-F238E27FC236}">
              <a16:creationId xmlns:a16="http://schemas.microsoft.com/office/drawing/2014/main" id="{8896DC4E-9CB6-45FE-8D60-D0C53A2BB8C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a:extLst>
            <a:ext uri="{FF2B5EF4-FFF2-40B4-BE49-F238E27FC236}">
              <a16:creationId xmlns:a16="http://schemas.microsoft.com/office/drawing/2014/main" id="{BB9EA0A3-1ABC-4D38-8DEE-A2B1940BA8A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a:extLst>
            <a:ext uri="{FF2B5EF4-FFF2-40B4-BE49-F238E27FC236}">
              <a16:creationId xmlns:a16="http://schemas.microsoft.com/office/drawing/2014/main" id="{72BBACB2-1A60-4ED0-9065-D136F916290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a:extLst>
            <a:ext uri="{FF2B5EF4-FFF2-40B4-BE49-F238E27FC236}">
              <a16:creationId xmlns:a16="http://schemas.microsoft.com/office/drawing/2014/main" id="{0A3F1C62-9FE8-435A-B28F-86F648D25C3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a:extLst>
            <a:ext uri="{FF2B5EF4-FFF2-40B4-BE49-F238E27FC236}">
              <a16:creationId xmlns:a16="http://schemas.microsoft.com/office/drawing/2014/main" id="{2B54054F-D664-486D-AC33-701F000D137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a:extLst>
            <a:ext uri="{FF2B5EF4-FFF2-40B4-BE49-F238E27FC236}">
              <a16:creationId xmlns:a16="http://schemas.microsoft.com/office/drawing/2014/main" id="{31C93609-24C4-4ED8-9917-742723F3878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1" name="テキスト ボックス 620">
          <a:extLst>
            <a:ext uri="{FF2B5EF4-FFF2-40B4-BE49-F238E27FC236}">
              <a16:creationId xmlns:a16="http://schemas.microsoft.com/office/drawing/2014/main" id="{54310A1F-2DED-4778-8405-AC14D92605E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2EF7A32B-DD6B-4A87-B1FB-8B6F40B4150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3" name="テキスト ボックス 622">
          <a:extLst>
            <a:ext uri="{FF2B5EF4-FFF2-40B4-BE49-F238E27FC236}">
              <a16:creationId xmlns:a16="http://schemas.microsoft.com/office/drawing/2014/main" id="{794A7B2C-AAE9-40FB-BC97-00B69CD4446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558E5F02-20F8-47F3-8D5E-3A9C35B3F5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625" name="直線コネクタ 624">
          <a:extLst>
            <a:ext uri="{FF2B5EF4-FFF2-40B4-BE49-F238E27FC236}">
              <a16:creationId xmlns:a16="http://schemas.microsoft.com/office/drawing/2014/main" id="{9CA0E69D-9B72-471E-B961-0EA14F1FB663}"/>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26" name="【保健センター・保健所】&#10;有形固定資産減価償却率最小値テキスト">
          <a:extLst>
            <a:ext uri="{FF2B5EF4-FFF2-40B4-BE49-F238E27FC236}">
              <a16:creationId xmlns:a16="http://schemas.microsoft.com/office/drawing/2014/main" id="{E4DF2509-7B28-4E9C-95A3-DD3DA50F546B}"/>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27" name="直線コネクタ 626">
          <a:extLst>
            <a:ext uri="{FF2B5EF4-FFF2-40B4-BE49-F238E27FC236}">
              <a16:creationId xmlns:a16="http://schemas.microsoft.com/office/drawing/2014/main" id="{E109DCB4-C774-4199-B5DA-9B4B987232A8}"/>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FFC9177B-9378-4999-AA9F-403BF894AFAB}"/>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9" name="直線コネクタ 628">
          <a:extLst>
            <a:ext uri="{FF2B5EF4-FFF2-40B4-BE49-F238E27FC236}">
              <a16:creationId xmlns:a16="http://schemas.microsoft.com/office/drawing/2014/main" id="{A82FAC0E-415A-485E-8D29-FD7356766493}"/>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F9C0596A-1213-4755-9B8B-3147D975C130}"/>
            </a:ext>
          </a:extLst>
        </xdr:cNvPr>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631" name="フローチャート: 判断 630">
          <a:extLst>
            <a:ext uri="{FF2B5EF4-FFF2-40B4-BE49-F238E27FC236}">
              <a16:creationId xmlns:a16="http://schemas.microsoft.com/office/drawing/2014/main" id="{2A94D807-9444-4DBC-A9B4-1A94E7DC62C8}"/>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632" name="フローチャート: 判断 631">
          <a:extLst>
            <a:ext uri="{FF2B5EF4-FFF2-40B4-BE49-F238E27FC236}">
              <a16:creationId xmlns:a16="http://schemas.microsoft.com/office/drawing/2014/main" id="{2CDD9FF2-BC58-4613-BBD4-5B5C13DD0B2C}"/>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633" name="フローチャート: 判断 632">
          <a:extLst>
            <a:ext uri="{FF2B5EF4-FFF2-40B4-BE49-F238E27FC236}">
              <a16:creationId xmlns:a16="http://schemas.microsoft.com/office/drawing/2014/main" id="{9CB1C132-0BAF-495A-92BF-34D2194587F0}"/>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634" name="フローチャート: 判断 633">
          <a:extLst>
            <a:ext uri="{FF2B5EF4-FFF2-40B4-BE49-F238E27FC236}">
              <a16:creationId xmlns:a16="http://schemas.microsoft.com/office/drawing/2014/main" id="{7005D568-EFAC-48CF-A464-F9E5053E9784}"/>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635" name="フローチャート: 判断 634">
          <a:extLst>
            <a:ext uri="{FF2B5EF4-FFF2-40B4-BE49-F238E27FC236}">
              <a16:creationId xmlns:a16="http://schemas.microsoft.com/office/drawing/2014/main" id="{1EA0D8A6-829D-4432-8AD5-E32755FE1CCB}"/>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8663BBAA-072E-4EDE-8611-6314E6F6F84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55F93E47-0CD0-4AD9-A9C5-7930FC8832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A2865C87-1173-4E67-AB1B-615317EA15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636EB19C-663B-4DEE-8B64-983480ED69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6C6C0798-BD86-4E9B-B078-E586D77078D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11249</xdr:rowOff>
    </xdr:from>
    <xdr:to>
      <xdr:col>85</xdr:col>
      <xdr:colOff>177800</xdr:colOff>
      <xdr:row>62</xdr:row>
      <xdr:rowOff>112849</xdr:rowOff>
    </xdr:to>
    <xdr:sp macro="" textlink="">
      <xdr:nvSpPr>
        <xdr:cNvPr id="641" name="楕円 640">
          <a:extLst>
            <a:ext uri="{FF2B5EF4-FFF2-40B4-BE49-F238E27FC236}">
              <a16:creationId xmlns:a16="http://schemas.microsoft.com/office/drawing/2014/main" id="{4A57DD30-A6D0-48B5-B1AF-EBC7027B0B15}"/>
            </a:ext>
          </a:extLst>
        </xdr:cNvPr>
        <xdr:cNvSpPr/>
      </xdr:nvSpPr>
      <xdr:spPr>
        <a:xfrm>
          <a:off x="16268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161126</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4D06DB29-738C-47FF-B338-63D90886572B}"/>
            </a:ext>
          </a:extLst>
        </xdr:cNvPr>
        <xdr:cNvSpPr txBox="1"/>
      </xdr:nvSpPr>
      <xdr:spPr>
        <a:xfrm>
          <a:off x="16357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643" name="楕円 642">
          <a:extLst>
            <a:ext uri="{FF2B5EF4-FFF2-40B4-BE49-F238E27FC236}">
              <a16:creationId xmlns:a16="http://schemas.microsoft.com/office/drawing/2014/main" id="{41F0D7B1-B2B6-4D67-AF09-61B754A5156D}"/>
            </a:ext>
          </a:extLst>
        </xdr:cNvPr>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62049</xdr:rowOff>
    </xdr:to>
    <xdr:cxnSp macro="">
      <xdr:nvCxnSpPr>
        <xdr:cNvPr id="644" name="直線コネクタ 643">
          <a:extLst>
            <a:ext uri="{FF2B5EF4-FFF2-40B4-BE49-F238E27FC236}">
              <a16:creationId xmlns:a16="http://schemas.microsoft.com/office/drawing/2014/main" id="{326A4BE5-13E0-4C56-87D0-0A90E4A6554F}"/>
            </a:ext>
          </a:extLst>
        </xdr:cNvPr>
        <xdr:cNvCxnSpPr/>
      </xdr:nvCxnSpPr>
      <xdr:spPr>
        <a:xfrm>
          <a:off x="15481300" y="1062990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58601</xdr:rowOff>
    </xdr:from>
    <xdr:to>
      <xdr:col>76</xdr:col>
      <xdr:colOff>165100</xdr:colOff>
      <xdr:row>61</xdr:row>
      <xdr:rowOff>160201</xdr:rowOff>
    </xdr:to>
    <xdr:sp macro="" textlink="">
      <xdr:nvSpPr>
        <xdr:cNvPr id="645" name="楕円 644">
          <a:extLst>
            <a:ext uri="{FF2B5EF4-FFF2-40B4-BE49-F238E27FC236}">
              <a16:creationId xmlns:a16="http://schemas.microsoft.com/office/drawing/2014/main" id="{91E413C8-B79B-494F-9517-7F4607627568}"/>
            </a:ext>
          </a:extLst>
        </xdr:cNvPr>
        <xdr:cNvSpPr/>
      </xdr:nvSpPr>
      <xdr:spPr>
        <a:xfrm>
          <a:off x="14541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109401</xdr:rowOff>
    </xdr:from>
    <xdr:to>
      <xdr:col>81</xdr:col>
      <xdr:colOff>50800</xdr:colOff>
      <xdr:row>62</xdr:row>
      <xdr:rowOff>0</xdr:rowOff>
    </xdr:to>
    <xdr:cxnSp macro="">
      <xdr:nvCxnSpPr>
        <xdr:cNvPr id="646" name="直線コネクタ 645">
          <a:extLst>
            <a:ext uri="{FF2B5EF4-FFF2-40B4-BE49-F238E27FC236}">
              <a16:creationId xmlns:a16="http://schemas.microsoft.com/office/drawing/2014/main" id="{0331E1B3-1C9C-490B-87CC-89450A1C0348}"/>
            </a:ext>
          </a:extLst>
        </xdr:cNvPr>
        <xdr:cNvCxnSpPr/>
      </xdr:nvCxnSpPr>
      <xdr:spPr>
        <a:xfrm>
          <a:off x="14592300" y="105678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168003</xdr:rowOff>
    </xdr:from>
    <xdr:to>
      <xdr:col>72</xdr:col>
      <xdr:colOff>38100</xdr:colOff>
      <xdr:row>61</xdr:row>
      <xdr:rowOff>98153</xdr:rowOff>
    </xdr:to>
    <xdr:sp macro="" textlink="">
      <xdr:nvSpPr>
        <xdr:cNvPr id="647" name="楕円 646">
          <a:extLst>
            <a:ext uri="{FF2B5EF4-FFF2-40B4-BE49-F238E27FC236}">
              <a16:creationId xmlns:a16="http://schemas.microsoft.com/office/drawing/2014/main" id="{CEDB2840-2A34-4AEB-B3AB-360E21BDCF1C}"/>
            </a:ext>
          </a:extLst>
        </xdr:cNvPr>
        <xdr:cNvSpPr/>
      </xdr:nvSpPr>
      <xdr:spPr>
        <a:xfrm>
          <a:off x="13652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47353</xdr:rowOff>
    </xdr:from>
    <xdr:to>
      <xdr:col>76</xdr:col>
      <xdr:colOff>114300</xdr:colOff>
      <xdr:row>61</xdr:row>
      <xdr:rowOff>109401</xdr:rowOff>
    </xdr:to>
    <xdr:cxnSp macro="">
      <xdr:nvCxnSpPr>
        <xdr:cNvPr id="648" name="直線コネクタ 647">
          <a:extLst>
            <a:ext uri="{FF2B5EF4-FFF2-40B4-BE49-F238E27FC236}">
              <a16:creationId xmlns:a16="http://schemas.microsoft.com/office/drawing/2014/main" id="{C7DA8BB7-9679-402E-B523-8D596BAFF74B}"/>
            </a:ext>
          </a:extLst>
        </xdr:cNvPr>
        <xdr:cNvCxnSpPr/>
      </xdr:nvCxnSpPr>
      <xdr:spPr>
        <a:xfrm>
          <a:off x="13703300" y="1050580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66766</xdr:rowOff>
    </xdr:from>
    <xdr:to>
      <xdr:col>67</xdr:col>
      <xdr:colOff>101600</xdr:colOff>
      <xdr:row>60</xdr:row>
      <xdr:rowOff>168366</xdr:rowOff>
    </xdr:to>
    <xdr:sp macro="" textlink="">
      <xdr:nvSpPr>
        <xdr:cNvPr id="649" name="楕円 648">
          <a:extLst>
            <a:ext uri="{FF2B5EF4-FFF2-40B4-BE49-F238E27FC236}">
              <a16:creationId xmlns:a16="http://schemas.microsoft.com/office/drawing/2014/main" id="{461DA009-7B01-4205-977E-A4CAD9AFC4A9}"/>
            </a:ext>
          </a:extLst>
        </xdr:cNvPr>
        <xdr:cNvSpPr/>
      </xdr:nvSpPr>
      <xdr:spPr>
        <a:xfrm>
          <a:off x="12763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117566</xdr:rowOff>
    </xdr:from>
    <xdr:to>
      <xdr:col>71</xdr:col>
      <xdr:colOff>177800</xdr:colOff>
      <xdr:row>61</xdr:row>
      <xdr:rowOff>47353</xdr:rowOff>
    </xdr:to>
    <xdr:cxnSp macro="">
      <xdr:nvCxnSpPr>
        <xdr:cNvPr id="650" name="直線コネクタ 649">
          <a:extLst>
            <a:ext uri="{FF2B5EF4-FFF2-40B4-BE49-F238E27FC236}">
              <a16:creationId xmlns:a16="http://schemas.microsoft.com/office/drawing/2014/main" id="{96E3B91D-2EFE-4C03-9A80-9AD6BE88FF08}"/>
            </a:ext>
          </a:extLst>
        </xdr:cNvPr>
        <xdr:cNvCxnSpPr/>
      </xdr:nvCxnSpPr>
      <xdr:spPr>
        <a:xfrm>
          <a:off x="12814300" y="1040456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162033</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4A86FD4D-7116-4F05-9AC7-42CB4F5D1C69}"/>
            </a:ext>
          </a:extLst>
        </xdr:cNvPr>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8F652E39-8A7F-403F-8EA0-104F8BF98F41}"/>
            </a:ext>
          </a:extLst>
        </xdr:cNvPr>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FA28D57A-BDB1-44E7-8CD7-FC0BFB50A781}"/>
            </a:ext>
          </a:extLst>
        </xdr:cNvPr>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B71B81F6-1DB3-4737-AFF2-280F297D62FB}"/>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94506FEB-6051-4F74-81EE-40FE56F404AC}"/>
            </a:ext>
          </a:extLst>
        </xdr:cNvPr>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151328</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73535A9F-82C2-49A6-9012-02312B21F364}"/>
            </a:ext>
          </a:extLst>
        </xdr:cNvPr>
        <xdr:cNvSpPr txBox="1"/>
      </xdr:nvSpPr>
      <xdr:spPr>
        <a:xfrm>
          <a:off x="14389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89280</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2C66F62C-8CAC-4F6E-9A1C-289509F6E855}"/>
            </a:ext>
          </a:extLst>
        </xdr:cNvPr>
        <xdr:cNvSpPr txBox="1"/>
      </xdr:nvSpPr>
      <xdr:spPr>
        <a:xfrm>
          <a:off x="13500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159493</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0BCD85C0-444D-40BF-95EA-0E06EAE76118}"/>
            </a:ext>
          </a:extLst>
        </xdr:cNvPr>
        <xdr:cNvSpPr txBox="1"/>
      </xdr:nvSpPr>
      <xdr:spPr>
        <a:xfrm>
          <a:off x="12611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8F8E5A17-5CDE-4927-9377-0E70A2AC56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382A753E-5B13-4057-A585-CF80CAB016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6062A00D-6B39-4045-801B-3DCDD14F58B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6D379018-00AA-42B4-A77F-C747C9C9EA8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C1C65C38-C2F5-4F1D-A499-CC2C1E6E8AF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73A02A34-36CE-4F2C-8768-B2037DB02D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384506F3-8172-44FB-8572-2078290822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A83CC2E1-BBD4-4EDB-B4F8-7D20D78768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425372F-B5DF-49B9-93F3-4AE1B6B300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5E1923A7-4439-403B-87C4-A2632A22F91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EC8D5BDC-B7CE-48ED-928C-F8E052010D5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CB2667B9-064B-49B8-B19F-6FCD3646FF0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376FAF30-FC8C-4CEF-8087-4AFF4842FD4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6731DA99-CBAC-494E-A409-C9D92F725D1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9C72F01F-7622-4FAB-B3B3-9B9EB3D50EC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81C2F649-FD15-412C-820F-F57BF8BCF44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E586C87E-A9D4-445B-842C-D0951EB9042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C106A152-F9AB-4616-B032-4F870161B6C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D922B36A-DFF7-405F-98CD-D37E4D5A97F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BF58762E-32D3-4DEE-82AB-197FE079CB6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FCFDB9F8-421C-4908-B2C6-05CDFA8670E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32FE8DD4-F8F7-483B-8243-67E4B0E9E73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498EC6E2-CF7B-4226-A1FB-DA3AD80D8B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682" name="直線コネクタ 681">
          <a:extLst>
            <a:ext uri="{FF2B5EF4-FFF2-40B4-BE49-F238E27FC236}">
              <a16:creationId xmlns:a16="http://schemas.microsoft.com/office/drawing/2014/main" id="{3FD63546-9A01-492B-A63D-97D466E25209}"/>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71F931B2-4A5F-4F19-BE1E-8F8ED611BA78}"/>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4" name="直線コネクタ 683">
          <a:extLst>
            <a:ext uri="{FF2B5EF4-FFF2-40B4-BE49-F238E27FC236}">
              <a16:creationId xmlns:a16="http://schemas.microsoft.com/office/drawing/2014/main" id="{13AB7C83-7EFF-41BF-A0FA-744302B0A2DA}"/>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25BE805A-95D3-4FA8-A580-C7B36E8AB4C1}"/>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6" name="直線コネクタ 685">
          <a:extLst>
            <a:ext uri="{FF2B5EF4-FFF2-40B4-BE49-F238E27FC236}">
              <a16:creationId xmlns:a16="http://schemas.microsoft.com/office/drawing/2014/main" id="{B2F20919-4371-4AD9-A187-7C6F599E2CB8}"/>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2EF83397-1DA6-4ED1-97E9-E385193DB5D5}"/>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88" name="フローチャート: 判断 687">
          <a:extLst>
            <a:ext uri="{FF2B5EF4-FFF2-40B4-BE49-F238E27FC236}">
              <a16:creationId xmlns:a16="http://schemas.microsoft.com/office/drawing/2014/main" id="{1D3BAE81-FDB6-441F-BB9F-EE5B40FE62E2}"/>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89" name="フローチャート: 判断 688">
          <a:extLst>
            <a:ext uri="{FF2B5EF4-FFF2-40B4-BE49-F238E27FC236}">
              <a16:creationId xmlns:a16="http://schemas.microsoft.com/office/drawing/2014/main" id="{653EE679-BEA0-4C57-B4BD-BF37CBEE8EBA}"/>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690" name="フローチャート: 判断 689">
          <a:extLst>
            <a:ext uri="{FF2B5EF4-FFF2-40B4-BE49-F238E27FC236}">
              <a16:creationId xmlns:a16="http://schemas.microsoft.com/office/drawing/2014/main" id="{001F6F11-2A9E-46D9-A706-6C8DF5D5CDA5}"/>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91" name="フローチャート: 判断 690">
          <a:extLst>
            <a:ext uri="{FF2B5EF4-FFF2-40B4-BE49-F238E27FC236}">
              <a16:creationId xmlns:a16="http://schemas.microsoft.com/office/drawing/2014/main" id="{F7975EDB-1C50-41DC-8EF0-7911EB89CD79}"/>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692" name="フローチャート: 判断 691">
          <a:extLst>
            <a:ext uri="{FF2B5EF4-FFF2-40B4-BE49-F238E27FC236}">
              <a16:creationId xmlns:a16="http://schemas.microsoft.com/office/drawing/2014/main" id="{22A9F2C3-1AD2-45D2-8EA5-3DD8349DAA10}"/>
            </a:ext>
          </a:extLst>
        </xdr:cNvPr>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6F4721CC-5ADE-428D-94DE-66734A5F48F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9215051E-FEAE-4C87-B104-58705DC562B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9C144B6-7CA4-4749-8305-E1DD90B321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E153EA5-B30A-4CA9-9135-7E7F8D807BC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9497B05-30A6-496B-A61C-A9DE6FABBD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98" name="楕円 697">
          <a:extLst>
            <a:ext uri="{FF2B5EF4-FFF2-40B4-BE49-F238E27FC236}">
              <a16:creationId xmlns:a16="http://schemas.microsoft.com/office/drawing/2014/main" id="{F443FFAE-8929-455E-84AA-BB131A766CA4}"/>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B3D73CE8-1EA7-464F-810D-A61D52F5BB08}"/>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700" name="楕円 699">
          <a:extLst>
            <a:ext uri="{FF2B5EF4-FFF2-40B4-BE49-F238E27FC236}">
              <a16:creationId xmlns:a16="http://schemas.microsoft.com/office/drawing/2014/main" id="{9AC532AC-07AD-45C0-B5C5-BDAD07A81CA9}"/>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701" name="直線コネクタ 700">
          <a:extLst>
            <a:ext uri="{FF2B5EF4-FFF2-40B4-BE49-F238E27FC236}">
              <a16:creationId xmlns:a16="http://schemas.microsoft.com/office/drawing/2014/main" id="{2D84BDDB-E901-431B-8B52-86D5289CD71E}"/>
            </a:ext>
          </a:extLst>
        </xdr:cNvPr>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702" name="楕円 701">
          <a:extLst>
            <a:ext uri="{FF2B5EF4-FFF2-40B4-BE49-F238E27FC236}">
              <a16:creationId xmlns:a16="http://schemas.microsoft.com/office/drawing/2014/main" id="{48E22375-3604-478F-8245-99EDB4D6E00E}"/>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703" name="直線コネクタ 702">
          <a:extLst>
            <a:ext uri="{FF2B5EF4-FFF2-40B4-BE49-F238E27FC236}">
              <a16:creationId xmlns:a16="http://schemas.microsoft.com/office/drawing/2014/main" id="{85DB0592-116D-4364-8690-648770B97D6D}"/>
            </a:ext>
          </a:extLst>
        </xdr:cNvPr>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704" name="楕円 703">
          <a:extLst>
            <a:ext uri="{FF2B5EF4-FFF2-40B4-BE49-F238E27FC236}">
              <a16:creationId xmlns:a16="http://schemas.microsoft.com/office/drawing/2014/main" id="{393EC3AE-ECD8-44C1-822D-3BF8D01CAAB5}"/>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118110</xdr:rowOff>
    </xdr:to>
    <xdr:cxnSp macro="">
      <xdr:nvCxnSpPr>
        <xdr:cNvPr id="705" name="直線コネクタ 704">
          <a:extLst>
            <a:ext uri="{FF2B5EF4-FFF2-40B4-BE49-F238E27FC236}">
              <a16:creationId xmlns:a16="http://schemas.microsoft.com/office/drawing/2014/main" id="{6D508619-682C-4D24-B476-10D77AA02850}"/>
            </a:ext>
          </a:extLst>
        </xdr:cNvPr>
        <xdr:cNvCxnSpPr/>
      </xdr:nvCxnSpPr>
      <xdr:spPr>
        <a:xfrm>
          <a:off x="19545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67310</xdr:rowOff>
    </xdr:from>
    <xdr:to>
      <xdr:col>98</xdr:col>
      <xdr:colOff>38100</xdr:colOff>
      <xdr:row>63</xdr:row>
      <xdr:rowOff>168910</xdr:rowOff>
    </xdr:to>
    <xdr:sp macro="" textlink="">
      <xdr:nvSpPr>
        <xdr:cNvPr id="706" name="楕円 705">
          <a:extLst>
            <a:ext uri="{FF2B5EF4-FFF2-40B4-BE49-F238E27FC236}">
              <a16:creationId xmlns:a16="http://schemas.microsoft.com/office/drawing/2014/main" id="{9273612F-EE70-4801-917C-25B567366CAD}"/>
            </a:ext>
          </a:extLst>
        </xdr:cNvPr>
        <xdr:cNvSpPr/>
      </xdr:nvSpPr>
      <xdr:spPr>
        <a:xfrm>
          <a:off x="18605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118110</xdr:rowOff>
    </xdr:to>
    <xdr:cxnSp macro="">
      <xdr:nvCxnSpPr>
        <xdr:cNvPr id="707" name="直線コネクタ 706">
          <a:extLst>
            <a:ext uri="{FF2B5EF4-FFF2-40B4-BE49-F238E27FC236}">
              <a16:creationId xmlns:a16="http://schemas.microsoft.com/office/drawing/2014/main" id="{02F2BD3E-6F38-48A7-A074-D20808706CD9}"/>
            </a:ext>
          </a:extLst>
        </xdr:cNvPr>
        <xdr:cNvCxnSpPr/>
      </xdr:nvCxnSpPr>
      <xdr:spPr>
        <a:xfrm>
          <a:off x="18656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708" name="n_1aveValue【保健センター・保健所】&#10;一人当たり面積">
          <a:extLst>
            <a:ext uri="{FF2B5EF4-FFF2-40B4-BE49-F238E27FC236}">
              <a16:creationId xmlns:a16="http://schemas.microsoft.com/office/drawing/2014/main" id="{26E7AA3C-7B35-4E12-8221-B9930C0572D8}"/>
            </a:ext>
          </a:extLst>
        </xdr:cNvPr>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709" name="n_2aveValue【保健センター・保健所】&#10;一人当たり面積">
          <a:extLst>
            <a:ext uri="{FF2B5EF4-FFF2-40B4-BE49-F238E27FC236}">
              <a16:creationId xmlns:a16="http://schemas.microsoft.com/office/drawing/2014/main" id="{894300B2-EB17-4C5B-AC1A-DFCA911C9F9F}"/>
            </a:ext>
          </a:extLst>
        </xdr:cNvPr>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710" name="n_3aveValue【保健センター・保健所】&#10;一人当たり面積">
          <a:extLst>
            <a:ext uri="{FF2B5EF4-FFF2-40B4-BE49-F238E27FC236}">
              <a16:creationId xmlns:a16="http://schemas.microsoft.com/office/drawing/2014/main" id="{C4C5B408-D2B0-40EF-874A-C2CD682ED366}"/>
            </a:ext>
          </a:extLst>
        </xdr:cNvPr>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711" name="n_4aveValue【保健センター・保健所】&#10;一人当たり面積">
          <a:extLst>
            <a:ext uri="{FF2B5EF4-FFF2-40B4-BE49-F238E27FC236}">
              <a16:creationId xmlns:a16="http://schemas.microsoft.com/office/drawing/2014/main" id="{549E58F0-079F-4ECC-9271-2D9FD1BDBEC7}"/>
            </a:ext>
          </a:extLst>
        </xdr:cNvPr>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712" name="n_1mainValue【保健センター・保健所】&#10;一人当たり面積">
          <a:extLst>
            <a:ext uri="{FF2B5EF4-FFF2-40B4-BE49-F238E27FC236}">
              <a16:creationId xmlns:a16="http://schemas.microsoft.com/office/drawing/2014/main" id="{9A8AE4F7-CE13-43BD-BAEC-2ABA98147178}"/>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713" name="n_2mainValue【保健センター・保健所】&#10;一人当たり面積">
          <a:extLst>
            <a:ext uri="{FF2B5EF4-FFF2-40B4-BE49-F238E27FC236}">
              <a16:creationId xmlns:a16="http://schemas.microsoft.com/office/drawing/2014/main" id="{D7B174EF-07B3-42CA-A4DA-FEB1F5B5E001}"/>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714" name="n_3mainValue【保健センター・保健所】&#10;一人当たり面積">
          <a:extLst>
            <a:ext uri="{FF2B5EF4-FFF2-40B4-BE49-F238E27FC236}">
              <a16:creationId xmlns:a16="http://schemas.microsoft.com/office/drawing/2014/main" id="{0C103134-DB34-48DF-98FF-DA1128302730}"/>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160037</xdr:rowOff>
    </xdr:from>
    <xdr:ext cx="469744" cy="259045"/>
    <xdr:sp macro="" textlink="">
      <xdr:nvSpPr>
        <xdr:cNvPr id="715" name="n_4mainValue【保健センター・保健所】&#10;一人当たり面積">
          <a:extLst>
            <a:ext uri="{FF2B5EF4-FFF2-40B4-BE49-F238E27FC236}">
              <a16:creationId xmlns:a16="http://schemas.microsoft.com/office/drawing/2014/main" id="{9C94B309-05A7-4845-99FB-AC5643AEAB95}"/>
            </a:ext>
          </a:extLst>
        </xdr:cNvPr>
        <xdr:cNvSpPr txBox="1"/>
      </xdr:nvSpPr>
      <xdr:spPr>
        <a:xfrm>
          <a:off x="18421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84D41DE7-6357-419B-967E-53179F1B5DB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361178CD-0759-4B9B-A27D-B3942B8794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75804D0A-BD04-43F3-8F83-5EBDF0C1CA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C73EE56E-F593-4DF3-A058-E440EF2BA1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5E9E72B3-D041-4224-B4DD-FA03BC4386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35233FA2-4802-484A-8D67-4B2B24A35B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CDAF26D5-4217-4DF6-B3E1-BA1F6B9B26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A53026B-C23F-46EE-8F2F-A4FEA70FB85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193B9E1D-458C-472F-B3B7-B11BE172956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5097B608-B9E7-476E-BA53-C40A18F31A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CE44F94A-A195-4C77-BE97-2B2AB804D5D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CB6D5E4D-FE22-44EA-AF42-2EE93396D6C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7CF4EA6C-49FB-479A-B8C1-C3C2963E5B4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D77EFC94-38BD-4278-BA9E-C6292EC1145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C11B42E-AF61-4CBE-8E31-8C800E68703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FA6844EE-C68F-4182-BF14-6292B8EDE26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145AF16E-F532-4F5C-91AB-B772335D1FF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2E3C8195-1325-4FC1-BE96-4EEC3CE478B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93A943A5-1878-494F-905F-14FCD03DBAE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A5757B34-BA1D-4F0D-BAD5-F02E2947A1C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CF0F9FB9-91BD-45CF-BB2F-612A2AD9673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D7141206-2110-403F-83A1-06A09761C4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9893CCF3-4B3A-4B1B-A438-C07D1E0C921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14AFFFEC-60CB-4C7A-853F-D62DD11A62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740" name="直線コネクタ 739">
          <a:extLst>
            <a:ext uri="{FF2B5EF4-FFF2-40B4-BE49-F238E27FC236}">
              <a16:creationId xmlns:a16="http://schemas.microsoft.com/office/drawing/2014/main" id="{F039D088-E937-480D-BC43-46CCD81B2A9D}"/>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741" name="【消防施設】&#10;有形固定資産減価償却率最小値テキスト">
          <a:extLst>
            <a:ext uri="{FF2B5EF4-FFF2-40B4-BE49-F238E27FC236}">
              <a16:creationId xmlns:a16="http://schemas.microsoft.com/office/drawing/2014/main" id="{B097A835-3B18-4B47-A53F-1DDAF14FF29C}"/>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742" name="直線コネクタ 741">
          <a:extLst>
            <a:ext uri="{FF2B5EF4-FFF2-40B4-BE49-F238E27FC236}">
              <a16:creationId xmlns:a16="http://schemas.microsoft.com/office/drawing/2014/main" id="{26523E41-6DFE-49D0-95C5-222135DADD79}"/>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51BF9A68-F071-4EBE-B79A-217A080CEFA1}"/>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744" name="直線コネクタ 743">
          <a:extLst>
            <a:ext uri="{FF2B5EF4-FFF2-40B4-BE49-F238E27FC236}">
              <a16:creationId xmlns:a16="http://schemas.microsoft.com/office/drawing/2014/main" id="{26BBABAD-A71C-485A-AF3B-4ADADA69D475}"/>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B6C4F200-926D-436C-B3A6-DD56FF109B63}"/>
            </a:ext>
          </a:extLst>
        </xdr:cNvPr>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746" name="フローチャート: 判断 745">
          <a:extLst>
            <a:ext uri="{FF2B5EF4-FFF2-40B4-BE49-F238E27FC236}">
              <a16:creationId xmlns:a16="http://schemas.microsoft.com/office/drawing/2014/main" id="{2B2CC514-9273-46EC-8C06-9B76684A3B13}"/>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747" name="フローチャート: 判断 746">
          <a:extLst>
            <a:ext uri="{FF2B5EF4-FFF2-40B4-BE49-F238E27FC236}">
              <a16:creationId xmlns:a16="http://schemas.microsoft.com/office/drawing/2014/main" id="{3A43DC4C-9FE2-4D44-9FEF-047FD869E9AC}"/>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748" name="フローチャート: 判断 747">
          <a:extLst>
            <a:ext uri="{FF2B5EF4-FFF2-40B4-BE49-F238E27FC236}">
              <a16:creationId xmlns:a16="http://schemas.microsoft.com/office/drawing/2014/main" id="{308F19F0-ED15-4564-A5A4-621D91DBEE31}"/>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749" name="フローチャート: 判断 748">
          <a:extLst>
            <a:ext uri="{FF2B5EF4-FFF2-40B4-BE49-F238E27FC236}">
              <a16:creationId xmlns:a16="http://schemas.microsoft.com/office/drawing/2014/main" id="{F73D41F9-84AA-4C17-B323-A0F64C494E98}"/>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750" name="フローチャート: 判断 749">
          <a:extLst>
            <a:ext uri="{FF2B5EF4-FFF2-40B4-BE49-F238E27FC236}">
              <a16:creationId xmlns:a16="http://schemas.microsoft.com/office/drawing/2014/main" id="{DCFAED63-1AFA-42CC-B97B-FCCBDF15611C}"/>
            </a:ext>
          </a:extLst>
        </xdr:cNvPr>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4C4D9168-861A-46C2-9654-E737953FF4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B5483121-5481-47D2-BCC1-80E90DDE52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88E116FC-69A0-42BD-BB7C-234B04DFAAE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F5F40FA-DBE2-4186-9A0C-06B81C4429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DAA7BE43-34DD-4803-A94D-5FF8FF710C3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160655</xdr:rowOff>
    </xdr:from>
    <xdr:to>
      <xdr:col>85</xdr:col>
      <xdr:colOff>177800</xdr:colOff>
      <xdr:row>84</xdr:row>
      <xdr:rowOff>90805</xdr:rowOff>
    </xdr:to>
    <xdr:sp macro="" textlink="">
      <xdr:nvSpPr>
        <xdr:cNvPr id="756" name="楕円 755">
          <a:extLst>
            <a:ext uri="{FF2B5EF4-FFF2-40B4-BE49-F238E27FC236}">
              <a16:creationId xmlns:a16="http://schemas.microsoft.com/office/drawing/2014/main" id="{514E0913-F6C7-44CE-885F-EEB36EBE8C71}"/>
            </a:ext>
          </a:extLst>
        </xdr:cNvPr>
        <xdr:cNvSpPr/>
      </xdr:nvSpPr>
      <xdr:spPr>
        <a:xfrm>
          <a:off x="162687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139082</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B8B9F85E-7DF5-4924-83BD-B172D32A4C06}"/>
            </a:ext>
          </a:extLst>
        </xdr:cNvPr>
        <xdr:cNvSpPr txBox="1"/>
      </xdr:nvSpPr>
      <xdr:spPr>
        <a:xfrm>
          <a:off x="16357600"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58" name="楕円 757">
          <a:extLst>
            <a:ext uri="{FF2B5EF4-FFF2-40B4-BE49-F238E27FC236}">
              <a16:creationId xmlns:a16="http://schemas.microsoft.com/office/drawing/2014/main" id="{9733F10B-BA37-4479-B5A9-DBF043284689}"/>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84</xdr:row>
      <xdr:rowOff>40005</xdr:rowOff>
    </xdr:to>
    <xdr:cxnSp macro="">
      <xdr:nvCxnSpPr>
        <xdr:cNvPr id="759" name="直線コネクタ 758">
          <a:extLst>
            <a:ext uri="{FF2B5EF4-FFF2-40B4-BE49-F238E27FC236}">
              <a16:creationId xmlns:a16="http://schemas.microsoft.com/office/drawing/2014/main" id="{94A8BF88-32E8-48A2-8A56-51649CDEA6DA}"/>
            </a:ext>
          </a:extLst>
        </xdr:cNvPr>
        <xdr:cNvCxnSpPr/>
      </xdr:nvCxnSpPr>
      <xdr:spPr>
        <a:xfrm>
          <a:off x="15481300" y="14142720"/>
          <a:ext cx="8382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168275</xdr:rowOff>
    </xdr:from>
    <xdr:to>
      <xdr:col>76</xdr:col>
      <xdr:colOff>165100</xdr:colOff>
      <xdr:row>82</xdr:row>
      <xdr:rowOff>98425</xdr:rowOff>
    </xdr:to>
    <xdr:sp macro="" textlink="">
      <xdr:nvSpPr>
        <xdr:cNvPr id="760" name="楕円 759">
          <a:extLst>
            <a:ext uri="{FF2B5EF4-FFF2-40B4-BE49-F238E27FC236}">
              <a16:creationId xmlns:a16="http://schemas.microsoft.com/office/drawing/2014/main" id="{B926D45F-2FD0-4A6A-A8F3-96E639F89283}"/>
            </a:ext>
          </a:extLst>
        </xdr:cNvPr>
        <xdr:cNvSpPr/>
      </xdr:nvSpPr>
      <xdr:spPr>
        <a:xfrm>
          <a:off x="14541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47625</xdr:rowOff>
    </xdr:from>
    <xdr:to>
      <xdr:col>81</xdr:col>
      <xdr:colOff>50800</xdr:colOff>
      <xdr:row>82</xdr:row>
      <xdr:rowOff>83820</xdr:rowOff>
    </xdr:to>
    <xdr:cxnSp macro="">
      <xdr:nvCxnSpPr>
        <xdr:cNvPr id="761" name="直線コネクタ 760">
          <a:extLst>
            <a:ext uri="{FF2B5EF4-FFF2-40B4-BE49-F238E27FC236}">
              <a16:creationId xmlns:a16="http://schemas.microsoft.com/office/drawing/2014/main" id="{EC60D81B-B6E4-42D8-945D-8A3452D84C1F}"/>
            </a:ext>
          </a:extLst>
        </xdr:cNvPr>
        <xdr:cNvCxnSpPr/>
      </xdr:nvCxnSpPr>
      <xdr:spPr>
        <a:xfrm>
          <a:off x="14592300" y="1410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71120</xdr:rowOff>
    </xdr:from>
    <xdr:to>
      <xdr:col>72</xdr:col>
      <xdr:colOff>38100</xdr:colOff>
      <xdr:row>81</xdr:row>
      <xdr:rowOff>1270</xdr:rowOff>
    </xdr:to>
    <xdr:sp macro="" textlink="">
      <xdr:nvSpPr>
        <xdr:cNvPr id="762" name="楕円 761">
          <a:extLst>
            <a:ext uri="{FF2B5EF4-FFF2-40B4-BE49-F238E27FC236}">
              <a16:creationId xmlns:a16="http://schemas.microsoft.com/office/drawing/2014/main" id="{26D3AC9A-D1B3-4FF7-80C7-9BD4333B834A}"/>
            </a:ext>
          </a:extLst>
        </xdr:cNvPr>
        <xdr:cNvSpPr/>
      </xdr:nvSpPr>
      <xdr:spPr>
        <a:xfrm>
          <a:off x="13652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121920</xdr:rowOff>
    </xdr:from>
    <xdr:to>
      <xdr:col>76</xdr:col>
      <xdr:colOff>114300</xdr:colOff>
      <xdr:row>82</xdr:row>
      <xdr:rowOff>47625</xdr:rowOff>
    </xdr:to>
    <xdr:cxnSp macro="">
      <xdr:nvCxnSpPr>
        <xdr:cNvPr id="763" name="直線コネクタ 762">
          <a:extLst>
            <a:ext uri="{FF2B5EF4-FFF2-40B4-BE49-F238E27FC236}">
              <a16:creationId xmlns:a16="http://schemas.microsoft.com/office/drawing/2014/main" id="{3C11B708-E3C1-4D0F-A928-788533A8A2CB}"/>
            </a:ext>
          </a:extLst>
        </xdr:cNvPr>
        <xdr:cNvCxnSpPr/>
      </xdr:nvCxnSpPr>
      <xdr:spPr>
        <a:xfrm>
          <a:off x="13703300" y="1383792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764" name="n_1aveValue【消防施設】&#10;有形固定資産減価償却率">
          <a:extLst>
            <a:ext uri="{FF2B5EF4-FFF2-40B4-BE49-F238E27FC236}">
              <a16:creationId xmlns:a16="http://schemas.microsoft.com/office/drawing/2014/main" id="{1B9D174F-911C-41B8-A525-2EDD3E641036}"/>
            </a:ext>
          </a:extLst>
        </xdr:cNvPr>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765" name="n_2aveValue【消防施設】&#10;有形固定資産減価償却率">
          <a:extLst>
            <a:ext uri="{FF2B5EF4-FFF2-40B4-BE49-F238E27FC236}">
              <a16:creationId xmlns:a16="http://schemas.microsoft.com/office/drawing/2014/main" id="{453A94B1-B468-4E43-96D3-75D0F635055E}"/>
            </a:ext>
          </a:extLst>
        </xdr:cNvPr>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118127</xdr:rowOff>
    </xdr:from>
    <xdr:ext cx="405111" cy="259045"/>
    <xdr:sp macro="" textlink="">
      <xdr:nvSpPr>
        <xdr:cNvPr id="766" name="n_3aveValue【消防施設】&#10;有形固定資産減価償却率">
          <a:extLst>
            <a:ext uri="{FF2B5EF4-FFF2-40B4-BE49-F238E27FC236}">
              <a16:creationId xmlns:a16="http://schemas.microsoft.com/office/drawing/2014/main" id="{2B0E7477-3A63-4890-95FE-91D5AD48B47F}"/>
            </a:ext>
          </a:extLst>
        </xdr:cNvPr>
        <xdr:cNvSpPr txBox="1"/>
      </xdr:nvSpPr>
      <xdr:spPr>
        <a:xfrm>
          <a:off x="13500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767" name="n_4aveValue【消防施設】&#10;有形固定資産減価償却率">
          <a:extLst>
            <a:ext uri="{FF2B5EF4-FFF2-40B4-BE49-F238E27FC236}">
              <a16:creationId xmlns:a16="http://schemas.microsoft.com/office/drawing/2014/main" id="{A4224B94-7B6E-46CF-9AD4-6A89BA2AF378}"/>
            </a:ext>
          </a:extLst>
        </xdr:cNvPr>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151147</xdr:rowOff>
    </xdr:from>
    <xdr:ext cx="405111" cy="259045"/>
    <xdr:sp macro="" textlink="">
      <xdr:nvSpPr>
        <xdr:cNvPr id="768" name="n_1mainValue【消防施設】&#10;有形固定資産減価償却率">
          <a:extLst>
            <a:ext uri="{FF2B5EF4-FFF2-40B4-BE49-F238E27FC236}">
              <a16:creationId xmlns:a16="http://schemas.microsoft.com/office/drawing/2014/main" id="{3C982269-6284-493B-A1A5-FAB336F1121C}"/>
            </a:ext>
          </a:extLst>
        </xdr:cNvPr>
        <xdr:cNvSpPr txBox="1"/>
      </xdr:nvSpPr>
      <xdr:spPr>
        <a:xfrm>
          <a:off x="15266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114952</xdr:rowOff>
    </xdr:from>
    <xdr:ext cx="405111" cy="259045"/>
    <xdr:sp macro="" textlink="">
      <xdr:nvSpPr>
        <xdr:cNvPr id="769" name="n_2mainValue【消防施設】&#10;有形固定資産減価償却率">
          <a:extLst>
            <a:ext uri="{FF2B5EF4-FFF2-40B4-BE49-F238E27FC236}">
              <a16:creationId xmlns:a16="http://schemas.microsoft.com/office/drawing/2014/main" id="{100C7099-E22C-48C4-93B1-CE57C7C0BFA0}"/>
            </a:ext>
          </a:extLst>
        </xdr:cNvPr>
        <xdr:cNvSpPr txBox="1"/>
      </xdr:nvSpPr>
      <xdr:spPr>
        <a:xfrm>
          <a:off x="14389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17797</xdr:rowOff>
    </xdr:from>
    <xdr:ext cx="405111" cy="259045"/>
    <xdr:sp macro="" textlink="">
      <xdr:nvSpPr>
        <xdr:cNvPr id="770" name="n_3mainValue【消防施設】&#10;有形固定資産減価償却率">
          <a:extLst>
            <a:ext uri="{FF2B5EF4-FFF2-40B4-BE49-F238E27FC236}">
              <a16:creationId xmlns:a16="http://schemas.microsoft.com/office/drawing/2014/main" id="{B8E5747B-9A7E-429A-A5EF-14108FC65059}"/>
            </a:ext>
          </a:extLst>
        </xdr:cNvPr>
        <xdr:cNvSpPr txBox="1"/>
      </xdr:nvSpPr>
      <xdr:spPr>
        <a:xfrm>
          <a:off x="13500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46005967-8CB6-4907-A195-C7B2C3B371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92DD99B3-BD9A-4FF0-BD40-1A313F21B97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7EDE34AA-AD90-4EE2-BDC4-FA8466D766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0000E25D-6D47-44E7-B5AD-44060F84EB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883BFDAC-B12A-450E-8E4E-1DA58F9831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B881E3A6-0FA3-4901-BDE0-CBFE8893FB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F505C022-A627-4572-8CCE-822C55D924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E870BCBB-FBEA-450D-9459-505D0055666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E0F075C6-46A6-45F1-B7C3-20786CD8A8C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72198CBE-EBA9-4636-88CF-82394317D7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a:extLst>
            <a:ext uri="{FF2B5EF4-FFF2-40B4-BE49-F238E27FC236}">
              <a16:creationId xmlns:a16="http://schemas.microsoft.com/office/drawing/2014/main" id="{A59055CC-D208-410F-8810-D094A657A2A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a:extLst>
            <a:ext uri="{FF2B5EF4-FFF2-40B4-BE49-F238E27FC236}">
              <a16:creationId xmlns:a16="http://schemas.microsoft.com/office/drawing/2014/main" id="{8A1D15A4-330F-4FD0-AB40-7B0DCB86CF3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a:extLst>
            <a:ext uri="{FF2B5EF4-FFF2-40B4-BE49-F238E27FC236}">
              <a16:creationId xmlns:a16="http://schemas.microsoft.com/office/drawing/2014/main" id="{791E0B3A-3C2D-4464-ADB8-88486BD57A5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a:extLst>
            <a:ext uri="{FF2B5EF4-FFF2-40B4-BE49-F238E27FC236}">
              <a16:creationId xmlns:a16="http://schemas.microsoft.com/office/drawing/2014/main" id="{9384D704-DD50-4E47-AD5E-E1749C69099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a:extLst>
            <a:ext uri="{FF2B5EF4-FFF2-40B4-BE49-F238E27FC236}">
              <a16:creationId xmlns:a16="http://schemas.microsoft.com/office/drawing/2014/main" id="{9878C5BA-E591-4781-950E-D2C8DCAB8BD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a:extLst>
            <a:ext uri="{FF2B5EF4-FFF2-40B4-BE49-F238E27FC236}">
              <a16:creationId xmlns:a16="http://schemas.microsoft.com/office/drawing/2014/main" id="{5B8D5E52-F86B-43DD-A3B2-00727864BE6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a:extLst>
            <a:ext uri="{FF2B5EF4-FFF2-40B4-BE49-F238E27FC236}">
              <a16:creationId xmlns:a16="http://schemas.microsoft.com/office/drawing/2014/main" id="{929752C3-9F00-4E0E-9DE7-4B4FCD63692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a:extLst>
            <a:ext uri="{FF2B5EF4-FFF2-40B4-BE49-F238E27FC236}">
              <a16:creationId xmlns:a16="http://schemas.microsoft.com/office/drawing/2014/main" id="{CE509691-0EEB-4ABD-9B51-9267B0FC906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35DF96DD-A66A-49E3-ADD4-F7806BDDE75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848C374C-A8C7-4BA6-8B6D-1F8C24D1299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88DD76AA-E3A5-49E1-BBEB-7C8985B310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792" name="直線コネクタ 791">
          <a:extLst>
            <a:ext uri="{FF2B5EF4-FFF2-40B4-BE49-F238E27FC236}">
              <a16:creationId xmlns:a16="http://schemas.microsoft.com/office/drawing/2014/main" id="{7BA5AEA8-5AB2-474D-9F5E-142370F90BA1}"/>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793" name="【消防施設】&#10;一人当たり面積最小値テキスト">
          <a:extLst>
            <a:ext uri="{FF2B5EF4-FFF2-40B4-BE49-F238E27FC236}">
              <a16:creationId xmlns:a16="http://schemas.microsoft.com/office/drawing/2014/main" id="{2786E7D5-15AB-4747-8132-84E48C82A8AB}"/>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794" name="直線コネクタ 793">
          <a:extLst>
            <a:ext uri="{FF2B5EF4-FFF2-40B4-BE49-F238E27FC236}">
              <a16:creationId xmlns:a16="http://schemas.microsoft.com/office/drawing/2014/main" id="{4B37ABB5-BB93-49A6-B947-54E8E125C96B}"/>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795" name="【消防施設】&#10;一人当たり面積最大値テキスト">
          <a:extLst>
            <a:ext uri="{FF2B5EF4-FFF2-40B4-BE49-F238E27FC236}">
              <a16:creationId xmlns:a16="http://schemas.microsoft.com/office/drawing/2014/main" id="{A00F136F-E4CE-4C62-AF8E-F5765B64B33D}"/>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796" name="直線コネクタ 795">
          <a:extLst>
            <a:ext uri="{FF2B5EF4-FFF2-40B4-BE49-F238E27FC236}">
              <a16:creationId xmlns:a16="http://schemas.microsoft.com/office/drawing/2014/main" id="{64A03668-AAE0-4828-9FEC-E7DFE5ABAE51}"/>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91457</xdr:rowOff>
    </xdr:from>
    <xdr:ext cx="469744" cy="259045"/>
    <xdr:sp macro="" textlink="">
      <xdr:nvSpPr>
        <xdr:cNvPr id="797" name="【消防施設】&#10;一人当たり面積平均値テキスト">
          <a:extLst>
            <a:ext uri="{FF2B5EF4-FFF2-40B4-BE49-F238E27FC236}">
              <a16:creationId xmlns:a16="http://schemas.microsoft.com/office/drawing/2014/main" id="{6A1ADE89-4CBA-40E1-A50C-77DF9030FADC}"/>
            </a:ext>
          </a:extLst>
        </xdr:cNvPr>
        <xdr:cNvSpPr txBox="1"/>
      </xdr:nvSpPr>
      <xdr:spPr>
        <a:xfrm>
          <a:off x="22199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98" name="フローチャート: 判断 797">
          <a:extLst>
            <a:ext uri="{FF2B5EF4-FFF2-40B4-BE49-F238E27FC236}">
              <a16:creationId xmlns:a16="http://schemas.microsoft.com/office/drawing/2014/main" id="{F0C4093D-B7C8-477D-ADC0-360202ACD978}"/>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799" name="フローチャート: 判断 798">
          <a:extLst>
            <a:ext uri="{FF2B5EF4-FFF2-40B4-BE49-F238E27FC236}">
              <a16:creationId xmlns:a16="http://schemas.microsoft.com/office/drawing/2014/main" id="{C593334E-DB90-4EC5-8475-903C7E5EE7AD}"/>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800" name="フローチャート: 判断 799">
          <a:extLst>
            <a:ext uri="{FF2B5EF4-FFF2-40B4-BE49-F238E27FC236}">
              <a16:creationId xmlns:a16="http://schemas.microsoft.com/office/drawing/2014/main" id="{5D2D66F6-6972-4D13-8BF2-E58CD8594346}"/>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801" name="フローチャート: 判断 800">
          <a:extLst>
            <a:ext uri="{FF2B5EF4-FFF2-40B4-BE49-F238E27FC236}">
              <a16:creationId xmlns:a16="http://schemas.microsoft.com/office/drawing/2014/main" id="{ED5036EA-1B2C-443D-9A57-97FE2D982D1A}"/>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802" name="フローチャート: 判断 801">
          <a:extLst>
            <a:ext uri="{FF2B5EF4-FFF2-40B4-BE49-F238E27FC236}">
              <a16:creationId xmlns:a16="http://schemas.microsoft.com/office/drawing/2014/main" id="{F0001FC6-5B39-4E7A-918C-804ACC0B228D}"/>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E8F7B910-FDD2-4707-9764-F13BA9041FE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7400A31A-C445-4927-935C-BC8D61A497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24BC17A3-58D5-421D-BD89-56BDA07BC77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CF6332CC-4F01-4BD6-BC7C-FE03310C287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662D493B-93F1-42E2-8A69-43485CFC03D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23876</xdr:rowOff>
    </xdr:from>
    <xdr:to>
      <xdr:col>116</xdr:col>
      <xdr:colOff>114300</xdr:colOff>
      <xdr:row>83</xdr:row>
      <xdr:rowOff>125476</xdr:rowOff>
    </xdr:to>
    <xdr:sp macro="" textlink="">
      <xdr:nvSpPr>
        <xdr:cNvPr id="808" name="楕円 807">
          <a:extLst>
            <a:ext uri="{FF2B5EF4-FFF2-40B4-BE49-F238E27FC236}">
              <a16:creationId xmlns:a16="http://schemas.microsoft.com/office/drawing/2014/main" id="{D00BEC33-2110-4503-A840-B254C564C47F}"/>
            </a:ext>
          </a:extLst>
        </xdr:cNvPr>
        <xdr:cNvSpPr/>
      </xdr:nvSpPr>
      <xdr:spPr>
        <a:xfrm>
          <a:off x="221107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46753</xdr:rowOff>
    </xdr:from>
    <xdr:ext cx="469744" cy="259045"/>
    <xdr:sp macro="" textlink="">
      <xdr:nvSpPr>
        <xdr:cNvPr id="809" name="【消防施設】&#10;一人当たり面積該当値テキスト">
          <a:extLst>
            <a:ext uri="{FF2B5EF4-FFF2-40B4-BE49-F238E27FC236}">
              <a16:creationId xmlns:a16="http://schemas.microsoft.com/office/drawing/2014/main" id="{330F709E-D703-4A38-A047-5CC67FE30437}"/>
            </a:ext>
          </a:extLst>
        </xdr:cNvPr>
        <xdr:cNvSpPr txBox="1"/>
      </xdr:nvSpPr>
      <xdr:spPr>
        <a:xfrm>
          <a:off x="22199600" y="1410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103887</xdr:rowOff>
    </xdr:from>
    <xdr:to>
      <xdr:col>112</xdr:col>
      <xdr:colOff>38100</xdr:colOff>
      <xdr:row>85</xdr:row>
      <xdr:rowOff>34037</xdr:rowOff>
    </xdr:to>
    <xdr:sp macro="" textlink="">
      <xdr:nvSpPr>
        <xdr:cNvPr id="810" name="楕円 809">
          <a:extLst>
            <a:ext uri="{FF2B5EF4-FFF2-40B4-BE49-F238E27FC236}">
              <a16:creationId xmlns:a16="http://schemas.microsoft.com/office/drawing/2014/main" id="{4DFDA750-6E9E-4828-BDDE-DD1A1A255B01}"/>
            </a:ext>
          </a:extLst>
        </xdr:cNvPr>
        <xdr:cNvSpPr/>
      </xdr:nvSpPr>
      <xdr:spPr>
        <a:xfrm>
          <a:off x="21272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74676</xdr:rowOff>
    </xdr:from>
    <xdr:to>
      <xdr:col>116</xdr:col>
      <xdr:colOff>63500</xdr:colOff>
      <xdr:row>84</xdr:row>
      <xdr:rowOff>154687</xdr:rowOff>
    </xdr:to>
    <xdr:cxnSp macro="">
      <xdr:nvCxnSpPr>
        <xdr:cNvPr id="811" name="直線コネクタ 810">
          <a:extLst>
            <a:ext uri="{FF2B5EF4-FFF2-40B4-BE49-F238E27FC236}">
              <a16:creationId xmlns:a16="http://schemas.microsoft.com/office/drawing/2014/main" id="{4CF6BB36-BE77-4BFD-898F-8BD4DF87A1C0}"/>
            </a:ext>
          </a:extLst>
        </xdr:cNvPr>
        <xdr:cNvCxnSpPr/>
      </xdr:nvCxnSpPr>
      <xdr:spPr>
        <a:xfrm flipV="1">
          <a:off x="21323300" y="14305026"/>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108458</xdr:rowOff>
    </xdr:from>
    <xdr:to>
      <xdr:col>107</xdr:col>
      <xdr:colOff>101600</xdr:colOff>
      <xdr:row>85</xdr:row>
      <xdr:rowOff>38608</xdr:rowOff>
    </xdr:to>
    <xdr:sp macro="" textlink="">
      <xdr:nvSpPr>
        <xdr:cNvPr id="812" name="楕円 811">
          <a:extLst>
            <a:ext uri="{FF2B5EF4-FFF2-40B4-BE49-F238E27FC236}">
              <a16:creationId xmlns:a16="http://schemas.microsoft.com/office/drawing/2014/main" id="{42ED8B8D-EB2F-4B60-BF6F-98BF3FEB4028}"/>
            </a:ext>
          </a:extLst>
        </xdr:cNvPr>
        <xdr:cNvSpPr/>
      </xdr:nvSpPr>
      <xdr:spPr>
        <a:xfrm>
          <a:off x="20383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154687</xdr:rowOff>
    </xdr:from>
    <xdr:to>
      <xdr:col>111</xdr:col>
      <xdr:colOff>177800</xdr:colOff>
      <xdr:row>84</xdr:row>
      <xdr:rowOff>159258</xdr:rowOff>
    </xdr:to>
    <xdr:cxnSp macro="">
      <xdr:nvCxnSpPr>
        <xdr:cNvPr id="813" name="直線コネクタ 812">
          <a:extLst>
            <a:ext uri="{FF2B5EF4-FFF2-40B4-BE49-F238E27FC236}">
              <a16:creationId xmlns:a16="http://schemas.microsoft.com/office/drawing/2014/main" id="{0F1FDC55-105E-4F8E-B9F4-F746B646BD59}"/>
            </a:ext>
          </a:extLst>
        </xdr:cNvPr>
        <xdr:cNvCxnSpPr/>
      </xdr:nvCxnSpPr>
      <xdr:spPr>
        <a:xfrm flipV="1">
          <a:off x="20434300" y="145564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814" name="楕円 813">
          <a:extLst>
            <a:ext uri="{FF2B5EF4-FFF2-40B4-BE49-F238E27FC236}">
              <a16:creationId xmlns:a16="http://schemas.microsoft.com/office/drawing/2014/main" id="{B8871F54-7FED-4097-A507-66835345218B}"/>
            </a:ext>
          </a:extLst>
        </xdr:cNvPr>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159258</xdr:rowOff>
    </xdr:from>
    <xdr:to>
      <xdr:col>107</xdr:col>
      <xdr:colOff>50800</xdr:colOff>
      <xdr:row>85</xdr:row>
      <xdr:rowOff>99822</xdr:rowOff>
    </xdr:to>
    <xdr:cxnSp macro="">
      <xdr:nvCxnSpPr>
        <xdr:cNvPr id="815" name="直線コネクタ 814">
          <a:extLst>
            <a:ext uri="{FF2B5EF4-FFF2-40B4-BE49-F238E27FC236}">
              <a16:creationId xmlns:a16="http://schemas.microsoft.com/office/drawing/2014/main" id="{0C7C5D1A-079E-4C9B-A361-4BCC1A6E369E}"/>
            </a:ext>
          </a:extLst>
        </xdr:cNvPr>
        <xdr:cNvCxnSpPr/>
      </xdr:nvCxnSpPr>
      <xdr:spPr>
        <a:xfrm flipV="1">
          <a:off x="19545300" y="1456105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816" name="n_1aveValue【消防施設】&#10;一人当たり面積">
          <a:extLst>
            <a:ext uri="{FF2B5EF4-FFF2-40B4-BE49-F238E27FC236}">
              <a16:creationId xmlns:a16="http://schemas.microsoft.com/office/drawing/2014/main" id="{0FBE86E1-247D-4ED2-BE1A-5F58E2E706C5}"/>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817" name="n_2aveValue【消防施設】&#10;一人当たり面積">
          <a:extLst>
            <a:ext uri="{FF2B5EF4-FFF2-40B4-BE49-F238E27FC236}">
              <a16:creationId xmlns:a16="http://schemas.microsoft.com/office/drawing/2014/main" id="{D35B4DD2-5F90-40CB-B73A-B32636E05A08}"/>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818" name="n_3aveValue【消防施設】&#10;一人当たり面積">
          <a:extLst>
            <a:ext uri="{FF2B5EF4-FFF2-40B4-BE49-F238E27FC236}">
              <a16:creationId xmlns:a16="http://schemas.microsoft.com/office/drawing/2014/main" id="{9D424CA7-5337-4BAD-A1B1-1303D3C805D6}"/>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819" name="n_4aveValue【消防施設】&#10;一人当たり面積">
          <a:extLst>
            <a:ext uri="{FF2B5EF4-FFF2-40B4-BE49-F238E27FC236}">
              <a16:creationId xmlns:a16="http://schemas.microsoft.com/office/drawing/2014/main" id="{4E01A838-F866-41C9-AD47-88A256DF7A82}"/>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25164</xdr:rowOff>
    </xdr:from>
    <xdr:ext cx="469744" cy="259045"/>
    <xdr:sp macro="" textlink="">
      <xdr:nvSpPr>
        <xdr:cNvPr id="820" name="n_1mainValue【消防施設】&#10;一人当たり面積">
          <a:extLst>
            <a:ext uri="{FF2B5EF4-FFF2-40B4-BE49-F238E27FC236}">
              <a16:creationId xmlns:a16="http://schemas.microsoft.com/office/drawing/2014/main" id="{F407127B-C40A-425E-B242-A19B7CA5A540}"/>
            </a:ext>
          </a:extLst>
        </xdr:cNvPr>
        <xdr:cNvSpPr txBox="1"/>
      </xdr:nvSpPr>
      <xdr:spPr>
        <a:xfrm>
          <a:off x="210757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29735</xdr:rowOff>
    </xdr:from>
    <xdr:ext cx="469744" cy="259045"/>
    <xdr:sp macro="" textlink="">
      <xdr:nvSpPr>
        <xdr:cNvPr id="821" name="n_2mainValue【消防施設】&#10;一人当たり面積">
          <a:extLst>
            <a:ext uri="{FF2B5EF4-FFF2-40B4-BE49-F238E27FC236}">
              <a16:creationId xmlns:a16="http://schemas.microsoft.com/office/drawing/2014/main" id="{7813B5FE-0701-4320-97A4-313799955491}"/>
            </a:ext>
          </a:extLst>
        </xdr:cNvPr>
        <xdr:cNvSpPr txBox="1"/>
      </xdr:nvSpPr>
      <xdr:spPr>
        <a:xfrm>
          <a:off x="20199427" y="146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822" name="n_3mainValue【消防施設】&#10;一人当たり面積">
          <a:extLst>
            <a:ext uri="{FF2B5EF4-FFF2-40B4-BE49-F238E27FC236}">
              <a16:creationId xmlns:a16="http://schemas.microsoft.com/office/drawing/2014/main" id="{1E3EA376-C97D-4C1F-94AA-756F6959442B}"/>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E6E21255-1C8E-4577-A79D-D493D00DC5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3347758E-038A-437A-A431-20A80EA8F1B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52557D74-E87D-4B4F-AE95-4C1982BA9E1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32B7DC86-D0D9-478D-BB17-23CA5262C04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0BF999F3-3033-4EDB-99CA-0BE06DCB379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F34766C3-966A-4E53-8048-0978F6CC118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B3273445-DA56-42E7-ADDE-6ADBDB7083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B0CC97DC-CBFA-454E-AF53-6A383DC137A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6D9EF5EB-01F3-4380-BFC7-9A72C9F07C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BFBED88A-5EDC-4AD9-AEA8-DA42A7535F2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71079D10-94E5-4221-93F9-DBFDB7FA31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4" name="直線コネクタ 833">
          <a:extLst>
            <a:ext uri="{FF2B5EF4-FFF2-40B4-BE49-F238E27FC236}">
              <a16:creationId xmlns:a16="http://schemas.microsoft.com/office/drawing/2014/main" id="{EEB19E88-BCE2-48C4-8615-5B33A42CCAF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5" name="テキスト ボックス 834">
          <a:extLst>
            <a:ext uri="{FF2B5EF4-FFF2-40B4-BE49-F238E27FC236}">
              <a16:creationId xmlns:a16="http://schemas.microsoft.com/office/drawing/2014/main" id="{5920C49A-802F-4AFD-8127-98F57059BAB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6" name="直線コネクタ 835">
          <a:extLst>
            <a:ext uri="{FF2B5EF4-FFF2-40B4-BE49-F238E27FC236}">
              <a16:creationId xmlns:a16="http://schemas.microsoft.com/office/drawing/2014/main" id="{73B3B7D2-A97C-489D-B3DA-0E2FD63400C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7" name="テキスト ボックス 836">
          <a:extLst>
            <a:ext uri="{FF2B5EF4-FFF2-40B4-BE49-F238E27FC236}">
              <a16:creationId xmlns:a16="http://schemas.microsoft.com/office/drawing/2014/main" id="{7E8C43E8-3F0C-4A25-96A9-C2AF9F2F411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8" name="直線コネクタ 837">
          <a:extLst>
            <a:ext uri="{FF2B5EF4-FFF2-40B4-BE49-F238E27FC236}">
              <a16:creationId xmlns:a16="http://schemas.microsoft.com/office/drawing/2014/main" id="{FDE4D0FA-CB2D-4241-A3DE-AFA4D7B5E69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9" name="テキスト ボックス 838">
          <a:extLst>
            <a:ext uri="{FF2B5EF4-FFF2-40B4-BE49-F238E27FC236}">
              <a16:creationId xmlns:a16="http://schemas.microsoft.com/office/drawing/2014/main" id="{B6AD2403-7A7A-4147-AD47-3CB878EA628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0" name="直線コネクタ 839">
          <a:extLst>
            <a:ext uri="{FF2B5EF4-FFF2-40B4-BE49-F238E27FC236}">
              <a16:creationId xmlns:a16="http://schemas.microsoft.com/office/drawing/2014/main" id="{1945DE56-E38B-4E52-9B6D-E574260A9CA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1" name="テキスト ボックス 840">
          <a:extLst>
            <a:ext uri="{FF2B5EF4-FFF2-40B4-BE49-F238E27FC236}">
              <a16:creationId xmlns:a16="http://schemas.microsoft.com/office/drawing/2014/main" id="{FAF8729F-A3E4-4C6A-8CAF-EB57092B0A6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2" name="直線コネクタ 841">
          <a:extLst>
            <a:ext uri="{FF2B5EF4-FFF2-40B4-BE49-F238E27FC236}">
              <a16:creationId xmlns:a16="http://schemas.microsoft.com/office/drawing/2014/main" id="{3233EF3C-FEC0-4388-9E4C-9758DEE827C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3" name="テキスト ボックス 842">
          <a:extLst>
            <a:ext uri="{FF2B5EF4-FFF2-40B4-BE49-F238E27FC236}">
              <a16:creationId xmlns:a16="http://schemas.microsoft.com/office/drawing/2014/main" id="{4318E912-4D5D-407A-9305-7E6759666FE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4" name="直線コネクタ 843">
          <a:extLst>
            <a:ext uri="{FF2B5EF4-FFF2-40B4-BE49-F238E27FC236}">
              <a16:creationId xmlns:a16="http://schemas.microsoft.com/office/drawing/2014/main" id="{87345D0B-7BF5-4D76-8E6D-1BCD13E38E8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5" name="テキスト ボックス 844">
          <a:extLst>
            <a:ext uri="{FF2B5EF4-FFF2-40B4-BE49-F238E27FC236}">
              <a16:creationId xmlns:a16="http://schemas.microsoft.com/office/drawing/2014/main" id="{B3D4752B-270E-480B-8A3A-F97594A04F0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6" name="直線コネクタ 845">
          <a:extLst>
            <a:ext uri="{FF2B5EF4-FFF2-40B4-BE49-F238E27FC236}">
              <a16:creationId xmlns:a16="http://schemas.microsoft.com/office/drawing/2014/main" id="{E598CB83-7DD5-4AEB-8EF5-E46CE3EC3DE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庁舎】&#10;有形固定資産減価償却率グラフ枠">
          <a:extLst>
            <a:ext uri="{FF2B5EF4-FFF2-40B4-BE49-F238E27FC236}">
              <a16:creationId xmlns:a16="http://schemas.microsoft.com/office/drawing/2014/main" id="{890DF01C-BE40-4420-B0F5-5BF8B2A007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848" name="直線コネクタ 847">
          <a:extLst>
            <a:ext uri="{FF2B5EF4-FFF2-40B4-BE49-F238E27FC236}">
              <a16:creationId xmlns:a16="http://schemas.microsoft.com/office/drawing/2014/main" id="{68B4E9DE-AD78-4409-9316-448CDACFA8F5}"/>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49" name="【庁舎】&#10;有形固定資産減価償却率最小値テキスト">
          <a:extLst>
            <a:ext uri="{FF2B5EF4-FFF2-40B4-BE49-F238E27FC236}">
              <a16:creationId xmlns:a16="http://schemas.microsoft.com/office/drawing/2014/main" id="{5CD31ED4-0BAF-442D-B6EA-E6EB0066B233}"/>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50" name="直線コネクタ 849">
          <a:extLst>
            <a:ext uri="{FF2B5EF4-FFF2-40B4-BE49-F238E27FC236}">
              <a16:creationId xmlns:a16="http://schemas.microsoft.com/office/drawing/2014/main" id="{0CC9FCB2-33C3-46B8-A38C-5D2A6EDD6618}"/>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51" name="【庁舎】&#10;有形固定資産減価償却率最大値テキスト">
          <a:extLst>
            <a:ext uri="{FF2B5EF4-FFF2-40B4-BE49-F238E27FC236}">
              <a16:creationId xmlns:a16="http://schemas.microsoft.com/office/drawing/2014/main" id="{276E4A34-736D-493C-97DA-6D075D91A527}"/>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52" name="直線コネクタ 851">
          <a:extLst>
            <a:ext uri="{FF2B5EF4-FFF2-40B4-BE49-F238E27FC236}">
              <a16:creationId xmlns:a16="http://schemas.microsoft.com/office/drawing/2014/main" id="{BD787864-E54B-4B55-8B50-64859FEFD840}"/>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53" name="【庁舎】&#10;有形固定資産減価償却率平均値テキスト">
          <a:extLst>
            <a:ext uri="{FF2B5EF4-FFF2-40B4-BE49-F238E27FC236}">
              <a16:creationId xmlns:a16="http://schemas.microsoft.com/office/drawing/2014/main" id="{92235330-12C8-4B86-B9F1-13873121B7A6}"/>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54" name="フローチャート: 判断 853">
          <a:extLst>
            <a:ext uri="{FF2B5EF4-FFF2-40B4-BE49-F238E27FC236}">
              <a16:creationId xmlns:a16="http://schemas.microsoft.com/office/drawing/2014/main" id="{5CA904AC-B709-4AF7-9EBD-F59EB383AB09}"/>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855" name="フローチャート: 判断 854">
          <a:extLst>
            <a:ext uri="{FF2B5EF4-FFF2-40B4-BE49-F238E27FC236}">
              <a16:creationId xmlns:a16="http://schemas.microsoft.com/office/drawing/2014/main" id="{8688CD84-625A-40EA-95ED-976D61EF63C2}"/>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56" name="フローチャート: 判断 855">
          <a:extLst>
            <a:ext uri="{FF2B5EF4-FFF2-40B4-BE49-F238E27FC236}">
              <a16:creationId xmlns:a16="http://schemas.microsoft.com/office/drawing/2014/main" id="{1474E69B-F956-4CB0-94FD-349F34D18B4C}"/>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857" name="フローチャート: 判断 856">
          <a:extLst>
            <a:ext uri="{FF2B5EF4-FFF2-40B4-BE49-F238E27FC236}">
              <a16:creationId xmlns:a16="http://schemas.microsoft.com/office/drawing/2014/main" id="{4D22ABFF-8A2E-4A17-A1D1-E2C8BB6C7C37}"/>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858" name="フローチャート: 判断 857">
          <a:extLst>
            <a:ext uri="{FF2B5EF4-FFF2-40B4-BE49-F238E27FC236}">
              <a16:creationId xmlns:a16="http://schemas.microsoft.com/office/drawing/2014/main" id="{6FA1896C-6B64-420D-A678-BDC73521C610}"/>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C2FF1FE9-8C45-4DC5-93F0-9D1614A3692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E845939F-15B6-40CA-8583-C33ADDDA2E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D65416D0-8747-4688-ABAA-DA9113BE34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2B1ED9ED-B947-45A8-8832-D799F21C3A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FFFD79D5-57F7-4457-8C35-ED708E0D2B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85816</xdr:rowOff>
    </xdr:from>
    <xdr:to>
      <xdr:col>85</xdr:col>
      <xdr:colOff>177800</xdr:colOff>
      <xdr:row>107</xdr:row>
      <xdr:rowOff>15966</xdr:rowOff>
    </xdr:to>
    <xdr:sp macro="" textlink="">
      <xdr:nvSpPr>
        <xdr:cNvPr id="864" name="楕円 863">
          <a:extLst>
            <a:ext uri="{FF2B5EF4-FFF2-40B4-BE49-F238E27FC236}">
              <a16:creationId xmlns:a16="http://schemas.microsoft.com/office/drawing/2014/main" id="{2510E29C-3E3D-4700-84F2-FDD425051575}"/>
            </a:ext>
          </a:extLst>
        </xdr:cNvPr>
        <xdr:cNvSpPr/>
      </xdr:nvSpPr>
      <xdr:spPr>
        <a:xfrm>
          <a:off x="16268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64243</xdr:rowOff>
    </xdr:from>
    <xdr:ext cx="405111" cy="259045"/>
    <xdr:sp macro="" textlink="">
      <xdr:nvSpPr>
        <xdr:cNvPr id="865" name="【庁舎】&#10;有形固定資産減価償却率該当値テキスト">
          <a:extLst>
            <a:ext uri="{FF2B5EF4-FFF2-40B4-BE49-F238E27FC236}">
              <a16:creationId xmlns:a16="http://schemas.microsoft.com/office/drawing/2014/main" id="{CB4866AB-25FD-4943-B5CA-33CCBA5E4DED}"/>
            </a:ext>
          </a:extLst>
        </xdr:cNvPr>
        <xdr:cNvSpPr txBox="1"/>
      </xdr:nvSpPr>
      <xdr:spPr>
        <a:xfrm>
          <a:off x="16357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25400</xdr:rowOff>
    </xdr:from>
    <xdr:to>
      <xdr:col>81</xdr:col>
      <xdr:colOff>101600</xdr:colOff>
      <xdr:row>107</xdr:row>
      <xdr:rowOff>127000</xdr:rowOff>
    </xdr:to>
    <xdr:sp macro="" textlink="">
      <xdr:nvSpPr>
        <xdr:cNvPr id="866" name="楕円 865">
          <a:extLst>
            <a:ext uri="{FF2B5EF4-FFF2-40B4-BE49-F238E27FC236}">
              <a16:creationId xmlns:a16="http://schemas.microsoft.com/office/drawing/2014/main" id="{3B9A6088-293D-4F2B-A1A3-68F74080FEE9}"/>
            </a:ext>
          </a:extLst>
        </xdr:cNvPr>
        <xdr:cNvSpPr/>
      </xdr:nvSpPr>
      <xdr:spPr>
        <a:xfrm>
          <a:off x="1543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107</xdr:row>
      <xdr:rowOff>76200</xdr:rowOff>
    </xdr:to>
    <xdr:cxnSp macro="">
      <xdr:nvCxnSpPr>
        <xdr:cNvPr id="867" name="直線コネクタ 866">
          <a:extLst>
            <a:ext uri="{FF2B5EF4-FFF2-40B4-BE49-F238E27FC236}">
              <a16:creationId xmlns:a16="http://schemas.microsoft.com/office/drawing/2014/main" id="{068AC79F-7C54-434D-B6FF-03798BA558A5}"/>
            </a:ext>
          </a:extLst>
        </xdr:cNvPr>
        <xdr:cNvCxnSpPr/>
      </xdr:nvCxnSpPr>
      <xdr:spPr>
        <a:xfrm flipV="1">
          <a:off x="15481300" y="1831031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165826</xdr:rowOff>
    </xdr:from>
    <xdr:to>
      <xdr:col>76</xdr:col>
      <xdr:colOff>165100</xdr:colOff>
      <xdr:row>107</xdr:row>
      <xdr:rowOff>95976</xdr:rowOff>
    </xdr:to>
    <xdr:sp macro="" textlink="">
      <xdr:nvSpPr>
        <xdr:cNvPr id="868" name="楕円 867">
          <a:extLst>
            <a:ext uri="{FF2B5EF4-FFF2-40B4-BE49-F238E27FC236}">
              <a16:creationId xmlns:a16="http://schemas.microsoft.com/office/drawing/2014/main" id="{CFD8E698-5968-46B3-97C3-120B7F22CA26}"/>
            </a:ext>
          </a:extLst>
        </xdr:cNvPr>
        <xdr:cNvSpPr/>
      </xdr:nvSpPr>
      <xdr:spPr>
        <a:xfrm>
          <a:off x="14541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45176</xdr:rowOff>
    </xdr:from>
    <xdr:to>
      <xdr:col>81</xdr:col>
      <xdr:colOff>50800</xdr:colOff>
      <xdr:row>107</xdr:row>
      <xdr:rowOff>76200</xdr:rowOff>
    </xdr:to>
    <xdr:cxnSp macro="">
      <xdr:nvCxnSpPr>
        <xdr:cNvPr id="869" name="直線コネクタ 868">
          <a:extLst>
            <a:ext uri="{FF2B5EF4-FFF2-40B4-BE49-F238E27FC236}">
              <a16:creationId xmlns:a16="http://schemas.microsoft.com/office/drawing/2014/main" id="{002319E6-3B1C-4997-A168-293E4CDF4B2F}"/>
            </a:ext>
          </a:extLst>
        </xdr:cNvPr>
        <xdr:cNvCxnSpPr/>
      </xdr:nvCxnSpPr>
      <xdr:spPr>
        <a:xfrm>
          <a:off x="14592300" y="183903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144599</xdr:rowOff>
    </xdr:from>
    <xdr:to>
      <xdr:col>72</xdr:col>
      <xdr:colOff>38100</xdr:colOff>
      <xdr:row>107</xdr:row>
      <xdr:rowOff>74749</xdr:rowOff>
    </xdr:to>
    <xdr:sp macro="" textlink="">
      <xdr:nvSpPr>
        <xdr:cNvPr id="870" name="楕円 869">
          <a:extLst>
            <a:ext uri="{FF2B5EF4-FFF2-40B4-BE49-F238E27FC236}">
              <a16:creationId xmlns:a16="http://schemas.microsoft.com/office/drawing/2014/main" id="{827AB020-23C1-4FE2-869F-FF4771409CF4}"/>
            </a:ext>
          </a:extLst>
        </xdr:cNvPr>
        <xdr:cNvSpPr/>
      </xdr:nvSpPr>
      <xdr:spPr>
        <a:xfrm>
          <a:off x="13652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23949</xdr:rowOff>
    </xdr:from>
    <xdr:to>
      <xdr:col>76</xdr:col>
      <xdr:colOff>114300</xdr:colOff>
      <xdr:row>107</xdr:row>
      <xdr:rowOff>45176</xdr:rowOff>
    </xdr:to>
    <xdr:cxnSp macro="">
      <xdr:nvCxnSpPr>
        <xdr:cNvPr id="871" name="直線コネクタ 870">
          <a:extLst>
            <a:ext uri="{FF2B5EF4-FFF2-40B4-BE49-F238E27FC236}">
              <a16:creationId xmlns:a16="http://schemas.microsoft.com/office/drawing/2014/main" id="{391DC56C-B9F5-4BA5-AF9B-9DB82E77635A}"/>
            </a:ext>
          </a:extLst>
        </xdr:cNvPr>
        <xdr:cNvCxnSpPr/>
      </xdr:nvCxnSpPr>
      <xdr:spPr>
        <a:xfrm>
          <a:off x="13703300" y="183690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115207</xdr:rowOff>
    </xdr:from>
    <xdr:to>
      <xdr:col>67</xdr:col>
      <xdr:colOff>101600</xdr:colOff>
      <xdr:row>107</xdr:row>
      <xdr:rowOff>45357</xdr:rowOff>
    </xdr:to>
    <xdr:sp macro="" textlink="">
      <xdr:nvSpPr>
        <xdr:cNvPr id="872" name="楕円 871">
          <a:extLst>
            <a:ext uri="{FF2B5EF4-FFF2-40B4-BE49-F238E27FC236}">
              <a16:creationId xmlns:a16="http://schemas.microsoft.com/office/drawing/2014/main" id="{49943050-7D88-4FE7-A3E1-564D74B06EEC}"/>
            </a:ext>
          </a:extLst>
        </xdr:cNvPr>
        <xdr:cNvSpPr/>
      </xdr:nvSpPr>
      <xdr:spPr>
        <a:xfrm>
          <a:off x="1276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166007</xdr:rowOff>
    </xdr:from>
    <xdr:to>
      <xdr:col>71</xdr:col>
      <xdr:colOff>177800</xdr:colOff>
      <xdr:row>107</xdr:row>
      <xdr:rowOff>23949</xdr:rowOff>
    </xdr:to>
    <xdr:cxnSp macro="">
      <xdr:nvCxnSpPr>
        <xdr:cNvPr id="873" name="直線コネクタ 872">
          <a:extLst>
            <a:ext uri="{FF2B5EF4-FFF2-40B4-BE49-F238E27FC236}">
              <a16:creationId xmlns:a16="http://schemas.microsoft.com/office/drawing/2014/main" id="{260B9FEE-4E02-4ECE-BC55-87021FA3786D}"/>
            </a:ext>
          </a:extLst>
        </xdr:cNvPr>
        <xdr:cNvCxnSpPr/>
      </xdr:nvCxnSpPr>
      <xdr:spPr>
        <a:xfrm>
          <a:off x="12814300" y="183397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874" name="n_1aveValue【庁舎】&#10;有形固定資産減価償却率">
          <a:extLst>
            <a:ext uri="{FF2B5EF4-FFF2-40B4-BE49-F238E27FC236}">
              <a16:creationId xmlns:a16="http://schemas.microsoft.com/office/drawing/2014/main" id="{18FCC9B3-DB95-4843-B8C3-18B227088AEC}"/>
            </a:ext>
          </a:extLst>
        </xdr:cNvPr>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75" name="n_2aveValue【庁舎】&#10;有形固定資産減価償却率">
          <a:extLst>
            <a:ext uri="{FF2B5EF4-FFF2-40B4-BE49-F238E27FC236}">
              <a16:creationId xmlns:a16="http://schemas.microsoft.com/office/drawing/2014/main" id="{597EA26C-6F3C-4F40-A4A4-C239059B6D51}"/>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876" name="n_3aveValue【庁舎】&#10;有形固定資産減価償却率">
          <a:extLst>
            <a:ext uri="{FF2B5EF4-FFF2-40B4-BE49-F238E27FC236}">
              <a16:creationId xmlns:a16="http://schemas.microsoft.com/office/drawing/2014/main" id="{2980111C-4BE9-4ACE-9688-CEFD50F687ED}"/>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877" name="n_4aveValue【庁舎】&#10;有形固定資産減価償却率">
          <a:extLst>
            <a:ext uri="{FF2B5EF4-FFF2-40B4-BE49-F238E27FC236}">
              <a16:creationId xmlns:a16="http://schemas.microsoft.com/office/drawing/2014/main" id="{A30848C6-918A-48FD-BC74-E261FE876B90}"/>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118127</xdr:rowOff>
    </xdr:from>
    <xdr:ext cx="405111" cy="259045"/>
    <xdr:sp macro="" textlink="">
      <xdr:nvSpPr>
        <xdr:cNvPr id="878" name="n_1mainValue【庁舎】&#10;有形固定資産減価償却率">
          <a:extLst>
            <a:ext uri="{FF2B5EF4-FFF2-40B4-BE49-F238E27FC236}">
              <a16:creationId xmlns:a16="http://schemas.microsoft.com/office/drawing/2014/main" id="{EB4734F3-D47F-4937-B2CE-8D9CBCD8F443}"/>
            </a:ext>
          </a:extLst>
        </xdr:cNvPr>
        <xdr:cNvSpPr txBox="1"/>
      </xdr:nvSpPr>
      <xdr:spPr>
        <a:xfrm>
          <a:off x="15266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87103</xdr:rowOff>
    </xdr:from>
    <xdr:ext cx="405111" cy="259045"/>
    <xdr:sp macro="" textlink="">
      <xdr:nvSpPr>
        <xdr:cNvPr id="879" name="n_2mainValue【庁舎】&#10;有形固定資産減価償却率">
          <a:extLst>
            <a:ext uri="{FF2B5EF4-FFF2-40B4-BE49-F238E27FC236}">
              <a16:creationId xmlns:a16="http://schemas.microsoft.com/office/drawing/2014/main" id="{383586C0-A61B-4547-8118-38EA727923A6}"/>
            </a:ext>
          </a:extLst>
        </xdr:cNvPr>
        <xdr:cNvSpPr txBox="1"/>
      </xdr:nvSpPr>
      <xdr:spPr>
        <a:xfrm>
          <a:off x="14389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65876</xdr:rowOff>
    </xdr:from>
    <xdr:ext cx="405111" cy="259045"/>
    <xdr:sp macro="" textlink="">
      <xdr:nvSpPr>
        <xdr:cNvPr id="880" name="n_3mainValue【庁舎】&#10;有形固定資産減価償却率">
          <a:extLst>
            <a:ext uri="{FF2B5EF4-FFF2-40B4-BE49-F238E27FC236}">
              <a16:creationId xmlns:a16="http://schemas.microsoft.com/office/drawing/2014/main" id="{8F937564-03CF-4FA2-A9DD-6E02B37470B3}"/>
            </a:ext>
          </a:extLst>
        </xdr:cNvPr>
        <xdr:cNvSpPr txBox="1"/>
      </xdr:nvSpPr>
      <xdr:spPr>
        <a:xfrm>
          <a:off x="13500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36484</xdr:rowOff>
    </xdr:from>
    <xdr:ext cx="405111" cy="259045"/>
    <xdr:sp macro="" textlink="">
      <xdr:nvSpPr>
        <xdr:cNvPr id="881" name="n_4mainValue【庁舎】&#10;有形固定資産減価償却率">
          <a:extLst>
            <a:ext uri="{FF2B5EF4-FFF2-40B4-BE49-F238E27FC236}">
              <a16:creationId xmlns:a16="http://schemas.microsoft.com/office/drawing/2014/main" id="{21E2244C-5967-48EB-A3B6-6BC5475E703C}"/>
            </a:ext>
          </a:extLst>
        </xdr:cNvPr>
        <xdr:cNvSpPr txBox="1"/>
      </xdr:nvSpPr>
      <xdr:spPr>
        <a:xfrm>
          <a:off x="12611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2" name="正方形/長方形 881">
          <a:extLst>
            <a:ext uri="{FF2B5EF4-FFF2-40B4-BE49-F238E27FC236}">
              <a16:creationId xmlns:a16="http://schemas.microsoft.com/office/drawing/2014/main" id="{8A79FCE5-8AFA-4967-8038-E7DE5517941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3" name="正方形/長方形 882">
          <a:extLst>
            <a:ext uri="{FF2B5EF4-FFF2-40B4-BE49-F238E27FC236}">
              <a16:creationId xmlns:a16="http://schemas.microsoft.com/office/drawing/2014/main" id="{E74F37E7-EA8D-47E5-B4F9-DC9004FF7C2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4" name="正方形/長方形 883">
          <a:extLst>
            <a:ext uri="{FF2B5EF4-FFF2-40B4-BE49-F238E27FC236}">
              <a16:creationId xmlns:a16="http://schemas.microsoft.com/office/drawing/2014/main" id="{A3FA4F84-0C0D-48E0-A893-FFC5F86A99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5" name="正方形/長方形 884">
          <a:extLst>
            <a:ext uri="{FF2B5EF4-FFF2-40B4-BE49-F238E27FC236}">
              <a16:creationId xmlns:a16="http://schemas.microsoft.com/office/drawing/2014/main" id="{D62E69FC-324D-450F-8FD3-DC354F1575E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6" name="正方形/長方形 885">
          <a:extLst>
            <a:ext uri="{FF2B5EF4-FFF2-40B4-BE49-F238E27FC236}">
              <a16:creationId xmlns:a16="http://schemas.microsoft.com/office/drawing/2014/main" id="{A778A804-FE38-4FE2-A26A-2482149029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7" name="正方形/長方形 886">
          <a:extLst>
            <a:ext uri="{FF2B5EF4-FFF2-40B4-BE49-F238E27FC236}">
              <a16:creationId xmlns:a16="http://schemas.microsoft.com/office/drawing/2014/main" id="{26514BF0-201D-4E60-BD97-5ABB5F1453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8" name="正方形/長方形 887">
          <a:extLst>
            <a:ext uri="{FF2B5EF4-FFF2-40B4-BE49-F238E27FC236}">
              <a16:creationId xmlns:a16="http://schemas.microsoft.com/office/drawing/2014/main" id="{2F57261D-605E-4DED-8B4D-8946901411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9" name="正方形/長方形 888">
          <a:extLst>
            <a:ext uri="{FF2B5EF4-FFF2-40B4-BE49-F238E27FC236}">
              <a16:creationId xmlns:a16="http://schemas.microsoft.com/office/drawing/2014/main" id="{FB02EEC2-38A9-45E7-B87E-D70BA01D0FC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0" name="テキスト ボックス 889">
          <a:extLst>
            <a:ext uri="{FF2B5EF4-FFF2-40B4-BE49-F238E27FC236}">
              <a16:creationId xmlns:a16="http://schemas.microsoft.com/office/drawing/2014/main" id="{5FB9B0E5-5C8F-4BFA-A7C6-DE8D660599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1" name="直線コネクタ 890">
          <a:extLst>
            <a:ext uri="{FF2B5EF4-FFF2-40B4-BE49-F238E27FC236}">
              <a16:creationId xmlns:a16="http://schemas.microsoft.com/office/drawing/2014/main" id="{C2CBFA4F-F7EC-4CE8-93DD-1B406A479E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2" name="直線コネクタ 891">
          <a:extLst>
            <a:ext uri="{FF2B5EF4-FFF2-40B4-BE49-F238E27FC236}">
              <a16:creationId xmlns:a16="http://schemas.microsoft.com/office/drawing/2014/main" id="{75B6B85E-88D7-4D41-9813-B2B9A25AE39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3" name="テキスト ボックス 892">
          <a:extLst>
            <a:ext uri="{FF2B5EF4-FFF2-40B4-BE49-F238E27FC236}">
              <a16:creationId xmlns:a16="http://schemas.microsoft.com/office/drawing/2014/main" id="{087B38E0-7944-4548-8FCA-BDB4D372B89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4" name="直線コネクタ 893">
          <a:extLst>
            <a:ext uri="{FF2B5EF4-FFF2-40B4-BE49-F238E27FC236}">
              <a16:creationId xmlns:a16="http://schemas.microsoft.com/office/drawing/2014/main" id="{0D9A9CC0-C5BD-4503-BBE4-47ED560C5A9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5" name="テキスト ボックス 894">
          <a:extLst>
            <a:ext uri="{FF2B5EF4-FFF2-40B4-BE49-F238E27FC236}">
              <a16:creationId xmlns:a16="http://schemas.microsoft.com/office/drawing/2014/main" id="{E774EB7D-AC92-454F-B389-3588C32DD03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6" name="直線コネクタ 895">
          <a:extLst>
            <a:ext uri="{FF2B5EF4-FFF2-40B4-BE49-F238E27FC236}">
              <a16:creationId xmlns:a16="http://schemas.microsoft.com/office/drawing/2014/main" id="{72C01D8B-DB97-465E-9BD5-B302B87F9CC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7" name="テキスト ボックス 896">
          <a:extLst>
            <a:ext uri="{FF2B5EF4-FFF2-40B4-BE49-F238E27FC236}">
              <a16:creationId xmlns:a16="http://schemas.microsoft.com/office/drawing/2014/main" id="{8C11280F-C538-4C7F-BF18-AF536C0068F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8" name="直線コネクタ 897">
          <a:extLst>
            <a:ext uri="{FF2B5EF4-FFF2-40B4-BE49-F238E27FC236}">
              <a16:creationId xmlns:a16="http://schemas.microsoft.com/office/drawing/2014/main" id="{46059556-3EAA-47E9-98AD-5540183828B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9" name="テキスト ボックス 898">
          <a:extLst>
            <a:ext uri="{FF2B5EF4-FFF2-40B4-BE49-F238E27FC236}">
              <a16:creationId xmlns:a16="http://schemas.microsoft.com/office/drawing/2014/main" id="{1791A0BD-4EDE-45B2-A3A4-E091EAF7AC8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0" name="直線コネクタ 899">
          <a:extLst>
            <a:ext uri="{FF2B5EF4-FFF2-40B4-BE49-F238E27FC236}">
              <a16:creationId xmlns:a16="http://schemas.microsoft.com/office/drawing/2014/main" id="{440EA31C-6B82-4281-8FA4-7E0389DC177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1" name="テキスト ボックス 900">
          <a:extLst>
            <a:ext uri="{FF2B5EF4-FFF2-40B4-BE49-F238E27FC236}">
              <a16:creationId xmlns:a16="http://schemas.microsoft.com/office/drawing/2014/main" id="{0BF79FB8-BE55-4532-A69F-F2C98407865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2" name="直線コネクタ 901">
          <a:extLst>
            <a:ext uri="{FF2B5EF4-FFF2-40B4-BE49-F238E27FC236}">
              <a16:creationId xmlns:a16="http://schemas.microsoft.com/office/drawing/2014/main" id="{3AFAF616-32EA-4106-91B0-4EBA985AD2D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3" name="テキスト ボックス 902">
          <a:extLst>
            <a:ext uri="{FF2B5EF4-FFF2-40B4-BE49-F238E27FC236}">
              <a16:creationId xmlns:a16="http://schemas.microsoft.com/office/drawing/2014/main" id="{B752D822-F642-4802-96B5-3B2471B83E6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72D4A69B-7850-42AD-8786-2DC122B0F2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AB421D52-0C72-4D0B-B1B2-22D2DC14A6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3AFF8D8F-167E-478A-A928-FBE2663CB4D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907" name="直線コネクタ 906">
          <a:extLst>
            <a:ext uri="{FF2B5EF4-FFF2-40B4-BE49-F238E27FC236}">
              <a16:creationId xmlns:a16="http://schemas.microsoft.com/office/drawing/2014/main" id="{5349A19F-8AA8-434B-8F75-C8224B285641}"/>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908" name="【庁舎】&#10;一人当たり面積最小値テキスト">
          <a:extLst>
            <a:ext uri="{FF2B5EF4-FFF2-40B4-BE49-F238E27FC236}">
              <a16:creationId xmlns:a16="http://schemas.microsoft.com/office/drawing/2014/main" id="{454977C0-914E-4CC3-8C72-15B8B18F6B2B}"/>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909" name="直線コネクタ 908">
          <a:extLst>
            <a:ext uri="{FF2B5EF4-FFF2-40B4-BE49-F238E27FC236}">
              <a16:creationId xmlns:a16="http://schemas.microsoft.com/office/drawing/2014/main" id="{57008A82-6F97-4E82-A986-3F2A122E274D}"/>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10" name="【庁舎】&#10;一人当たり面積最大値テキスト">
          <a:extLst>
            <a:ext uri="{FF2B5EF4-FFF2-40B4-BE49-F238E27FC236}">
              <a16:creationId xmlns:a16="http://schemas.microsoft.com/office/drawing/2014/main" id="{8AF6DD91-FAB8-4DCB-9E7C-8923A93EF05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11" name="直線コネクタ 910">
          <a:extLst>
            <a:ext uri="{FF2B5EF4-FFF2-40B4-BE49-F238E27FC236}">
              <a16:creationId xmlns:a16="http://schemas.microsoft.com/office/drawing/2014/main" id="{A1940904-F937-4398-B522-DB99EA331E9A}"/>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912" name="【庁舎】&#10;一人当たり面積平均値テキスト">
          <a:extLst>
            <a:ext uri="{FF2B5EF4-FFF2-40B4-BE49-F238E27FC236}">
              <a16:creationId xmlns:a16="http://schemas.microsoft.com/office/drawing/2014/main" id="{60CFDCAB-D8A0-497A-972F-91B9B52B0A77}"/>
            </a:ext>
          </a:extLst>
        </xdr:cNvPr>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913" name="フローチャート: 判断 912">
          <a:extLst>
            <a:ext uri="{FF2B5EF4-FFF2-40B4-BE49-F238E27FC236}">
              <a16:creationId xmlns:a16="http://schemas.microsoft.com/office/drawing/2014/main" id="{DFCB4749-EFBC-49DE-A097-788E05C2E126}"/>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914" name="フローチャート: 判断 913">
          <a:extLst>
            <a:ext uri="{FF2B5EF4-FFF2-40B4-BE49-F238E27FC236}">
              <a16:creationId xmlns:a16="http://schemas.microsoft.com/office/drawing/2014/main" id="{1645FF95-33E7-41C0-B292-2D4604DF43F7}"/>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915" name="フローチャート: 判断 914">
          <a:extLst>
            <a:ext uri="{FF2B5EF4-FFF2-40B4-BE49-F238E27FC236}">
              <a16:creationId xmlns:a16="http://schemas.microsoft.com/office/drawing/2014/main" id="{3F7AA906-F047-4647-B480-A634FB03CC60}"/>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916" name="フローチャート: 判断 915">
          <a:extLst>
            <a:ext uri="{FF2B5EF4-FFF2-40B4-BE49-F238E27FC236}">
              <a16:creationId xmlns:a16="http://schemas.microsoft.com/office/drawing/2014/main" id="{135EF43F-8B7D-410B-8DF5-D9BCE5C33E56}"/>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917" name="フローチャート: 判断 916">
          <a:extLst>
            <a:ext uri="{FF2B5EF4-FFF2-40B4-BE49-F238E27FC236}">
              <a16:creationId xmlns:a16="http://schemas.microsoft.com/office/drawing/2014/main" id="{15DF68AE-A266-44BF-9CBE-2BF710354017}"/>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DAB002DF-922D-4817-B169-694BFDA115F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3E7EB94F-DA39-4477-BD0E-7CFD1542BF0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94595448-DA4C-4848-A171-3F073B8D4EA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62C9254B-0328-4BC8-A19B-A186F63976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B6553C14-D64B-4E55-BBB7-DC55CFF18F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923" name="楕円 922">
          <a:extLst>
            <a:ext uri="{FF2B5EF4-FFF2-40B4-BE49-F238E27FC236}">
              <a16:creationId xmlns:a16="http://schemas.microsoft.com/office/drawing/2014/main" id="{B0AF5FFA-3324-4670-8203-B49A3404B8C3}"/>
            </a:ext>
          </a:extLst>
        </xdr:cNvPr>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924" name="【庁舎】&#10;一人当たり面積該当値テキスト">
          <a:extLst>
            <a:ext uri="{FF2B5EF4-FFF2-40B4-BE49-F238E27FC236}">
              <a16:creationId xmlns:a16="http://schemas.microsoft.com/office/drawing/2014/main" id="{FCEF1987-8BFA-4CF0-ADDC-9042580391B5}"/>
            </a:ext>
          </a:extLst>
        </xdr:cNvPr>
        <xdr:cNvSpPr txBox="1"/>
      </xdr:nvSpPr>
      <xdr:spPr>
        <a:xfrm>
          <a:off x="22199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160927</xdr:rowOff>
    </xdr:from>
    <xdr:to>
      <xdr:col>112</xdr:col>
      <xdr:colOff>38100</xdr:colOff>
      <xdr:row>107</xdr:row>
      <xdr:rowOff>91077</xdr:rowOff>
    </xdr:to>
    <xdr:sp macro="" textlink="">
      <xdr:nvSpPr>
        <xdr:cNvPr id="925" name="楕円 924">
          <a:extLst>
            <a:ext uri="{FF2B5EF4-FFF2-40B4-BE49-F238E27FC236}">
              <a16:creationId xmlns:a16="http://schemas.microsoft.com/office/drawing/2014/main" id="{8A0C024D-36D2-4552-97F9-8403A42BFB45}"/>
            </a:ext>
          </a:extLst>
        </xdr:cNvPr>
        <xdr:cNvSpPr/>
      </xdr:nvSpPr>
      <xdr:spPr>
        <a:xfrm>
          <a:off x="21272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40277</xdr:rowOff>
    </xdr:to>
    <xdr:cxnSp macro="">
      <xdr:nvCxnSpPr>
        <xdr:cNvPr id="926" name="直線コネクタ 925">
          <a:extLst>
            <a:ext uri="{FF2B5EF4-FFF2-40B4-BE49-F238E27FC236}">
              <a16:creationId xmlns:a16="http://schemas.microsoft.com/office/drawing/2014/main" id="{F51BC692-9210-4AED-9C24-ABF12B75D8D1}"/>
            </a:ext>
          </a:extLst>
        </xdr:cNvPr>
        <xdr:cNvCxnSpPr/>
      </xdr:nvCxnSpPr>
      <xdr:spPr>
        <a:xfrm flipV="1">
          <a:off x="21323300" y="183772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927" name="楕円 926">
          <a:extLst>
            <a:ext uri="{FF2B5EF4-FFF2-40B4-BE49-F238E27FC236}">
              <a16:creationId xmlns:a16="http://schemas.microsoft.com/office/drawing/2014/main" id="{EC253AA6-DD61-40F9-9A02-369F606872C4}"/>
            </a:ext>
          </a:extLst>
        </xdr:cNvPr>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40277</xdr:rowOff>
    </xdr:from>
    <xdr:to>
      <xdr:col>111</xdr:col>
      <xdr:colOff>177800</xdr:colOff>
      <xdr:row>107</xdr:row>
      <xdr:rowOff>41911</xdr:rowOff>
    </xdr:to>
    <xdr:cxnSp macro="">
      <xdr:nvCxnSpPr>
        <xdr:cNvPr id="928" name="直線コネクタ 927">
          <a:extLst>
            <a:ext uri="{FF2B5EF4-FFF2-40B4-BE49-F238E27FC236}">
              <a16:creationId xmlns:a16="http://schemas.microsoft.com/office/drawing/2014/main" id="{73C10BA4-1F99-4E2F-B4F9-FC9974D6206F}"/>
            </a:ext>
          </a:extLst>
        </xdr:cNvPr>
        <xdr:cNvCxnSpPr/>
      </xdr:nvCxnSpPr>
      <xdr:spPr>
        <a:xfrm flipV="1">
          <a:off x="20434300" y="183854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929" name="楕円 928">
          <a:extLst>
            <a:ext uri="{FF2B5EF4-FFF2-40B4-BE49-F238E27FC236}">
              <a16:creationId xmlns:a16="http://schemas.microsoft.com/office/drawing/2014/main" id="{CC83B24E-5E62-4B0F-BB46-812BBA2C42E1}"/>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87630</xdr:rowOff>
    </xdr:to>
    <xdr:cxnSp macro="">
      <xdr:nvCxnSpPr>
        <xdr:cNvPr id="930" name="直線コネクタ 929">
          <a:extLst>
            <a:ext uri="{FF2B5EF4-FFF2-40B4-BE49-F238E27FC236}">
              <a16:creationId xmlns:a16="http://schemas.microsoft.com/office/drawing/2014/main" id="{67D42F0A-8D98-45BA-B723-C648D99B9210}"/>
            </a:ext>
          </a:extLst>
        </xdr:cNvPr>
        <xdr:cNvCxnSpPr/>
      </xdr:nvCxnSpPr>
      <xdr:spPr>
        <a:xfrm flipV="1">
          <a:off x="19545300" y="18387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40095</xdr:rowOff>
    </xdr:from>
    <xdr:to>
      <xdr:col>98</xdr:col>
      <xdr:colOff>38100</xdr:colOff>
      <xdr:row>107</xdr:row>
      <xdr:rowOff>141695</xdr:rowOff>
    </xdr:to>
    <xdr:sp macro="" textlink="">
      <xdr:nvSpPr>
        <xdr:cNvPr id="931" name="楕円 930">
          <a:extLst>
            <a:ext uri="{FF2B5EF4-FFF2-40B4-BE49-F238E27FC236}">
              <a16:creationId xmlns:a16="http://schemas.microsoft.com/office/drawing/2014/main" id="{0FD26AC5-353B-4C9E-B0FA-4F6AD736810D}"/>
            </a:ext>
          </a:extLst>
        </xdr:cNvPr>
        <xdr:cNvSpPr/>
      </xdr:nvSpPr>
      <xdr:spPr>
        <a:xfrm>
          <a:off x="18605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90895</xdr:rowOff>
    </xdr:to>
    <xdr:cxnSp macro="">
      <xdr:nvCxnSpPr>
        <xdr:cNvPr id="932" name="直線コネクタ 931">
          <a:extLst>
            <a:ext uri="{FF2B5EF4-FFF2-40B4-BE49-F238E27FC236}">
              <a16:creationId xmlns:a16="http://schemas.microsoft.com/office/drawing/2014/main" id="{AF2E0256-E581-4F9B-BC83-6A73BEBBCFE3}"/>
            </a:ext>
          </a:extLst>
        </xdr:cNvPr>
        <xdr:cNvCxnSpPr/>
      </xdr:nvCxnSpPr>
      <xdr:spPr>
        <a:xfrm flipV="1">
          <a:off x="18656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933" name="n_1aveValue【庁舎】&#10;一人当たり面積">
          <a:extLst>
            <a:ext uri="{FF2B5EF4-FFF2-40B4-BE49-F238E27FC236}">
              <a16:creationId xmlns:a16="http://schemas.microsoft.com/office/drawing/2014/main" id="{268915D4-A612-44EA-9DC8-106368C5ADF9}"/>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934" name="n_2aveValue【庁舎】&#10;一人当たり面積">
          <a:extLst>
            <a:ext uri="{FF2B5EF4-FFF2-40B4-BE49-F238E27FC236}">
              <a16:creationId xmlns:a16="http://schemas.microsoft.com/office/drawing/2014/main" id="{A04C3306-8E8F-4ABC-A40F-D472EA291824}"/>
            </a:ext>
          </a:extLst>
        </xdr:cNvPr>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935" name="n_3aveValue【庁舎】&#10;一人当たり面積">
          <a:extLst>
            <a:ext uri="{FF2B5EF4-FFF2-40B4-BE49-F238E27FC236}">
              <a16:creationId xmlns:a16="http://schemas.microsoft.com/office/drawing/2014/main" id="{4E2434A5-E3D6-43C4-8A50-EF8B2D7DF65E}"/>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936" name="n_4aveValue【庁舎】&#10;一人当たり面積">
          <a:extLst>
            <a:ext uri="{FF2B5EF4-FFF2-40B4-BE49-F238E27FC236}">
              <a16:creationId xmlns:a16="http://schemas.microsoft.com/office/drawing/2014/main" id="{C3139011-E3CA-4974-81C5-327D102DA18C}"/>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82204</xdr:rowOff>
    </xdr:from>
    <xdr:ext cx="469744" cy="259045"/>
    <xdr:sp macro="" textlink="">
      <xdr:nvSpPr>
        <xdr:cNvPr id="937" name="n_1mainValue【庁舎】&#10;一人当たり面積">
          <a:extLst>
            <a:ext uri="{FF2B5EF4-FFF2-40B4-BE49-F238E27FC236}">
              <a16:creationId xmlns:a16="http://schemas.microsoft.com/office/drawing/2014/main" id="{02F31666-92F2-4DA3-8625-C397A1443F55}"/>
            </a:ext>
          </a:extLst>
        </xdr:cNvPr>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938" name="n_2mainValue【庁舎】&#10;一人当たり面積">
          <a:extLst>
            <a:ext uri="{FF2B5EF4-FFF2-40B4-BE49-F238E27FC236}">
              <a16:creationId xmlns:a16="http://schemas.microsoft.com/office/drawing/2014/main" id="{A0B43736-DE49-4698-AA3C-6B8039886C47}"/>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939" name="n_3mainValue【庁舎】&#10;一人当たり面積">
          <a:extLst>
            <a:ext uri="{FF2B5EF4-FFF2-40B4-BE49-F238E27FC236}">
              <a16:creationId xmlns:a16="http://schemas.microsoft.com/office/drawing/2014/main" id="{5E51801A-898D-44E5-BA46-AB8D9374495B}"/>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132822</xdr:rowOff>
    </xdr:from>
    <xdr:ext cx="469744" cy="259045"/>
    <xdr:sp macro="" textlink="">
      <xdr:nvSpPr>
        <xdr:cNvPr id="940" name="n_4mainValue【庁舎】&#10;一人当たり面積">
          <a:extLst>
            <a:ext uri="{FF2B5EF4-FFF2-40B4-BE49-F238E27FC236}">
              <a16:creationId xmlns:a16="http://schemas.microsoft.com/office/drawing/2014/main" id="{DD3FA6B4-5EBA-45BB-A7D9-2C59EF629F79}"/>
            </a:ext>
          </a:extLst>
        </xdr:cNvPr>
        <xdr:cNvSpPr txBox="1"/>
      </xdr:nvSpPr>
      <xdr:spPr>
        <a:xfrm>
          <a:off x="18421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32080E47-9FCE-4C3D-8E83-AD54D8FC395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EAB551D7-1394-4C85-8186-707AA5C952E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EE8B9E59-06BF-4315-93A0-E30EE2FB06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年度において町全体の有形固定資産減価償却率の平均である</a:t>
          </a:r>
          <a:r>
            <a:rPr kumimoji="1" lang="en-US" altLang="ja-JP" sz="1100">
              <a:solidFill>
                <a:schemeClr val="dk1"/>
              </a:solidFill>
              <a:effectLst/>
              <a:latin typeface="+mn-lt"/>
              <a:ea typeface="+mn-ea"/>
              <a:cs typeface="+mn-cs"/>
            </a:rPr>
            <a:t>61.9%</a:t>
          </a:r>
          <a:r>
            <a:rPr kumimoji="1" lang="ja-JP" altLang="ja-JP" sz="1100">
              <a:solidFill>
                <a:schemeClr val="dk1"/>
              </a:solidFill>
              <a:effectLst/>
              <a:latin typeface="+mn-lt"/>
              <a:ea typeface="+mn-ea"/>
              <a:cs typeface="+mn-cs"/>
            </a:rPr>
            <a:t>を超える施設のうち、福祉施設、体育館、庁舎</a:t>
          </a:r>
          <a:r>
            <a:rPr kumimoji="1" lang="ja-JP" altLang="en-US" sz="1100">
              <a:solidFill>
                <a:schemeClr val="dk1"/>
              </a:solidFill>
              <a:effectLst/>
              <a:latin typeface="+mn-lt"/>
              <a:ea typeface="+mn-ea"/>
              <a:cs typeface="+mn-cs"/>
            </a:rPr>
            <a:t>、保健センター、消防施設</a:t>
          </a:r>
          <a:r>
            <a:rPr kumimoji="1" lang="ja-JP" altLang="ja-JP" sz="1100">
              <a:solidFill>
                <a:schemeClr val="dk1"/>
              </a:solidFill>
              <a:effectLst/>
              <a:latin typeface="+mn-lt"/>
              <a:ea typeface="+mn-ea"/>
              <a:cs typeface="+mn-cs"/>
            </a:rPr>
            <a:t>が類似団体の平均を上回っている状況にあります。福祉施設、体育館については、現状の利用状況を踏まえ集約化、複合化も視野に入れながら今後の在り方を検討します。また、庁舎については、平成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年度に耐震改修工事を実施しておりますので、引き続き予防保全型管理に取り組み、適切な維持保全に取り組みます。</a:t>
          </a:r>
          <a:r>
            <a:rPr kumimoji="1" lang="ja-JP" altLang="en-US" sz="1100">
              <a:solidFill>
                <a:schemeClr val="dk1"/>
              </a:solidFill>
              <a:effectLst/>
              <a:latin typeface="+mn-lt"/>
              <a:ea typeface="+mn-ea"/>
              <a:cs typeface="+mn-cs"/>
            </a:rPr>
            <a:t>また、消防施設においては、個別施設計画に基づいた施設更新を図るとともに、消防団の適正配置等についても検討を進め、その規模に応じた施設更新に努めてまいります。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基準財政収入額は減少、基準財政需要額は増加しておりますが、財政力指数は横ばいとなっています。引き続き、自主財源の根幹である町税収入の大幅な増加は見込めない状況にあります。その中においても、多様化する住民ニーズに対応するため限られた財源を有効に活用しながら、最小の経費で最大の効果を挙げるべく行政改革に取り組んでまい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84562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103612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の増加により普通交付税が増加したものの、地方税の減収により経常一般財源は、前年並みとなりましたが障害福祉費の増加、後期高齢者医療特別会計への繰出金の増加、下水道事業会計への負担金の増加等により経常経費充当一般財源等が大きく増加したため比率は悪化しています。比率については類似団体の平均を上回っている状況にありますので、引き続き歳出改革に取り組んでまいりま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65</xdr:row>
      <xdr:rowOff>167132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7277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65</xdr:row>
      <xdr:rowOff>167132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727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128524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424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169672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976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145051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116332</xdr:rowOff>
    </xdr:from>
    <xdr:to>
      <xdr:col>19</xdr:col>
      <xdr:colOff>184150</xdr:colOff>
      <xdr:row>66</xdr:row>
      <xdr:rowOff>46482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31259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人件費は、人事院勧告による職員給の増加、特別職の期末手当率の改定による増加要因はありますが、平成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年度末の退職者数に対する採用数を抑制しました。また物件費は、令和元年度予算にてマイナスシーリング（</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％）を実施し、経常経費の抑制に努めた結果前年並みとなっているため類似団体平均を大きく下回っています。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46687</xdr:rowOff>
    </xdr:from>
    <xdr:to>
      <xdr:col>23</xdr:col>
      <xdr:colOff>133350</xdr:colOff>
      <xdr:row>81</xdr:row>
      <xdr:rowOff>70898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34137"/>
          <a:ext cx="8382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167545</xdr:rowOff>
    </xdr:from>
    <xdr:to>
      <xdr:col>19</xdr:col>
      <xdr:colOff>133350</xdr:colOff>
      <xdr:row>81</xdr:row>
      <xdr:rowOff>46687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83545"/>
          <a:ext cx="889000" cy="5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167545</xdr:rowOff>
    </xdr:from>
    <xdr:to>
      <xdr:col>15</xdr:col>
      <xdr:colOff>82550</xdr:colOff>
      <xdr:row>81</xdr:row>
      <xdr:rowOff>8449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883545"/>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3921</xdr:rowOff>
    </xdr:from>
    <xdr:to>
      <xdr:col>11</xdr:col>
      <xdr:colOff>31750</xdr:colOff>
      <xdr:row>81</xdr:row>
      <xdr:rowOff>8449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1371"/>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20098</xdr:rowOff>
    </xdr:from>
    <xdr:to>
      <xdr:col>23</xdr:col>
      <xdr:colOff>184150</xdr:colOff>
      <xdr:row>81</xdr:row>
      <xdr:rowOff>121698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112825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2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167337</xdr:rowOff>
    </xdr:from>
    <xdr:to>
      <xdr:col>19</xdr:col>
      <xdr:colOff>184150</xdr:colOff>
      <xdr:row>81</xdr:row>
      <xdr:rowOff>97487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107664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116745</xdr:rowOff>
    </xdr:from>
    <xdr:to>
      <xdr:col>15</xdr:col>
      <xdr:colOff>133350</xdr:colOff>
      <xdr:row>81</xdr:row>
      <xdr:rowOff>46895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57072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0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129099</xdr:rowOff>
    </xdr:from>
    <xdr:to>
      <xdr:col>11</xdr:col>
      <xdr:colOff>82550</xdr:colOff>
      <xdr:row>81</xdr:row>
      <xdr:rowOff>59249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69426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1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124571</xdr:rowOff>
    </xdr:from>
    <xdr:to>
      <xdr:col>7</xdr:col>
      <xdr:colOff>31750</xdr:colOff>
      <xdr:row>81</xdr:row>
      <xdr:rowOff>54721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64898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0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ラスパイレス指数については、類似団体の平均を下回っておりますので、引き続き給与の適正化に努めてまいります。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168729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360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168729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83457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5015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135164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財政改革の一環として定員適正化計画に基づき、職員を削減しながら適正管理に努めてきた結果、類似団体の平均を下回っております。今後も人件費の抑制を図りながら、最小の経費で最大のサービスが提供できるよう、人材育成に取り組んでまいりま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5534</xdr:rowOff>
    </xdr:from>
    <xdr:to>
      <xdr:col>81</xdr:col>
      <xdr:colOff>44450</xdr:colOff>
      <xdr:row>59</xdr:row>
      <xdr:rowOff>14151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121084"/>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158024</xdr:rowOff>
    </xdr:from>
    <xdr:to>
      <xdr:col>77</xdr:col>
      <xdr:colOff>44450</xdr:colOff>
      <xdr:row>59</xdr:row>
      <xdr:rowOff>14151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10212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158024</xdr:rowOff>
    </xdr:from>
    <xdr:to>
      <xdr:col>72</xdr:col>
      <xdr:colOff>203200</xdr:colOff>
      <xdr:row>58</xdr:row>
      <xdr:rowOff>159748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10212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140788</xdr:rowOff>
    </xdr:from>
    <xdr:to>
      <xdr:col>68</xdr:col>
      <xdr:colOff>152400</xdr:colOff>
      <xdr:row>58</xdr:row>
      <xdr:rowOff>159748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084888"/>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126184</xdr:rowOff>
    </xdr:from>
    <xdr:to>
      <xdr:col>81</xdr:col>
      <xdr:colOff>95250</xdr:colOff>
      <xdr:row>59</xdr:row>
      <xdr:rowOff>56334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47461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134801</xdr:rowOff>
    </xdr:from>
    <xdr:to>
      <xdr:col>77</xdr:col>
      <xdr:colOff>95250</xdr:colOff>
      <xdr:row>59</xdr:row>
      <xdr:rowOff>64951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75128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4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107224</xdr:rowOff>
    </xdr:from>
    <xdr:to>
      <xdr:col>73</xdr:col>
      <xdr:colOff>44450</xdr:colOff>
      <xdr:row>59</xdr:row>
      <xdr:rowOff>37374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47551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108948</xdr:rowOff>
    </xdr:from>
    <xdr:to>
      <xdr:col>68</xdr:col>
      <xdr:colOff>203200</xdr:colOff>
      <xdr:row>59</xdr:row>
      <xdr:rowOff>39098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49275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89988</xdr:rowOff>
    </xdr:from>
    <xdr:to>
      <xdr:col>64</xdr:col>
      <xdr:colOff>152400</xdr:colOff>
      <xdr:row>59</xdr:row>
      <xdr:rowOff>20138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30315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比率分子が特定財源である社会資本整備総合交付金の増加により全体で減少に転じたことに対し、比率分母である標準財政規模が普通交付税の増加により前年から増加したことにより改善しています。今後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％前後を推移していくことが見込まれますが、引き続き地方債の適正な管理・運用に取り組んでまいります。</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41</xdr:row>
      <xdr:rowOff>109982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9465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42</xdr:row>
      <xdr:rowOff>92964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1394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92964</xdr:rowOff>
    </xdr:from>
    <xdr:to>
      <xdr:col>72</xdr:col>
      <xdr:colOff>203200</xdr:colOff>
      <xdr:row>43</xdr:row>
      <xdr:rowOff>162814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2938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165100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5351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下水道事業会計が公営企業会計に移行し、繰出金の一部を実質公債費比率の算定から除外する出資金で支出することになったため元利償還金に対する繰出し割合が大きく下がったことが大きく影響し減少しています。しかしながら、類似団体の平均を上回っているため地方債の適正管理・運用、充当可能財源である基金の計画的な積み増しに引き続き取り組んでまいります。</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110067</xdr:rowOff>
    </xdr:from>
    <xdr:to>
      <xdr:col>81</xdr:col>
      <xdr:colOff>44450</xdr:colOff>
      <xdr:row>17</xdr:row>
      <xdr:rowOff>91440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85326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115103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51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91440</xdr:rowOff>
    </xdr:from>
    <xdr:to>
      <xdr:col>77</xdr:col>
      <xdr:colOff>44450</xdr:colOff>
      <xdr:row>18</xdr:row>
      <xdr:rowOff>65919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006090"/>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65919</xdr:rowOff>
    </xdr:from>
    <xdr:to>
      <xdr:col>72</xdr:col>
      <xdr:colOff>203200</xdr:colOff>
      <xdr:row>19</xdr:row>
      <xdr:rowOff>157601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152019"/>
          <a:ext cx="889000" cy="2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157601</xdr:rowOff>
    </xdr:from>
    <xdr:to>
      <xdr:col>68</xdr:col>
      <xdr:colOff>152400</xdr:colOff>
      <xdr:row>21</xdr:row>
      <xdr:rowOff>49107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415151"/>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59267</xdr:rowOff>
    </xdr:from>
    <xdr:to>
      <xdr:col>81</xdr:col>
      <xdr:colOff>95250</xdr:colOff>
      <xdr:row>16</xdr:row>
      <xdr:rowOff>160867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31344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40640</xdr:rowOff>
    </xdr:from>
    <xdr:to>
      <xdr:col>77</xdr:col>
      <xdr:colOff>95250</xdr:colOff>
      <xdr:row>17</xdr:row>
      <xdr:rowOff>142240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127017</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04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15119</xdr:rowOff>
    </xdr:from>
    <xdr:to>
      <xdr:col>73</xdr:col>
      <xdr:colOff>44450</xdr:colOff>
      <xdr:row>18</xdr:row>
      <xdr:rowOff>116719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1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101496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18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106801</xdr:rowOff>
    </xdr:from>
    <xdr:to>
      <xdr:col>68</xdr:col>
      <xdr:colOff>203200</xdr:colOff>
      <xdr:row>20</xdr:row>
      <xdr:rowOff>36951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21728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45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169757</xdr:rowOff>
    </xdr:from>
    <xdr:to>
      <xdr:col>64</xdr:col>
      <xdr:colOff>152400</xdr:colOff>
      <xdr:row>21</xdr:row>
      <xdr:rowOff>99907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84684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68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人事院勧告による職員給の増加、特別職の期末手当率の改定による増加要因はあるものの、平成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年度末の退職者数に対する採用者数を抑制したため比率は前年並みとなっています。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83457</xdr:rowOff>
    </xdr:from>
    <xdr:to>
      <xdr:col>24</xdr:col>
      <xdr:colOff>25400</xdr:colOff>
      <xdr:row>34</xdr:row>
      <xdr:rowOff>94343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12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83457</xdr:rowOff>
    </xdr:from>
    <xdr:to>
      <xdr:col>19</xdr:col>
      <xdr:colOff>187325</xdr:colOff>
      <xdr:row>34</xdr:row>
      <xdr:rowOff>83457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83457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8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4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43543</xdr:rowOff>
    </xdr:from>
    <xdr:to>
      <xdr:col>24</xdr:col>
      <xdr:colOff>76200</xdr:colOff>
      <xdr:row>34</xdr:row>
      <xdr:rowOff>145143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60070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32657</xdr:rowOff>
    </xdr:from>
    <xdr:to>
      <xdr:col>20</xdr:col>
      <xdr:colOff>38100</xdr:colOff>
      <xdr:row>34</xdr:row>
      <xdr:rowOff>134257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144434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32657</xdr:rowOff>
    </xdr:from>
    <xdr:to>
      <xdr:col>15</xdr:col>
      <xdr:colOff>149225</xdr:colOff>
      <xdr:row>34</xdr:row>
      <xdr:rowOff>134257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144434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物件費は、令和元年度予算編成においてマイナスシーリングを実施し、経常経費の抑制に取り組んだため、類似団体の平均を下回っています。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6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111760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6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111760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104140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既存保育所・幼稚園の認定こども園移行により施設型給付費が平成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年度から増加するとともに、障害福祉費の増加に比例して経常経費充当一般財源が増加していることから比率は年々悪化しています。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318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60</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949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58</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おける補助費及び繰出金等の構成比が特に高く、類似団体を大きく上回っております。また、扶助費の伸びも見過ごすことができない状況となっており、引き続き社会保障関連経費の抑制に努める必要があり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167822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316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57</xdr:row>
      <xdr:rowOff>167822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61</xdr:row>
      <xdr:rowOff>26307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96928"/>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26307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5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146957</xdr:rowOff>
    </xdr:from>
    <xdr:to>
      <xdr:col>69</xdr:col>
      <xdr:colOff>142875</xdr:colOff>
      <xdr:row>61</xdr:row>
      <xdr:rowOff>77107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61884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事業の見直しにより補助金等の削減に努めていますが、下水道事業会計負担金、一部事務組合への負担金が増加傾向にあり、類似団体を大きく上回っています。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3556</xdr:rowOff>
    </xdr:from>
    <xdr:to>
      <xdr:col>82</xdr:col>
      <xdr:colOff>107950</xdr:colOff>
      <xdr:row>40</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8615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147574</xdr:rowOff>
    </xdr:from>
    <xdr:to>
      <xdr:col>78</xdr:col>
      <xdr:colOff>69850</xdr:colOff>
      <xdr:row>40</xdr:row>
      <xdr:rowOff>8128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8341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39</xdr:row>
      <xdr:rowOff>147574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91224"/>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147574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124206</xdr:rowOff>
    </xdr:from>
    <xdr:to>
      <xdr:col>82</xdr:col>
      <xdr:colOff>158750</xdr:colOff>
      <xdr:row>40</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32783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71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128778</xdr:rowOff>
    </xdr:from>
    <xdr:to>
      <xdr:col>78</xdr:col>
      <xdr:colOff>120650</xdr:colOff>
      <xdr:row>40</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43705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90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96774</xdr:rowOff>
    </xdr:from>
    <xdr:to>
      <xdr:col>74</xdr:col>
      <xdr:colOff>31750</xdr:colOff>
      <xdr:row>40</xdr:row>
      <xdr:rowOff>26924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11701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建設に伴う高額の長期借入が終了し、償還額が減少しているため比率は改善し、類似団体の平均も下回っています。今後、償還額を借入額が上回り地方債残高の増加による一時的な償還額の増加も見込まれますが、財政計画に基づいて公債費を適正に管理することで比率を抑えるよう努めます。</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020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66039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66039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96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66039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における補助費及び繰出金等の構成比が特に高く、類似団体を大きく上回っております。また、扶助費の伸びも見過ごすことができない状況となっており、引き続き社会保障関連経費の抑制に努める必要があります。</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79</xdr:row>
      <xdr:rowOff>129287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6464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129287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6006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56135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772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104139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49224"/>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131081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0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33179</xdr:rowOff>
    </xdr:from>
    <xdr:to>
      <xdr:col>29</xdr:col>
      <xdr:colOff>127000</xdr:colOff>
      <xdr:row>19</xdr:row>
      <xdr:rowOff>76170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338354"/>
          <a:ext cx="647700" cy="42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76170</xdr:rowOff>
    </xdr:from>
    <xdr:to>
      <xdr:col>26</xdr:col>
      <xdr:colOff>50800</xdr:colOff>
      <xdr:row>19</xdr:row>
      <xdr:rowOff>86171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81345"/>
          <a:ext cx="698500" cy="1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83942</xdr:rowOff>
    </xdr:from>
    <xdr:to>
      <xdr:col>22</xdr:col>
      <xdr:colOff>114300</xdr:colOff>
      <xdr:row>19</xdr:row>
      <xdr:rowOff>86171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389117"/>
          <a:ext cx="6985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83942</xdr:rowOff>
    </xdr:from>
    <xdr:to>
      <xdr:col>18</xdr:col>
      <xdr:colOff>177800</xdr:colOff>
      <xdr:row>19</xdr:row>
      <xdr:rowOff>101302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89117"/>
          <a:ext cx="698500" cy="17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153829</xdr:rowOff>
    </xdr:from>
    <xdr:to>
      <xdr:col>29</xdr:col>
      <xdr:colOff>177800</xdr:colOff>
      <xdr:row>19</xdr:row>
      <xdr:rowOff>83979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8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125906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5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25370</xdr:rowOff>
    </xdr:from>
    <xdr:to>
      <xdr:col>26</xdr:col>
      <xdr:colOff>101600</xdr:colOff>
      <xdr:row>19</xdr:row>
      <xdr:rowOff>126970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3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111747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16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35371</xdr:rowOff>
    </xdr:from>
    <xdr:to>
      <xdr:col>22</xdr:col>
      <xdr:colOff>165100</xdr:colOff>
      <xdr:row>19</xdr:row>
      <xdr:rowOff>136971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4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121748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2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33142</xdr:rowOff>
    </xdr:from>
    <xdr:to>
      <xdr:col>19</xdr:col>
      <xdr:colOff>38100</xdr:colOff>
      <xdr:row>19</xdr:row>
      <xdr:rowOff>134742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3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119519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2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50502</xdr:rowOff>
    </xdr:from>
    <xdr:to>
      <xdr:col>15</xdr:col>
      <xdr:colOff>101600</xdr:colOff>
      <xdr:row>19</xdr:row>
      <xdr:rowOff>152102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5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136879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4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151163</xdr:rowOff>
    </xdr:from>
    <xdr:to>
      <xdr:col>29</xdr:col>
      <xdr:colOff>127000</xdr:colOff>
      <xdr:row>36</xdr:row>
      <xdr:rowOff>162410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04413"/>
          <a:ext cx="647700" cy="1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151163</xdr:rowOff>
    </xdr:from>
    <xdr:to>
      <xdr:col>26</xdr:col>
      <xdr:colOff>50800</xdr:colOff>
      <xdr:row>36</xdr:row>
      <xdr:rowOff>153586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04413"/>
          <a:ext cx="698500" cy="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303342</xdr:rowOff>
    </xdr:from>
    <xdr:to>
      <xdr:col>22</xdr:col>
      <xdr:colOff>114300</xdr:colOff>
      <xdr:row>36</xdr:row>
      <xdr:rowOff>153586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13692"/>
          <a:ext cx="698500" cy="19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275865</xdr:rowOff>
    </xdr:from>
    <xdr:to>
      <xdr:col>18</xdr:col>
      <xdr:colOff>177800</xdr:colOff>
      <xdr:row>35</xdr:row>
      <xdr:rowOff>303342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86215"/>
          <a:ext cx="698500" cy="2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111610</xdr:rowOff>
    </xdr:from>
    <xdr:to>
      <xdr:col>29</xdr:col>
      <xdr:colOff>177800</xdr:colOff>
      <xdr:row>37</xdr:row>
      <xdr:rowOff>41760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6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83687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100363</xdr:rowOff>
    </xdr:from>
    <xdr:to>
      <xdr:col>26</xdr:col>
      <xdr:colOff>101600</xdr:colOff>
      <xdr:row>37</xdr:row>
      <xdr:rowOff>30513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102786</xdr:rowOff>
    </xdr:from>
    <xdr:to>
      <xdr:col>22</xdr:col>
      <xdr:colOff>165100</xdr:colOff>
      <xdr:row>37</xdr:row>
      <xdr:rowOff>32936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5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252542</xdr:rowOff>
    </xdr:from>
    <xdr:to>
      <xdr:col>19</xdr:col>
      <xdr:colOff>38100</xdr:colOff>
      <xdr:row>36</xdr:row>
      <xdr:rowOff>11242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6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225065</xdr:rowOff>
    </xdr:from>
    <xdr:to>
      <xdr:col>15</xdr:col>
      <xdr:colOff>101600</xdr:colOff>
      <xdr:row>35</xdr:row>
      <xdr:rowOff>326665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3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336842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0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77619</xdr:rowOff>
    </xdr:from>
    <xdr:to>
      <xdr:col>24</xdr:col>
      <xdr:colOff>63500</xdr:colOff>
      <xdr:row>37</xdr:row>
      <xdr:rowOff>118832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21269"/>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106243</xdr:rowOff>
    </xdr:from>
    <xdr:to>
      <xdr:col>19</xdr:col>
      <xdr:colOff>177800</xdr:colOff>
      <xdr:row>37</xdr:row>
      <xdr:rowOff>118832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49893"/>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99483</xdr:rowOff>
    </xdr:from>
    <xdr:to>
      <xdr:col>15</xdr:col>
      <xdr:colOff>50800</xdr:colOff>
      <xdr:row>37</xdr:row>
      <xdr:rowOff>106243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43133"/>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94911</xdr:rowOff>
    </xdr:from>
    <xdr:to>
      <xdr:col>10</xdr:col>
      <xdr:colOff>114300</xdr:colOff>
      <xdr:row>37</xdr:row>
      <xdr:rowOff>99483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385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26819</xdr:rowOff>
    </xdr:from>
    <xdr:to>
      <xdr:col>24</xdr:col>
      <xdr:colOff>114300</xdr:colOff>
      <xdr:row>37</xdr:row>
      <xdr:rowOff>128419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5246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68032</xdr:rowOff>
    </xdr:from>
    <xdr:to>
      <xdr:col>20</xdr:col>
      <xdr:colOff>38100</xdr:colOff>
      <xdr:row>37</xdr:row>
      <xdr:rowOff>169632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160759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55443</xdr:rowOff>
    </xdr:from>
    <xdr:to>
      <xdr:col>15</xdr:col>
      <xdr:colOff>101600</xdr:colOff>
      <xdr:row>37</xdr:row>
      <xdr:rowOff>157043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148170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48683</xdr:rowOff>
    </xdr:from>
    <xdr:to>
      <xdr:col>10</xdr:col>
      <xdr:colOff>165100</xdr:colOff>
      <xdr:row>37</xdr:row>
      <xdr:rowOff>150283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141410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8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44111</xdr:rowOff>
    </xdr:from>
    <xdr:to>
      <xdr:col>6</xdr:col>
      <xdr:colOff>38100</xdr:colOff>
      <xdr:row>37</xdr:row>
      <xdr:rowOff>145711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136837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43802</xdr:rowOff>
    </xdr:from>
    <xdr:to>
      <xdr:col>24</xdr:col>
      <xdr:colOff>62865</xdr:colOff>
      <xdr:row>57</xdr:row>
      <xdr:rowOff>64186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6302"/>
          <a:ext cx="1270" cy="1220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68013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64186</xdr:rowOff>
    </xdr:from>
    <xdr:to>
      <xdr:col>24</xdr:col>
      <xdr:colOff>152400</xdr:colOff>
      <xdr:row>57</xdr:row>
      <xdr:rowOff>64186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83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161929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43802</xdr:rowOff>
    </xdr:from>
    <xdr:to>
      <xdr:col>24</xdr:col>
      <xdr:colOff>152400</xdr:colOff>
      <xdr:row>50</xdr:row>
      <xdr:rowOff>43802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32677</xdr:rowOff>
    </xdr:from>
    <xdr:to>
      <xdr:col>24</xdr:col>
      <xdr:colOff>63500</xdr:colOff>
      <xdr:row>57</xdr:row>
      <xdr:rowOff>49225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05327"/>
          <a:ext cx="8382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152226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3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129349</xdr:rowOff>
    </xdr:from>
    <xdr:to>
      <xdr:col>24</xdr:col>
      <xdr:colOff>114300</xdr:colOff>
      <xdr:row>55</xdr:row>
      <xdr:rowOff>59499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49225</xdr:rowOff>
    </xdr:from>
    <xdr:to>
      <xdr:col>19</xdr:col>
      <xdr:colOff>177800</xdr:colOff>
      <xdr:row>57</xdr:row>
      <xdr:rowOff>115253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1875"/>
          <a:ext cx="889000" cy="6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25730</xdr:rowOff>
    </xdr:from>
    <xdr:to>
      <xdr:col>20</xdr:col>
      <xdr:colOff>38100</xdr:colOff>
      <xdr:row>55</xdr:row>
      <xdr:rowOff>127330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143857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103784</xdr:rowOff>
    </xdr:from>
    <xdr:to>
      <xdr:col>15</xdr:col>
      <xdr:colOff>50800</xdr:colOff>
      <xdr:row>57</xdr:row>
      <xdr:rowOff>115253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76434"/>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64427</xdr:rowOff>
    </xdr:from>
    <xdr:to>
      <xdr:col>15</xdr:col>
      <xdr:colOff>101600</xdr:colOff>
      <xdr:row>55</xdr:row>
      <xdr:rowOff>166027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11104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103784</xdr:rowOff>
    </xdr:from>
    <xdr:to>
      <xdr:col>10</xdr:col>
      <xdr:colOff>114300</xdr:colOff>
      <xdr:row>57</xdr:row>
      <xdr:rowOff>109982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6434"/>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38202</xdr:rowOff>
    </xdr:from>
    <xdr:to>
      <xdr:col>10</xdr:col>
      <xdr:colOff>165100</xdr:colOff>
      <xdr:row>55</xdr:row>
      <xdr:rowOff>139802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156329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104127</xdr:rowOff>
    </xdr:from>
    <xdr:to>
      <xdr:col>6</xdr:col>
      <xdr:colOff>38100</xdr:colOff>
      <xdr:row>56</xdr:row>
      <xdr:rowOff>34277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50804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153327</xdr:rowOff>
    </xdr:from>
    <xdr:to>
      <xdr:col>24</xdr:col>
      <xdr:colOff>114300</xdr:colOff>
      <xdr:row>57</xdr:row>
      <xdr:rowOff>83477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68254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169875</xdr:rowOff>
    </xdr:from>
    <xdr:to>
      <xdr:col>20</xdr:col>
      <xdr:colOff>38100</xdr:colOff>
      <xdr:row>57</xdr:row>
      <xdr:rowOff>100025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91152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64453</xdr:rowOff>
    </xdr:from>
    <xdr:to>
      <xdr:col>15</xdr:col>
      <xdr:colOff>101600</xdr:colOff>
      <xdr:row>57</xdr:row>
      <xdr:rowOff>166053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157180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52984</xdr:rowOff>
    </xdr:from>
    <xdr:to>
      <xdr:col>10</xdr:col>
      <xdr:colOff>165100</xdr:colOff>
      <xdr:row>57</xdr:row>
      <xdr:rowOff>154584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145711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59182</xdr:rowOff>
    </xdr:from>
    <xdr:to>
      <xdr:col>6</xdr:col>
      <xdr:colOff>38100</xdr:colOff>
      <xdr:row>57</xdr:row>
      <xdr:rowOff>160782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151909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114782</xdr:rowOff>
    </xdr:from>
    <xdr:to>
      <xdr:col>24</xdr:col>
      <xdr:colOff>63500</xdr:colOff>
      <xdr:row>77</xdr:row>
      <xdr:rowOff>133586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16432"/>
          <a:ext cx="838200" cy="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114782</xdr:rowOff>
    </xdr:from>
    <xdr:to>
      <xdr:col>19</xdr:col>
      <xdr:colOff>177800</xdr:colOff>
      <xdr:row>77</xdr:row>
      <xdr:rowOff>124270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16432"/>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89579</xdr:rowOff>
    </xdr:from>
    <xdr:to>
      <xdr:col>15</xdr:col>
      <xdr:colOff>50800</xdr:colOff>
      <xdr:row>77</xdr:row>
      <xdr:rowOff>124270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91229"/>
          <a:ext cx="889000" cy="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89579</xdr:rowOff>
    </xdr:from>
    <xdr:to>
      <xdr:col>10</xdr:col>
      <xdr:colOff>114300</xdr:colOff>
      <xdr:row>77</xdr:row>
      <xdr:rowOff>108496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91229"/>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82786</xdr:rowOff>
    </xdr:from>
    <xdr:to>
      <xdr:col>24</xdr:col>
      <xdr:colOff>114300</xdr:colOff>
      <xdr:row>78</xdr:row>
      <xdr:rowOff>12936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169163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9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63982</xdr:rowOff>
    </xdr:from>
    <xdr:to>
      <xdr:col>20</xdr:col>
      <xdr:colOff>38100</xdr:colOff>
      <xdr:row>77</xdr:row>
      <xdr:rowOff>165582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156709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5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73470</xdr:rowOff>
    </xdr:from>
    <xdr:to>
      <xdr:col>15</xdr:col>
      <xdr:colOff>101600</xdr:colOff>
      <xdr:row>78</xdr:row>
      <xdr:rowOff>3620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166197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38779</xdr:rowOff>
    </xdr:from>
    <xdr:to>
      <xdr:col>10</xdr:col>
      <xdr:colOff>165100</xdr:colOff>
      <xdr:row>77</xdr:row>
      <xdr:rowOff>140379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131506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3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57696</xdr:rowOff>
    </xdr:from>
    <xdr:to>
      <xdr:col>6</xdr:col>
      <xdr:colOff>38100</xdr:colOff>
      <xdr:row>77</xdr:row>
      <xdr:rowOff>159296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150423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3888</xdr:rowOff>
    </xdr:from>
    <xdr:to>
      <xdr:col>24</xdr:col>
      <xdr:colOff>63500</xdr:colOff>
      <xdr:row>94</xdr:row>
      <xdr:rowOff>100907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120188"/>
          <a:ext cx="838200" cy="9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100907</xdr:rowOff>
    </xdr:from>
    <xdr:to>
      <xdr:col>19</xdr:col>
      <xdr:colOff>177800</xdr:colOff>
      <xdr:row>94</xdr:row>
      <xdr:rowOff>100952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21720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100952</xdr:rowOff>
    </xdr:from>
    <xdr:to>
      <xdr:col>15</xdr:col>
      <xdr:colOff>50800</xdr:colOff>
      <xdr:row>94</xdr:row>
      <xdr:rowOff>127608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217252"/>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127608</xdr:rowOff>
    </xdr:from>
    <xdr:to>
      <xdr:col>10</xdr:col>
      <xdr:colOff>114300</xdr:colOff>
      <xdr:row>95</xdr:row>
      <xdr:rowOff>150079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243908"/>
          <a:ext cx="889000" cy="19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155315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124538</xdr:rowOff>
    </xdr:from>
    <xdr:to>
      <xdr:col>24</xdr:col>
      <xdr:colOff>114300</xdr:colOff>
      <xdr:row>94</xdr:row>
      <xdr:rowOff>54688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0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147415</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9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50107</xdr:rowOff>
    </xdr:from>
    <xdr:to>
      <xdr:col>20</xdr:col>
      <xdr:colOff>38100</xdr:colOff>
      <xdr:row>94</xdr:row>
      <xdr:rowOff>151707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168234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5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50152</xdr:rowOff>
    </xdr:from>
    <xdr:to>
      <xdr:col>15</xdr:col>
      <xdr:colOff>101600</xdr:colOff>
      <xdr:row>94</xdr:row>
      <xdr:rowOff>151752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1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168279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59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76808</xdr:rowOff>
    </xdr:from>
    <xdr:to>
      <xdr:col>10</xdr:col>
      <xdr:colOff>165100</xdr:colOff>
      <xdr:row>95</xdr:row>
      <xdr:rowOff>6958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1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23485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59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99279</xdr:rowOff>
    </xdr:from>
    <xdr:to>
      <xdr:col>6</xdr:col>
      <xdr:colOff>38100</xdr:colOff>
      <xdr:row>96</xdr:row>
      <xdr:rowOff>29429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45956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16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84438</xdr:rowOff>
    </xdr:from>
    <xdr:to>
      <xdr:col>55</xdr:col>
      <xdr:colOff>0</xdr:colOff>
      <xdr:row>36</xdr:row>
      <xdr:rowOff>135389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256638"/>
          <a:ext cx="838200" cy="5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135389</xdr:rowOff>
    </xdr:from>
    <xdr:to>
      <xdr:col>50</xdr:col>
      <xdr:colOff>114300</xdr:colOff>
      <xdr:row>36</xdr:row>
      <xdr:rowOff>140180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307589"/>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140180</xdr:rowOff>
    </xdr:from>
    <xdr:to>
      <xdr:col>45</xdr:col>
      <xdr:colOff>177800</xdr:colOff>
      <xdr:row>37</xdr:row>
      <xdr:rowOff>66489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12380"/>
          <a:ext cx="889000" cy="9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66489</xdr:rowOff>
    </xdr:from>
    <xdr:to>
      <xdr:col>41</xdr:col>
      <xdr:colOff>50800</xdr:colOff>
      <xdr:row>37</xdr:row>
      <xdr:rowOff>76286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1013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33638</xdr:rowOff>
    </xdr:from>
    <xdr:to>
      <xdr:col>55</xdr:col>
      <xdr:colOff>50800</xdr:colOff>
      <xdr:row>36</xdr:row>
      <xdr:rowOff>135238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12065</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8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84589</xdr:rowOff>
    </xdr:from>
    <xdr:to>
      <xdr:col>50</xdr:col>
      <xdr:colOff>165100</xdr:colOff>
      <xdr:row>37</xdr:row>
      <xdr:rowOff>14739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2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5866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34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89380</xdr:rowOff>
    </xdr:from>
    <xdr:to>
      <xdr:col>46</xdr:col>
      <xdr:colOff>38100</xdr:colOff>
      <xdr:row>37</xdr:row>
      <xdr:rowOff>19530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10657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3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15689</xdr:rowOff>
    </xdr:from>
    <xdr:to>
      <xdr:col>41</xdr:col>
      <xdr:colOff>101600</xdr:colOff>
      <xdr:row>37</xdr:row>
      <xdr:rowOff>117289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108416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25486</xdr:rowOff>
    </xdr:from>
    <xdr:to>
      <xdr:col>36</xdr:col>
      <xdr:colOff>165100</xdr:colOff>
      <xdr:row>37</xdr:row>
      <xdr:rowOff>127086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118213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86847</xdr:rowOff>
    </xdr:from>
    <xdr:to>
      <xdr:col>55</xdr:col>
      <xdr:colOff>0</xdr:colOff>
      <xdr:row>57</xdr:row>
      <xdr:rowOff>88779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88047"/>
          <a:ext cx="838200" cy="1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169804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7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88779</xdr:rowOff>
    </xdr:from>
    <xdr:to>
      <xdr:col>50</xdr:col>
      <xdr:colOff>114300</xdr:colOff>
      <xdr:row>58</xdr:row>
      <xdr:rowOff>115766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61429"/>
          <a:ext cx="889000" cy="19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19937</xdr:rowOff>
    </xdr:from>
    <xdr:to>
      <xdr:col>45</xdr:col>
      <xdr:colOff>177800</xdr:colOff>
      <xdr:row>58</xdr:row>
      <xdr:rowOff>115766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64037"/>
          <a:ext cx="889000" cy="9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19937</xdr:rowOff>
    </xdr:from>
    <xdr:to>
      <xdr:col>41</xdr:col>
      <xdr:colOff>50800</xdr:colOff>
      <xdr:row>58</xdr:row>
      <xdr:rowOff>112893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64037"/>
          <a:ext cx="889000" cy="9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36047</xdr:rowOff>
    </xdr:from>
    <xdr:to>
      <xdr:col>55</xdr:col>
      <xdr:colOff>50800</xdr:colOff>
      <xdr:row>56</xdr:row>
      <xdr:rowOff>137647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58924</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48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37979</xdr:rowOff>
    </xdr:from>
    <xdr:to>
      <xdr:col>50</xdr:col>
      <xdr:colOff>165100</xdr:colOff>
      <xdr:row>57</xdr:row>
      <xdr:rowOff>139579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130706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64966</xdr:rowOff>
    </xdr:from>
    <xdr:to>
      <xdr:col>46</xdr:col>
      <xdr:colOff>38100</xdr:colOff>
      <xdr:row>58</xdr:row>
      <xdr:rowOff>166566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0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157693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140587</xdr:rowOff>
    </xdr:from>
    <xdr:to>
      <xdr:col>41</xdr:col>
      <xdr:colOff>101600</xdr:colOff>
      <xdr:row>58</xdr:row>
      <xdr:rowOff>70737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61864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62093</xdr:rowOff>
    </xdr:from>
    <xdr:to>
      <xdr:col>36</xdr:col>
      <xdr:colOff>165100</xdr:colOff>
      <xdr:row>58</xdr:row>
      <xdr:rowOff>163693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154820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27862</xdr:rowOff>
    </xdr:from>
    <xdr:to>
      <xdr:col>55</xdr:col>
      <xdr:colOff>0</xdr:colOff>
      <xdr:row>78</xdr:row>
      <xdr:rowOff>8263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229512"/>
          <a:ext cx="838200" cy="15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21142</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8263</xdr:rowOff>
    </xdr:from>
    <xdr:to>
      <xdr:col>50</xdr:col>
      <xdr:colOff>114300</xdr:colOff>
      <xdr:row>79</xdr:row>
      <xdr:rowOff>17940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381363"/>
          <a:ext cx="889000" cy="18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83737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4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102091</xdr:rowOff>
    </xdr:from>
    <xdr:to>
      <xdr:col>45</xdr:col>
      <xdr:colOff>177800</xdr:colOff>
      <xdr:row>79</xdr:row>
      <xdr:rowOff>17940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75191"/>
          <a:ext cx="889000" cy="8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102091</xdr:rowOff>
    </xdr:from>
    <xdr:to>
      <xdr:col>41</xdr:col>
      <xdr:colOff>50800</xdr:colOff>
      <xdr:row>79</xdr:row>
      <xdr:rowOff>13901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75191"/>
          <a:ext cx="889000" cy="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148512</xdr:rowOff>
    </xdr:from>
    <xdr:to>
      <xdr:col>55</xdr:col>
      <xdr:colOff>50800</xdr:colOff>
      <xdr:row>77</xdr:row>
      <xdr:rowOff>78662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1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171389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0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128913</xdr:rowOff>
    </xdr:from>
    <xdr:to>
      <xdr:col>50</xdr:col>
      <xdr:colOff>165100</xdr:colOff>
      <xdr:row>78</xdr:row>
      <xdr:rowOff>59063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75590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138590</xdr:rowOff>
    </xdr:from>
    <xdr:to>
      <xdr:col>46</xdr:col>
      <xdr:colOff>38100</xdr:colOff>
      <xdr:row>79</xdr:row>
      <xdr:rowOff>68740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59867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60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51291</xdr:rowOff>
    </xdr:from>
    <xdr:to>
      <xdr:col>41</xdr:col>
      <xdr:colOff>101600</xdr:colOff>
      <xdr:row>78</xdr:row>
      <xdr:rowOff>152891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144018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5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134551</xdr:rowOff>
    </xdr:from>
    <xdr:to>
      <xdr:col>36</xdr:col>
      <xdr:colOff>165100</xdr:colOff>
      <xdr:row>79</xdr:row>
      <xdr:rowOff>64701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55828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60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93917</xdr:rowOff>
    </xdr:from>
    <xdr:to>
      <xdr:col>55</xdr:col>
      <xdr:colOff>0</xdr:colOff>
      <xdr:row>98</xdr:row>
      <xdr:rowOff>8446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24567"/>
          <a:ext cx="8382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8446</xdr:rowOff>
    </xdr:from>
    <xdr:to>
      <xdr:col>50</xdr:col>
      <xdr:colOff>114300</xdr:colOff>
      <xdr:row>98</xdr:row>
      <xdr:rowOff>62561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10546"/>
          <a:ext cx="889000" cy="5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59170</xdr:rowOff>
    </xdr:from>
    <xdr:to>
      <xdr:col>45</xdr:col>
      <xdr:colOff>177800</xdr:colOff>
      <xdr:row>98</xdr:row>
      <xdr:rowOff>62561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61270"/>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43638</xdr:rowOff>
    </xdr:from>
    <xdr:to>
      <xdr:col>41</xdr:col>
      <xdr:colOff>50800</xdr:colOff>
      <xdr:row>98</xdr:row>
      <xdr:rowOff>59170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45738"/>
          <a:ext cx="889000" cy="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95139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43117</xdr:rowOff>
    </xdr:from>
    <xdr:to>
      <xdr:col>55</xdr:col>
      <xdr:colOff>50800</xdr:colOff>
      <xdr:row>97</xdr:row>
      <xdr:rowOff>144717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21544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5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129096</xdr:rowOff>
    </xdr:from>
    <xdr:to>
      <xdr:col>50</xdr:col>
      <xdr:colOff>165100</xdr:colOff>
      <xdr:row>98</xdr:row>
      <xdr:rowOff>59246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50373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11761</xdr:rowOff>
    </xdr:from>
    <xdr:to>
      <xdr:col>46</xdr:col>
      <xdr:colOff>38100</xdr:colOff>
      <xdr:row>98</xdr:row>
      <xdr:rowOff>113361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104488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0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8370</xdr:rowOff>
    </xdr:from>
    <xdr:to>
      <xdr:col>41</xdr:col>
      <xdr:colOff>101600</xdr:colOff>
      <xdr:row>98</xdr:row>
      <xdr:rowOff>109970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101097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164288</xdr:rowOff>
    </xdr:from>
    <xdr:to>
      <xdr:col>36</xdr:col>
      <xdr:colOff>165100</xdr:colOff>
      <xdr:row>98</xdr:row>
      <xdr:rowOff>94438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85565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37744</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4294"/>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44336</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44336</xdr:rowOff>
    </xdr:from>
    <xdr:to>
      <xdr:col>76</xdr:col>
      <xdr:colOff>114300</xdr:colOff>
      <xdr:row>39</xdr:row>
      <xdr:rowOff>44336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44336</xdr:rowOff>
    </xdr:from>
    <xdr:to>
      <xdr:col>71</xdr:col>
      <xdr:colOff>177800</xdr:colOff>
      <xdr:row>39</xdr:row>
      <xdr:rowOff>44336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158394</xdr:rowOff>
    </xdr:from>
    <xdr:to>
      <xdr:col>85</xdr:col>
      <xdr:colOff>177800</xdr:colOff>
      <xdr:row>39</xdr:row>
      <xdr:rowOff>88544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73321</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88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164986</xdr:rowOff>
    </xdr:from>
    <xdr:to>
      <xdr:col>76</xdr:col>
      <xdr:colOff>165100</xdr:colOff>
      <xdr:row>39</xdr:row>
      <xdr:rowOff>95136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86263</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164986</xdr:rowOff>
    </xdr:from>
    <xdr:to>
      <xdr:col>72</xdr:col>
      <xdr:colOff>38100</xdr:colOff>
      <xdr:row>39</xdr:row>
      <xdr:rowOff>95136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86263</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164986</xdr:rowOff>
    </xdr:from>
    <xdr:to>
      <xdr:col>67</xdr:col>
      <xdr:colOff>101600</xdr:colOff>
      <xdr:row>39</xdr:row>
      <xdr:rowOff>95136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86263</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9283</xdr:rowOff>
    </xdr:from>
    <xdr:to>
      <xdr:col>85</xdr:col>
      <xdr:colOff>127000</xdr:colOff>
      <xdr:row>79</xdr:row>
      <xdr:rowOff>27293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53833"/>
          <a:ext cx="8382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37597</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7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157531</xdr:rowOff>
    </xdr:from>
    <xdr:to>
      <xdr:col>81</xdr:col>
      <xdr:colOff>50800</xdr:colOff>
      <xdr:row>79</xdr:row>
      <xdr:rowOff>9283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53063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151701</xdr:rowOff>
    </xdr:from>
    <xdr:to>
      <xdr:col>76</xdr:col>
      <xdr:colOff>114300</xdr:colOff>
      <xdr:row>78</xdr:row>
      <xdr:rowOff>157531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524801"/>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151701</xdr:rowOff>
    </xdr:from>
    <xdr:to>
      <xdr:col>71</xdr:col>
      <xdr:colOff>177800</xdr:colOff>
      <xdr:row>78</xdr:row>
      <xdr:rowOff>154051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24801"/>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147943</xdr:rowOff>
    </xdr:from>
    <xdr:to>
      <xdr:col>85</xdr:col>
      <xdr:colOff>177800</xdr:colOff>
      <xdr:row>79</xdr:row>
      <xdr:rowOff>78093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62870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129933</xdr:rowOff>
    </xdr:from>
    <xdr:to>
      <xdr:col>81</xdr:col>
      <xdr:colOff>101600</xdr:colOff>
      <xdr:row>79</xdr:row>
      <xdr:rowOff>60083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51210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106731</xdr:rowOff>
    </xdr:from>
    <xdr:to>
      <xdr:col>76</xdr:col>
      <xdr:colOff>165100</xdr:colOff>
      <xdr:row>79</xdr:row>
      <xdr:rowOff>36881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28008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100901</xdr:rowOff>
    </xdr:from>
    <xdr:to>
      <xdr:col>72</xdr:col>
      <xdr:colOff>38100</xdr:colOff>
      <xdr:row>79</xdr:row>
      <xdr:rowOff>31051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22178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6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24528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6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126865</xdr:rowOff>
    </xdr:from>
    <xdr:to>
      <xdr:col>85</xdr:col>
      <xdr:colOff>127000</xdr:colOff>
      <xdr:row>97</xdr:row>
      <xdr:rowOff>130719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57515"/>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130719</xdr:rowOff>
    </xdr:from>
    <xdr:to>
      <xdr:col>81</xdr:col>
      <xdr:colOff>50800</xdr:colOff>
      <xdr:row>99</xdr:row>
      <xdr:rowOff>34741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61369"/>
          <a:ext cx="889000" cy="24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34741</xdr:rowOff>
    </xdr:from>
    <xdr:to>
      <xdr:col>76</xdr:col>
      <xdr:colOff>114300</xdr:colOff>
      <xdr:row>99</xdr:row>
      <xdr:rowOff>35818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08291"/>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153318</xdr:rowOff>
    </xdr:from>
    <xdr:to>
      <xdr:col>71</xdr:col>
      <xdr:colOff>177800</xdr:colOff>
      <xdr:row>99</xdr:row>
      <xdr:rowOff>35818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95541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76065</xdr:rowOff>
    </xdr:from>
    <xdr:to>
      <xdr:col>85</xdr:col>
      <xdr:colOff>177800</xdr:colOff>
      <xdr:row>98</xdr:row>
      <xdr:rowOff>6215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54492</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8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79919</xdr:rowOff>
    </xdr:from>
    <xdr:to>
      <xdr:col>81</xdr:col>
      <xdr:colOff>101600</xdr:colOff>
      <xdr:row>98</xdr:row>
      <xdr:rowOff>10069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80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155391</xdr:rowOff>
    </xdr:from>
    <xdr:to>
      <xdr:col>76</xdr:col>
      <xdr:colOff>165100</xdr:colOff>
      <xdr:row>99</xdr:row>
      <xdr:rowOff>85541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5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76668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5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156468</xdr:rowOff>
    </xdr:from>
    <xdr:to>
      <xdr:col>72</xdr:col>
      <xdr:colOff>38100</xdr:colOff>
      <xdr:row>99</xdr:row>
      <xdr:rowOff>86618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77745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5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102518</xdr:rowOff>
    </xdr:from>
    <xdr:to>
      <xdr:col>67</xdr:col>
      <xdr:colOff>101600</xdr:colOff>
      <xdr:row>99</xdr:row>
      <xdr:rowOff>32668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23795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9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101752</xdr:rowOff>
    </xdr:from>
    <xdr:to>
      <xdr:col>116</xdr:col>
      <xdr:colOff>63500</xdr:colOff>
      <xdr:row>36</xdr:row>
      <xdr:rowOff>77978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102502"/>
          <a:ext cx="8382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97959</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59004</xdr:rowOff>
    </xdr:from>
    <xdr:to>
      <xdr:col>111</xdr:col>
      <xdr:colOff>177800</xdr:colOff>
      <xdr:row>35</xdr:row>
      <xdr:rowOff>101752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05975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26865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5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59004</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059754"/>
          <a:ext cx="889000" cy="6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42333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5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27178</xdr:rowOff>
    </xdr:from>
    <xdr:to>
      <xdr:col>116</xdr:col>
      <xdr:colOff>114300</xdr:colOff>
      <xdr:row>36</xdr:row>
      <xdr:rowOff>128778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50055</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05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50952</xdr:rowOff>
    </xdr:from>
    <xdr:to>
      <xdr:col>112</xdr:col>
      <xdr:colOff>38100</xdr:colOff>
      <xdr:row>35</xdr:row>
      <xdr:rowOff>152552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169079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8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8204</xdr:rowOff>
    </xdr:from>
    <xdr:to>
      <xdr:col>107</xdr:col>
      <xdr:colOff>101600</xdr:colOff>
      <xdr:row>35</xdr:row>
      <xdr:rowOff>109804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0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126331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66548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82098"/>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66548</xdr:rowOff>
    </xdr:from>
    <xdr:to>
      <xdr:col>107</xdr:col>
      <xdr:colOff>50800</xdr:colOff>
      <xdr:row>59</xdr:row>
      <xdr:rowOff>66874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8209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66874</xdr:rowOff>
    </xdr:from>
    <xdr:to>
      <xdr:col>102</xdr:col>
      <xdr:colOff>114300</xdr:colOff>
      <xdr:row>59</xdr:row>
      <xdr:rowOff>67092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8242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15748</xdr:rowOff>
    </xdr:from>
    <xdr:to>
      <xdr:col>107</xdr:col>
      <xdr:colOff>101600</xdr:colOff>
      <xdr:row>59</xdr:row>
      <xdr:rowOff>117348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108475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2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16074</xdr:rowOff>
    </xdr:from>
    <xdr:to>
      <xdr:col>102</xdr:col>
      <xdr:colOff>165100</xdr:colOff>
      <xdr:row>59</xdr:row>
      <xdr:rowOff>117674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108801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24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16292</xdr:rowOff>
    </xdr:from>
    <xdr:to>
      <xdr:col>98</xdr:col>
      <xdr:colOff>38100</xdr:colOff>
      <xdr:row>59</xdr:row>
      <xdr:rowOff>117892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109019</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2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33286</xdr:rowOff>
    </xdr:from>
    <xdr:to>
      <xdr:col>116</xdr:col>
      <xdr:colOff>63500</xdr:colOff>
      <xdr:row>76</xdr:row>
      <xdr:rowOff>34125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063486"/>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33286</xdr:rowOff>
    </xdr:from>
    <xdr:to>
      <xdr:col>111</xdr:col>
      <xdr:colOff>177800</xdr:colOff>
      <xdr:row>76</xdr:row>
      <xdr:rowOff>57195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63486"/>
          <a:ext cx="889000" cy="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116212</xdr:rowOff>
    </xdr:from>
    <xdr:to>
      <xdr:col>107</xdr:col>
      <xdr:colOff>50800</xdr:colOff>
      <xdr:row>76</xdr:row>
      <xdr:rowOff>57195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632062"/>
          <a:ext cx="889000" cy="4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90460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97828</xdr:rowOff>
    </xdr:from>
    <xdr:to>
      <xdr:col>102</xdr:col>
      <xdr:colOff>114300</xdr:colOff>
      <xdr:row>73</xdr:row>
      <xdr:rowOff>116212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61367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39647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154775</xdr:rowOff>
    </xdr:from>
    <xdr:to>
      <xdr:col>116</xdr:col>
      <xdr:colOff>114300</xdr:colOff>
      <xdr:row>76</xdr:row>
      <xdr:rowOff>84925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133202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153936</xdr:rowOff>
    </xdr:from>
    <xdr:to>
      <xdr:col>112</xdr:col>
      <xdr:colOff>38100</xdr:colOff>
      <xdr:row>76</xdr:row>
      <xdr:rowOff>84086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75213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6395</xdr:rowOff>
    </xdr:from>
    <xdr:to>
      <xdr:col>107</xdr:col>
      <xdr:colOff>101600</xdr:colOff>
      <xdr:row>76</xdr:row>
      <xdr:rowOff>107995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99122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65412</xdr:rowOff>
    </xdr:from>
    <xdr:to>
      <xdr:col>102</xdr:col>
      <xdr:colOff>165100</xdr:colOff>
      <xdr:row>73</xdr:row>
      <xdr:rowOff>167012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5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12089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3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47028</xdr:rowOff>
    </xdr:from>
    <xdr:to>
      <xdr:col>98</xdr:col>
      <xdr:colOff>38100</xdr:colOff>
      <xdr:row>73</xdr:row>
      <xdr:rowOff>148628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5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165155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33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性質別歳出決算分析表を見ますと、人件費、物件費、公債費、繰出金等の凡そは類似団体の平均を大きく下回っており行政改革の取り組みの成果が表れております。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しかしながら、扶助費は引き続き令和元年度においても類似団体を大きく上回り財政を圧迫する要因となっていることから、更なる予防事業等の取組を進めていく必要があります。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のうち、新規整備においては地域優良賃貸住宅整備事業により類似団体平均を大きく上回っておりますが、更新整備については下回っています。しかしながら、今後公共施設等総合管理計画に基づく個別施設計画による公共施設等の更新により費用の増加が見込まれるため、中長期の視点で需要額を算定し、財政負担の平準化を図っていく必要があり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16,075
15,508
19.44
8,189,061
8,092,714
74,607
4,169,535
5,829,178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61214</xdr:rowOff>
    </xdr:from>
    <xdr:to>
      <xdr:col>24</xdr:col>
      <xdr:colOff>63500</xdr:colOff>
      <xdr:row>34</xdr:row>
      <xdr:rowOff>80264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9051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36449</xdr:rowOff>
    </xdr:from>
    <xdr:to>
      <xdr:col>19</xdr:col>
      <xdr:colOff>177800</xdr:colOff>
      <xdr:row>34</xdr:row>
      <xdr:rowOff>80264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6574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10922</xdr:rowOff>
    </xdr:from>
    <xdr:to>
      <xdr:col>15</xdr:col>
      <xdr:colOff>50800</xdr:colOff>
      <xdr:row>34</xdr:row>
      <xdr:rowOff>36449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4022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168275</xdr:rowOff>
    </xdr:from>
    <xdr:to>
      <xdr:col>10</xdr:col>
      <xdr:colOff>114300</xdr:colOff>
      <xdr:row>34</xdr:row>
      <xdr:rowOff>10922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54675"/>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10414</xdr:rowOff>
    </xdr:from>
    <xdr:to>
      <xdr:col>24</xdr:col>
      <xdr:colOff>114300</xdr:colOff>
      <xdr:row>34</xdr:row>
      <xdr:rowOff>112014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33291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29464</xdr:rowOff>
    </xdr:from>
    <xdr:to>
      <xdr:col>20</xdr:col>
      <xdr:colOff>38100</xdr:colOff>
      <xdr:row>34</xdr:row>
      <xdr:rowOff>131064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147591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157099</xdr:rowOff>
    </xdr:from>
    <xdr:to>
      <xdr:col>15</xdr:col>
      <xdr:colOff>101600</xdr:colOff>
      <xdr:row>34</xdr:row>
      <xdr:rowOff>87249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103776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131572</xdr:rowOff>
    </xdr:from>
    <xdr:to>
      <xdr:col>10</xdr:col>
      <xdr:colOff>165100</xdr:colOff>
      <xdr:row>34</xdr:row>
      <xdr:rowOff>61722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78249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117475</xdr:rowOff>
    </xdr:from>
    <xdr:to>
      <xdr:col>6</xdr:col>
      <xdr:colOff>38100</xdr:colOff>
      <xdr:row>33</xdr:row>
      <xdr:rowOff>47625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64152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137629</xdr:rowOff>
    </xdr:from>
    <xdr:to>
      <xdr:col>24</xdr:col>
      <xdr:colOff>63500</xdr:colOff>
      <xdr:row>57</xdr:row>
      <xdr:rowOff>41914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38829"/>
          <a:ext cx="838200" cy="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41914</xdr:rowOff>
    </xdr:from>
    <xdr:to>
      <xdr:col>19</xdr:col>
      <xdr:colOff>177800</xdr:colOff>
      <xdr:row>57</xdr:row>
      <xdr:rowOff>94304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14564"/>
          <a:ext cx="889000" cy="5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85536</xdr:rowOff>
    </xdr:from>
    <xdr:to>
      <xdr:col>15</xdr:col>
      <xdr:colOff>50800</xdr:colOff>
      <xdr:row>57</xdr:row>
      <xdr:rowOff>94304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58186"/>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85536</xdr:rowOff>
    </xdr:from>
    <xdr:to>
      <xdr:col>10</xdr:col>
      <xdr:colOff>114300</xdr:colOff>
      <xdr:row>57</xdr:row>
      <xdr:rowOff>86130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5818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86829</xdr:rowOff>
    </xdr:from>
    <xdr:to>
      <xdr:col>24</xdr:col>
      <xdr:colOff>114300</xdr:colOff>
      <xdr:row>57</xdr:row>
      <xdr:rowOff>16979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1756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162564</xdr:rowOff>
    </xdr:from>
    <xdr:to>
      <xdr:col>20</xdr:col>
      <xdr:colOff>38100</xdr:colOff>
      <xdr:row>57</xdr:row>
      <xdr:rowOff>92714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83841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43504</xdr:rowOff>
    </xdr:from>
    <xdr:to>
      <xdr:col>15</xdr:col>
      <xdr:colOff>101600</xdr:colOff>
      <xdr:row>57</xdr:row>
      <xdr:rowOff>145104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136231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34736</xdr:rowOff>
    </xdr:from>
    <xdr:to>
      <xdr:col>10</xdr:col>
      <xdr:colOff>165100</xdr:colOff>
      <xdr:row>57</xdr:row>
      <xdr:rowOff>136336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127463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35330</xdr:rowOff>
    </xdr:from>
    <xdr:to>
      <xdr:col>6</xdr:col>
      <xdr:colOff>38100</xdr:colOff>
      <xdr:row>57</xdr:row>
      <xdr:rowOff>136930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128057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155327</xdr:rowOff>
    </xdr:from>
    <xdr:to>
      <xdr:col>24</xdr:col>
      <xdr:colOff>63500</xdr:colOff>
      <xdr:row>76</xdr:row>
      <xdr:rowOff>13432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4077"/>
          <a:ext cx="8382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13432</xdr:rowOff>
    </xdr:from>
    <xdr:to>
      <xdr:col>19</xdr:col>
      <xdr:colOff>177800</xdr:colOff>
      <xdr:row>76</xdr:row>
      <xdr:rowOff>57452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3632"/>
          <a:ext cx="889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84357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57452</xdr:rowOff>
    </xdr:from>
    <xdr:to>
      <xdr:col>15</xdr:col>
      <xdr:colOff>50800</xdr:colOff>
      <xdr:row>76</xdr:row>
      <xdr:rowOff>101132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87652"/>
          <a:ext cx="889000" cy="4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101132</xdr:rowOff>
    </xdr:from>
    <xdr:to>
      <xdr:col>10</xdr:col>
      <xdr:colOff>114300</xdr:colOff>
      <xdr:row>76</xdr:row>
      <xdr:rowOff>129837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1332"/>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104526</xdr:rowOff>
    </xdr:from>
    <xdr:to>
      <xdr:col>24</xdr:col>
      <xdr:colOff>114300</xdr:colOff>
      <xdr:row>76</xdr:row>
      <xdr:rowOff>34677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32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82953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4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134081</xdr:rowOff>
    </xdr:from>
    <xdr:to>
      <xdr:col>20</xdr:col>
      <xdr:colOff>38100</xdr:colOff>
      <xdr:row>76</xdr:row>
      <xdr:rowOff>64232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2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80758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6652</xdr:rowOff>
    </xdr:from>
    <xdr:to>
      <xdr:col>15</xdr:col>
      <xdr:colOff>101600</xdr:colOff>
      <xdr:row>76</xdr:row>
      <xdr:rowOff>108252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99379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2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50332</xdr:rowOff>
    </xdr:from>
    <xdr:to>
      <xdr:col>10</xdr:col>
      <xdr:colOff>165100</xdr:colOff>
      <xdr:row>76</xdr:row>
      <xdr:rowOff>151932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143059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79037</xdr:rowOff>
    </xdr:from>
    <xdr:to>
      <xdr:col>6</xdr:col>
      <xdr:colOff>38100</xdr:colOff>
      <xdr:row>77</xdr:row>
      <xdr:rowOff>9187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0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61323</xdr:rowOff>
    </xdr:from>
    <xdr:to>
      <xdr:col>24</xdr:col>
      <xdr:colOff>63500</xdr:colOff>
      <xdr:row>97</xdr:row>
      <xdr:rowOff>79366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91973"/>
          <a:ext cx="838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37891</xdr:rowOff>
    </xdr:from>
    <xdr:to>
      <xdr:col>19</xdr:col>
      <xdr:colOff>177800</xdr:colOff>
      <xdr:row>97</xdr:row>
      <xdr:rowOff>61323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68541"/>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37891</xdr:rowOff>
    </xdr:from>
    <xdr:to>
      <xdr:col>15</xdr:col>
      <xdr:colOff>50800</xdr:colOff>
      <xdr:row>97</xdr:row>
      <xdr:rowOff>40390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68541"/>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40390</xdr:rowOff>
    </xdr:from>
    <xdr:to>
      <xdr:col>10</xdr:col>
      <xdr:colOff>114300</xdr:colOff>
      <xdr:row>97</xdr:row>
      <xdr:rowOff>65585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71040"/>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28566</xdr:rowOff>
    </xdr:from>
    <xdr:to>
      <xdr:col>24</xdr:col>
      <xdr:colOff>114300</xdr:colOff>
      <xdr:row>97</xdr:row>
      <xdr:rowOff>130166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5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6993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10523</xdr:rowOff>
    </xdr:from>
    <xdr:to>
      <xdr:col>20</xdr:col>
      <xdr:colOff>38100</xdr:colOff>
      <xdr:row>97</xdr:row>
      <xdr:rowOff>112123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128650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158541</xdr:rowOff>
    </xdr:from>
    <xdr:to>
      <xdr:col>15</xdr:col>
      <xdr:colOff>101600</xdr:colOff>
      <xdr:row>97</xdr:row>
      <xdr:rowOff>88691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105218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161040</xdr:rowOff>
    </xdr:from>
    <xdr:to>
      <xdr:col>10</xdr:col>
      <xdr:colOff>165100</xdr:colOff>
      <xdr:row>97</xdr:row>
      <xdr:rowOff>91190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107717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14785</xdr:rowOff>
    </xdr:from>
    <xdr:to>
      <xdr:col>6</xdr:col>
      <xdr:colOff>38100</xdr:colOff>
      <xdr:row>97</xdr:row>
      <xdr:rowOff>116385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107512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169418</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130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169418</xdr:rowOff>
    </xdr:from>
    <xdr:to>
      <xdr:col>45</xdr:col>
      <xdr:colOff>177800</xdr:colOff>
      <xdr:row>38</xdr:row>
      <xdr:rowOff>254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13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40487</xdr:rowOff>
    </xdr:from>
    <xdr:to>
      <xdr:col>41</xdr:col>
      <xdr:colOff>50800</xdr:colOff>
      <xdr:row>38</xdr:row>
      <xdr:rowOff>254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84137"/>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118618</xdr:rowOff>
    </xdr:from>
    <xdr:to>
      <xdr:col>46</xdr:col>
      <xdr:colOff>38100</xdr:colOff>
      <xdr:row>38</xdr:row>
      <xdr:rowOff>48768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120904</xdr:rowOff>
    </xdr:from>
    <xdr:to>
      <xdr:col>41</xdr:col>
      <xdr:colOff>101600</xdr:colOff>
      <xdr:row>38</xdr:row>
      <xdr:rowOff>51054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42181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161137</xdr:rowOff>
    </xdr:from>
    <xdr:to>
      <xdr:col>36</xdr:col>
      <xdr:colOff>165100</xdr:colOff>
      <xdr:row>37</xdr:row>
      <xdr:rowOff>91287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82414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85636</xdr:rowOff>
    </xdr:from>
    <xdr:to>
      <xdr:col>55</xdr:col>
      <xdr:colOff>0</xdr:colOff>
      <xdr:row>57</xdr:row>
      <xdr:rowOff>139967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58286"/>
          <a:ext cx="8382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85636</xdr:rowOff>
    </xdr:from>
    <xdr:to>
      <xdr:col>50</xdr:col>
      <xdr:colOff>114300</xdr:colOff>
      <xdr:row>57</xdr:row>
      <xdr:rowOff>164960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58286"/>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79178</xdr:rowOff>
    </xdr:from>
    <xdr:to>
      <xdr:col>45</xdr:col>
      <xdr:colOff>177800</xdr:colOff>
      <xdr:row>57</xdr:row>
      <xdr:rowOff>164960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51828"/>
          <a:ext cx="889000" cy="8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79178</xdr:rowOff>
    </xdr:from>
    <xdr:to>
      <xdr:col>41</xdr:col>
      <xdr:colOff>50800</xdr:colOff>
      <xdr:row>57</xdr:row>
      <xdr:rowOff>157340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51828"/>
          <a:ext cx="889000" cy="7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89167</xdr:rowOff>
    </xdr:from>
    <xdr:to>
      <xdr:col>55</xdr:col>
      <xdr:colOff>50800</xdr:colOff>
      <xdr:row>58</xdr:row>
      <xdr:rowOff>19317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34836</xdr:rowOff>
    </xdr:from>
    <xdr:to>
      <xdr:col>50</xdr:col>
      <xdr:colOff>165100</xdr:colOff>
      <xdr:row>57</xdr:row>
      <xdr:rowOff>136436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127563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114160</xdr:rowOff>
    </xdr:from>
    <xdr:to>
      <xdr:col>46</xdr:col>
      <xdr:colOff>38100</xdr:colOff>
      <xdr:row>58</xdr:row>
      <xdr:rowOff>44310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35437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28378</xdr:rowOff>
    </xdr:from>
    <xdr:to>
      <xdr:col>41</xdr:col>
      <xdr:colOff>101600</xdr:colOff>
      <xdr:row>57</xdr:row>
      <xdr:rowOff>129978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121105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106540</xdr:rowOff>
    </xdr:from>
    <xdr:to>
      <xdr:col>36</xdr:col>
      <xdr:colOff>165100</xdr:colOff>
      <xdr:row>58</xdr:row>
      <xdr:rowOff>36690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27817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124327</xdr:rowOff>
    </xdr:from>
    <xdr:to>
      <xdr:col>55</xdr:col>
      <xdr:colOff>0</xdr:colOff>
      <xdr:row>78</xdr:row>
      <xdr:rowOff>162961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97427"/>
          <a:ext cx="8382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159417</xdr:rowOff>
    </xdr:from>
    <xdr:to>
      <xdr:col>50</xdr:col>
      <xdr:colOff>114300</xdr:colOff>
      <xdr:row>78</xdr:row>
      <xdr:rowOff>162961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32517"/>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159417</xdr:rowOff>
    </xdr:from>
    <xdr:to>
      <xdr:col>45</xdr:col>
      <xdr:colOff>177800</xdr:colOff>
      <xdr:row>78</xdr:row>
      <xdr:rowOff>171247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32517"/>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171247</xdr:rowOff>
    </xdr:from>
    <xdr:to>
      <xdr:col>41</xdr:col>
      <xdr:colOff>50800</xdr:colOff>
      <xdr:row>79</xdr:row>
      <xdr:rowOff>9550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44347"/>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73527</xdr:rowOff>
    </xdr:from>
    <xdr:to>
      <xdr:col>55</xdr:col>
      <xdr:colOff>50800</xdr:colOff>
      <xdr:row>79</xdr:row>
      <xdr:rowOff>3677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159904</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112161</xdr:rowOff>
    </xdr:from>
    <xdr:to>
      <xdr:col>50</xdr:col>
      <xdr:colOff>165100</xdr:colOff>
      <xdr:row>79</xdr:row>
      <xdr:rowOff>42311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33438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7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108617</xdr:rowOff>
    </xdr:from>
    <xdr:to>
      <xdr:col>46</xdr:col>
      <xdr:colOff>38100</xdr:colOff>
      <xdr:row>79</xdr:row>
      <xdr:rowOff>38767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29894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120447</xdr:rowOff>
    </xdr:from>
    <xdr:to>
      <xdr:col>41</xdr:col>
      <xdr:colOff>101600</xdr:colOff>
      <xdr:row>79</xdr:row>
      <xdr:rowOff>50597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41724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130200</xdr:rowOff>
    </xdr:from>
    <xdr:to>
      <xdr:col>36</xdr:col>
      <xdr:colOff>165100</xdr:colOff>
      <xdr:row>79</xdr:row>
      <xdr:rowOff>60350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51477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33790</xdr:rowOff>
    </xdr:from>
    <xdr:to>
      <xdr:col>55</xdr:col>
      <xdr:colOff>0</xdr:colOff>
      <xdr:row>97</xdr:row>
      <xdr:rowOff>7905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92990"/>
          <a:ext cx="838200" cy="14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69327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9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7905</xdr:rowOff>
    </xdr:from>
    <xdr:to>
      <xdr:col>50</xdr:col>
      <xdr:colOff>114300</xdr:colOff>
      <xdr:row>98</xdr:row>
      <xdr:rowOff>26584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38555"/>
          <a:ext cx="889000" cy="19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107077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7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26584</xdr:rowOff>
    </xdr:from>
    <xdr:to>
      <xdr:col>45</xdr:col>
      <xdr:colOff>177800</xdr:colOff>
      <xdr:row>98</xdr:row>
      <xdr:rowOff>41635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28684"/>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41635</xdr:rowOff>
    </xdr:from>
    <xdr:to>
      <xdr:col>41</xdr:col>
      <xdr:colOff>50800</xdr:colOff>
      <xdr:row>98</xdr:row>
      <xdr:rowOff>43817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43735"/>
          <a:ext cx="88900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154440</xdr:rowOff>
    </xdr:from>
    <xdr:to>
      <xdr:col>55</xdr:col>
      <xdr:colOff>50800</xdr:colOff>
      <xdr:row>96</xdr:row>
      <xdr:rowOff>84590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5867</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9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128555</xdr:rowOff>
    </xdr:from>
    <xdr:to>
      <xdr:col>50</xdr:col>
      <xdr:colOff>165100</xdr:colOff>
      <xdr:row>97</xdr:row>
      <xdr:rowOff>58705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75232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147234</xdr:rowOff>
    </xdr:from>
    <xdr:to>
      <xdr:col>46</xdr:col>
      <xdr:colOff>38100</xdr:colOff>
      <xdr:row>98</xdr:row>
      <xdr:rowOff>77384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68511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162285</xdr:rowOff>
    </xdr:from>
    <xdr:to>
      <xdr:col>41</xdr:col>
      <xdr:colOff>101600</xdr:colOff>
      <xdr:row>98</xdr:row>
      <xdr:rowOff>92435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83562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8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164467</xdr:rowOff>
    </xdr:from>
    <xdr:to>
      <xdr:col>36</xdr:col>
      <xdr:colOff>165100</xdr:colOff>
      <xdr:row>98</xdr:row>
      <xdr:rowOff>94617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85744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6655</xdr:rowOff>
    </xdr:from>
    <xdr:to>
      <xdr:col>85</xdr:col>
      <xdr:colOff>127000</xdr:colOff>
      <xdr:row>38</xdr:row>
      <xdr:rowOff>10452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21755"/>
          <a:ext cx="8382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6655</xdr:rowOff>
    </xdr:from>
    <xdr:to>
      <xdr:col>81</xdr:col>
      <xdr:colOff>50800</xdr:colOff>
      <xdr:row>38</xdr:row>
      <xdr:rowOff>23114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21755"/>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164020</xdr:rowOff>
    </xdr:from>
    <xdr:to>
      <xdr:col>76</xdr:col>
      <xdr:colOff>114300</xdr:colOff>
      <xdr:row>38</xdr:row>
      <xdr:rowOff>23114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07670"/>
          <a:ext cx="8890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164020</xdr:rowOff>
    </xdr:from>
    <xdr:to>
      <xdr:col>71</xdr:col>
      <xdr:colOff>177800</xdr:colOff>
      <xdr:row>38</xdr:row>
      <xdr:rowOff>38329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07670"/>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131102</xdr:rowOff>
    </xdr:from>
    <xdr:to>
      <xdr:col>85</xdr:col>
      <xdr:colOff>177800</xdr:colOff>
      <xdr:row>38</xdr:row>
      <xdr:rowOff>61252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46029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127305</xdr:rowOff>
    </xdr:from>
    <xdr:to>
      <xdr:col>81</xdr:col>
      <xdr:colOff>101600</xdr:colOff>
      <xdr:row>38</xdr:row>
      <xdr:rowOff>57455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48582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143764</xdr:rowOff>
    </xdr:from>
    <xdr:to>
      <xdr:col>76</xdr:col>
      <xdr:colOff>165100</xdr:colOff>
      <xdr:row>38</xdr:row>
      <xdr:rowOff>73914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65041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113221</xdr:rowOff>
    </xdr:from>
    <xdr:to>
      <xdr:col>72</xdr:col>
      <xdr:colOff>38100</xdr:colOff>
      <xdr:row>38</xdr:row>
      <xdr:rowOff>43371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34497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158979</xdr:rowOff>
    </xdr:from>
    <xdr:to>
      <xdr:col>67</xdr:col>
      <xdr:colOff>101600</xdr:colOff>
      <xdr:row>38</xdr:row>
      <xdr:rowOff>89129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80256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154918</xdr:rowOff>
    </xdr:from>
    <xdr:to>
      <xdr:col>85</xdr:col>
      <xdr:colOff>127000</xdr:colOff>
      <xdr:row>58</xdr:row>
      <xdr:rowOff>116187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27568"/>
          <a:ext cx="838200" cy="13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87024</xdr:rowOff>
    </xdr:from>
    <xdr:to>
      <xdr:col>81</xdr:col>
      <xdr:colOff>50800</xdr:colOff>
      <xdr:row>58</xdr:row>
      <xdr:rowOff>116187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10031124"/>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134393</xdr:rowOff>
    </xdr:from>
    <xdr:to>
      <xdr:col>76</xdr:col>
      <xdr:colOff>114300</xdr:colOff>
      <xdr:row>58</xdr:row>
      <xdr:rowOff>87024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35593"/>
          <a:ext cx="889000" cy="29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134393</xdr:rowOff>
    </xdr:from>
    <xdr:to>
      <xdr:col>71</xdr:col>
      <xdr:colOff>177800</xdr:colOff>
      <xdr:row>58</xdr:row>
      <xdr:rowOff>142607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35593"/>
          <a:ext cx="889000" cy="3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35691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104118</xdr:rowOff>
    </xdr:from>
    <xdr:to>
      <xdr:col>85</xdr:col>
      <xdr:colOff>177800</xdr:colOff>
      <xdr:row>58</xdr:row>
      <xdr:rowOff>34268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19045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9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65387</xdr:rowOff>
    </xdr:from>
    <xdr:to>
      <xdr:col>81</xdr:col>
      <xdr:colOff>101600</xdr:colOff>
      <xdr:row>58</xdr:row>
      <xdr:rowOff>166987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0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158114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36224</xdr:rowOff>
    </xdr:from>
    <xdr:to>
      <xdr:col>76</xdr:col>
      <xdr:colOff>165100</xdr:colOff>
      <xdr:row>58</xdr:row>
      <xdr:rowOff>137824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128951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83593</xdr:rowOff>
    </xdr:from>
    <xdr:to>
      <xdr:col>72</xdr:col>
      <xdr:colOff>38100</xdr:colOff>
      <xdr:row>57</xdr:row>
      <xdr:rowOff>13743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4870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91807</xdr:rowOff>
    </xdr:from>
    <xdr:to>
      <xdr:col>67</xdr:col>
      <xdr:colOff>101600</xdr:colOff>
      <xdr:row>59</xdr:row>
      <xdr:rowOff>21957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13084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37745</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82295"/>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44335</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888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44335</xdr:rowOff>
    </xdr:from>
    <xdr:to>
      <xdr:col>76</xdr:col>
      <xdr:colOff>114300</xdr:colOff>
      <xdr:row>79</xdr:row>
      <xdr:rowOff>44335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44335</xdr:rowOff>
    </xdr:from>
    <xdr:to>
      <xdr:col>71</xdr:col>
      <xdr:colOff>177800</xdr:colOff>
      <xdr:row>79</xdr:row>
      <xdr:rowOff>44335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158395</xdr:rowOff>
    </xdr:from>
    <xdr:to>
      <xdr:col>85</xdr:col>
      <xdr:colOff>177800</xdr:colOff>
      <xdr:row>79</xdr:row>
      <xdr:rowOff>88545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73322</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46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164985</xdr:rowOff>
    </xdr:from>
    <xdr:to>
      <xdr:col>76</xdr:col>
      <xdr:colOff>165100</xdr:colOff>
      <xdr:row>79</xdr:row>
      <xdr:rowOff>95135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86262</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164985</xdr:rowOff>
    </xdr:from>
    <xdr:to>
      <xdr:col>72</xdr:col>
      <xdr:colOff>38100</xdr:colOff>
      <xdr:row>79</xdr:row>
      <xdr:rowOff>95135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86262</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164985</xdr:rowOff>
    </xdr:from>
    <xdr:to>
      <xdr:col>67</xdr:col>
      <xdr:colOff>101600</xdr:colOff>
      <xdr:row>79</xdr:row>
      <xdr:rowOff>95135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86262</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9283</xdr:rowOff>
    </xdr:from>
    <xdr:to>
      <xdr:col>85</xdr:col>
      <xdr:colOff>127000</xdr:colOff>
      <xdr:row>99</xdr:row>
      <xdr:rowOff>27293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982833"/>
          <a:ext cx="8382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37546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9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157531</xdr:rowOff>
    </xdr:from>
    <xdr:to>
      <xdr:col>81</xdr:col>
      <xdr:colOff>50800</xdr:colOff>
      <xdr:row>99</xdr:row>
      <xdr:rowOff>9283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95963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151701</xdr:rowOff>
    </xdr:from>
    <xdr:to>
      <xdr:col>76</xdr:col>
      <xdr:colOff>114300</xdr:colOff>
      <xdr:row>98</xdr:row>
      <xdr:rowOff>157531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953801"/>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151701</xdr:rowOff>
    </xdr:from>
    <xdr:to>
      <xdr:col>71</xdr:col>
      <xdr:colOff>177800</xdr:colOff>
      <xdr:row>98</xdr:row>
      <xdr:rowOff>154051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953801"/>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147943</xdr:rowOff>
    </xdr:from>
    <xdr:to>
      <xdr:col>85</xdr:col>
      <xdr:colOff>177800</xdr:colOff>
      <xdr:row>99</xdr:row>
      <xdr:rowOff>78093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62870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86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129933</xdr:rowOff>
    </xdr:from>
    <xdr:to>
      <xdr:col>81</xdr:col>
      <xdr:colOff>101600</xdr:colOff>
      <xdr:row>99</xdr:row>
      <xdr:rowOff>60083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9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51210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70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106731</xdr:rowOff>
    </xdr:from>
    <xdr:to>
      <xdr:col>76</xdr:col>
      <xdr:colOff>165100</xdr:colOff>
      <xdr:row>99</xdr:row>
      <xdr:rowOff>36881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9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28008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700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100901</xdr:rowOff>
    </xdr:from>
    <xdr:to>
      <xdr:col>72</xdr:col>
      <xdr:colOff>38100</xdr:colOff>
      <xdr:row>99</xdr:row>
      <xdr:rowOff>31051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9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22178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99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103251</xdr:rowOff>
    </xdr:from>
    <xdr:to>
      <xdr:col>67</xdr:col>
      <xdr:colOff>101600</xdr:colOff>
      <xdr:row>99</xdr:row>
      <xdr:rowOff>33401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9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24528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99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全体的に類似団体の平均を下回っておりますが、土木費は定住化政策として地域優良賃貸住宅の整備に取り組んだため大きく増加しております。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私立保育所・私立幼稚園の認定こども園移行による社会福祉費、その他教育費の基準財政需要額の増加により、普通交付税が増加し、ふるさと納税の増収の影響もあり、実質収支額が増加したため実質収支比率は増加しています。</a:t>
          </a:r>
        </a:p>
        <a:p>
          <a:r>
            <a:rPr kumimoji="1" lang="ja-JP" altLang="en-US" sz="1400">
              <a:latin typeface="ＭＳ ゴシック" pitchFamily="49" charset="-128"/>
              <a:ea typeface="ＭＳ ゴシック" pitchFamily="49" charset="-128"/>
            </a:rPr>
            <a:t>　また、ふるさと納税の伸びにより財政調整基金の取り崩し額を上回る積立てを行った結果、実質収支及び実質単年度収支においても黒字となっています。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令和元年度は、全会計黒字決算となっているため引き続き健全な財政運営に取り組んでまいります。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Q4" workbookViewId="0">
      <selection activeCell="BY34" sqref="BY34:CM34"/>
    </sheetView>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2"/>
      <c r="DK3" s="182"/>
      <c r="DL3" s="182"/>
      <c r="DM3" s="182"/>
      <c r="DN3" s="182"/>
      <c r="DO3" s="182"/>
    </row>
    <row r="4" spans="1:119" ht="18.75" customHeight="1" x14ac:dyDescent="0.15">
      <c r="A4" s="183"/>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8189061</v>
      </c>
      <c r="BO4" s="431"/>
      <c r="BP4" s="431"/>
      <c r="BQ4" s="431"/>
      <c r="BR4" s="431"/>
      <c r="BS4" s="431"/>
      <c r="BT4" s="431"/>
      <c r="BU4" s="432"/>
      <c r="BV4" s="430">
        <v>7170695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1.8</v>
      </c>
      <c r="CU4" s="437"/>
      <c r="CV4" s="437"/>
      <c r="CW4" s="437"/>
      <c r="CX4" s="437"/>
      <c r="CY4" s="437"/>
      <c r="CZ4" s="437"/>
      <c r="DA4" s="438"/>
      <c r="DB4" s="436">
        <v>1.2</v>
      </c>
      <c r="DC4" s="437"/>
      <c r="DD4" s="437"/>
      <c r="DE4" s="437"/>
      <c r="DF4" s="437"/>
      <c r="DG4" s="437"/>
      <c r="DH4" s="437"/>
      <c r="DI4" s="438"/>
      <c r="DJ4" s="182"/>
      <c r="DK4" s="182"/>
      <c r="DL4" s="182"/>
      <c r="DM4" s="182"/>
      <c r="DN4" s="182"/>
      <c r="DO4" s="182"/>
    </row>
    <row r="5" spans="1:119" ht="18.75" customHeight="1" x14ac:dyDescent="0.15">
      <c r="A5" s="183"/>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8092714</v>
      </c>
      <c r="BO5" s="468"/>
      <c r="BP5" s="468"/>
      <c r="BQ5" s="468"/>
      <c r="BR5" s="468"/>
      <c r="BS5" s="468"/>
      <c r="BT5" s="468"/>
      <c r="BU5" s="469"/>
      <c r="BV5" s="467">
        <v>7121476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94.9</v>
      </c>
      <c r="CU5" s="465"/>
      <c r="CV5" s="465"/>
      <c r="CW5" s="465"/>
      <c r="CX5" s="465"/>
      <c r="CY5" s="465"/>
      <c r="CZ5" s="465"/>
      <c r="DA5" s="466"/>
      <c r="DB5" s="464">
        <v>95.7</v>
      </c>
      <c r="DC5" s="465"/>
      <c r="DD5" s="465"/>
      <c r="DE5" s="465"/>
      <c r="DF5" s="465"/>
      <c r="DG5" s="465"/>
      <c r="DH5" s="465"/>
      <c r="DI5" s="466"/>
      <c r="DJ5" s="182"/>
      <c r="DK5" s="182"/>
      <c r="DL5" s="182"/>
      <c r="DM5" s="182"/>
      <c r="DN5" s="182"/>
      <c r="DO5" s="182"/>
    </row>
    <row r="6" spans="1:119" ht="18.75" customHeight="1" x14ac:dyDescent="0.15">
      <c r="A6" s="183"/>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96347</v>
      </c>
      <c r="BO6" s="468"/>
      <c r="BP6" s="468"/>
      <c r="BQ6" s="468"/>
      <c r="BR6" s="468"/>
      <c r="BS6" s="468"/>
      <c r="BT6" s="468"/>
      <c r="BU6" s="469"/>
      <c r="BV6" s="467">
        <v>49219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99.8</v>
      </c>
      <c r="CU6" s="505"/>
      <c r="CV6" s="505"/>
      <c r="CW6" s="505"/>
      <c r="CX6" s="505"/>
      <c r="CY6" s="505"/>
      <c r="CZ6" s="505"/>
      <c r="DA6" s="506"/>
      <c r="DB6" s="504">
        <v>102.1</v>
      </c>
      <c r="DC6" s="505"/>
      <c r="DD6" s="505"/>
      <c r="DE6" s="505"/>
      <c r="DF6" s="505"/>
      <c r="DG6" s="505"/>
      <c r="DH6" s="505"/>
      <c r="DI6" s="506"/>
      <c r="DJ6" s="182"/>
      <c r="DK6" s="182"/>
      <c r="DL6" s="182"/>
      <c r="DM6" s="182"/>
      <c r="DN6" s="182"/>
      <c r="DO6" s="182"/>
    </row>
    <row r="7" spans="1:119" ht="18.75" customHeight="1" x14ac:dyDescent="0.15">
      <c r="A7" s="183"/>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21740</v>
      </c>
      <c r="BO7" s="468"/>
      <c r="BP7" s="468"/>
      <c r="BQ7" s="468"/>
      <c r="BR7" s="468"/>
      <c r="BS7" s="468"/>
      <c r="BT7" s="468"/>
      <c r="BU7" s="469"/>
      <c r="BV7" s="467">
        <v>499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4169535</v>
      </c>
      <c r="CU7" s="468"/>
      <c r="CV7" s="468"/>
      <c r="CW7" s="468"/>
      <c r="CX7" s="468"/>
      <c r="CY7" s="468"/>
      <c r="CZ7" s="468"/>
      <c r="DA7" s="469"/>
      <c r="DB7" s="467">
        <v>4191634</v>
      </c>
      <c r="DC7" s="468"/>
      <c r="DD7" s="468"/>
      <c r="DE7" s="468"/>
      <c r="DF7" s="468"/>
      <c r="DG7" s="468"/>
      <c r="DH7" s="468"/>
      <c r="DI7" s="469"/>
      <c r="DJ7" s="182"/>
      <c r="DK7" s="182"/>
      <c r="DL7" s="182"/>
      <c r="DM7" s="182"/>
      <c r="DN7" s="182"/>
      <c r="DO7" s="182"/>
    </row>
    <row r="8" spans="1:119" ht="18.75" customHeight="1" thickBot="1" x14ac:dyDescent="0.2">
      <c r="A8" s="183"/>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74607</v>
      </c>
      <c r="BO8" s="468"/>
      <c r="BP8" s="468"/>
      <c r="BQ8" s="468"/>
      <c r="BR8" s="468"/>
      <c r="BS8" s="468"/>
      <c r="BT8" s="468"/>
      <c r="BU8" s="469"/>
      <c r="BV8" s="467">
        <v>48720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0.55000000000000004</v>
      </c>
      <c r="CU8" s="508"/>
      <c r="CV8" s="508"/>
      <c r="CW8" s="508"/>
      <c r="CX8" s="508"/>
      <c r="CY8" s="508"/>
      <c r="CZ8" s="508"/>
      <c r="DA8" s="509"/>
      <c r="DB8" s="507">
        <v>0.55000000000000004</v>
      </c>
      <c r="DC8" s="508"/>
      <c r="DD8" s="508"/>
      <c r="DE8" s="508"/>
      <c r="DF8" s="508"/>
      <c r="DG8" s="508"/>
      <c r="DH8" s="508"/>
      <c r="DI8" s="509"/>
      <c r="DJ8" s="182"/>
      <c r="DK8" s="182"/>
      <c r="DL8" s="182"/>
      <c r="DM8" s="182"/>
      <c r="DN8" s="182"/>
      <c r="DO8" s="182"/>
    </row>
    <row r="9" spans="1:119" ht="18.75" customHeight="1" thickBot="1" x14ac:dyDescent="0.2">
      <c r="A9" s="183"/>
      <c r="B9" s="461" t="s">
        <v>112</v>
      </c>
      <c r="C9" s="462"/>
      <c r="D9" s="462"/>
      <c r="E9" s="462"/>
      <c r="F9" s="462"/>
      <c r="G9" s="462"/>
      <c r="H9" s="462"/>
      <c r="I9" s="462"/>
      <c r="J9" s="462"/>
      <c r="K9" s="510"/>
      <c r="L9" s="511" t="s">
        <v>113</v>
      </c>
      <c r="M9" s="512"/>
      <c r="N9" s="512"/>
      <c r="O9" s="512"/>
      <c r="P9" s="512"/>
      <c r="Q9" s="513"/>
      <c r="R9" s="514">
        <v>15889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25887</v>
      </c>
      <c r="BO9" s="468"/>
      <c r="BP9" s="468"/>
      <c r="BQ9" s="468"/>
      <c r="BR9" s="468"/>
      <c r="BS9" s="468"/>
      <c r="BT9" s="468"/>
      <c r="BU9" s="469"/>
      <c r="BV9" s="467">
        <v>-61961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9.9</v>
      </c>
      <c r="CU9" s="465"/>
      <c r="CV9" s="465"/>
      <c r="CW9" s="465"/>
      <c r="CX9" s="465"/>
      <c r="CY9" s="465"/>
      <c r="CZ9" s="465"/>
      <c r="DA9" s="466"/>
      <c r="DB9" s="464">
        <v>10.5</v>
      </c>
      <c r="DC9" s="465"/>
      <c r="DD9" s="465"/>
      <c r="DE9" s="465"/>
      <c r="DF9" s="465"/>
      <c r="DG9" s="465"/>
      <c r="DH9" s="465"/>
      <c r="DI9" s="466"/>
      <c r="DJ9" s="182"/>
      <c r="DK9" s="182"/>
      <c r="DL9" s="182"/>
      <c r="DM9" s="182"/>
      <c r="DN9" s="182"/>
      <c r="DO9" s="182"/>
    </row>
    <row r="10" spans="1:119" ht="18.75" customHeight="1" thickBot="1" x14ac:dyDescent="0.2">
      <c r="A10" s="183"/>
      <c r="B10" s="461"/>
      <c r="C10" s="462"/>
      <c r="D10" s="462"/>
      <c r="E10" s="462"/>
      <c r="F10" s="462"/>
      <c r="G10" s="462"/>
      <c r="H10" s="462"/>
      <c r="I10" s="462"/>
      <c r="J10" s="462"/>
      <c r="K10" s="510"/>
      <c r="L10" s="517" t="s">
        <v>118</v>
      </c>
      <c r="M10" s="497"/>
      <c r="N10" s="497"/>
      <c r="O10" s="497"/>
      <c r="P10" s="497"/>
      <c r="Q10" s="498"/>
      <c r="R10" s="518">
        <v>16594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105</v>
      </c>
      <c r="AV10" s="500"/>
      <c r="AW10" s="500"/>
      <c r="AX10" s="500"/>
      <c r="AY10" s="501" t="s">
        <v>120</v>
      </c>
      <c r="AZ10" s="502"/>
      <c r="BA10" s="502"/>
      <c r="BB10" s="502"/>
      <c r="BC10" s="502"/>
      <c r="BD10" s="502"/>
      <c r="BE10" s="502"/>
      <c r="BF10" s="502"/>
      <c r="BG10" s="502"/>
      <c r="BH10" s="502"/>
      <c r="BI10" s="502"/>
      <c r="BJ10" s="502"/>
      <c r="BK10" s="502"/>
      <c r="BL10" s="502"/>
      <c r="BM10" s="503"/>
      <c r="BN10" s="467">
        <v>123082</v>
      </c>
      <c r="BO10" s="468"/>
      <c r="BP10" s="468"/>
      <c r="BQ10" s="468"/>
      <c r="BR10" s="468"/>
      <c r="BS10" s="468"/>
      <c r="BT10" s="468"/>
      <c r="BU10" s="469"/>
      <c r="BV10" s="467">
        <v>65148</v>
      </c>
      <c r="BW10" s="468"/>
      <c r="BX10" s="468"/>
      <c r="BY10" s="468"/>
      <c r="BZ10" s="468"/>
      <c r="CA10" s="468"/>
      <c r="CB10" s="468"/>
      <c r="CC10" s="469"/>
      <c r="CD10" s="187" t="s">
        <v>121</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105</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2"/>
      <c r="DK11" s="182"/>
      <c r="DL11" s="182"/>
      <c r="DM11" s="182"/>
      <c r="DN11" s="182"/>
      <c r="DO11" s="182"/>
    </row>
    <row r="12" spans="1:119" ht="18.75" customHeight="1" x14ac:dyDescent="0.15">
      <c r="A12" s="183"/>
      <c r="B12" s="527" t="s">
        <v>129</v>
      </c>
      <c r="C12" s="528"/>
      <c r="D12" s="528"/>
      <c r="E12" s="528"/>
      <c r="F12" s="528"/>
      <c r="G12" s="528"/>
      <c r="H12" s="528"/>
      <c r="I12" s="528"/>
      <c r="J12" s="528"/>
      <c r="K12" s="529"/>
      <c r="L12" s="536" t="s">
        <v>130</v>
      </c>
      <c r="M12" s="537"/>
      <c r="N12" s="537"/>
      <c r="O12" s="537"/>
      <c r="P12" s="537"/>
      <c r="Q12" s="538"/>
      <c r="R12" s="539">
        <v>16075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65316</v>
      </c>
      <c r="BO12" s="468"/>
      <c r="BP12" s="468"/>
      <c r="BQ12" s="468"/>
      <c r="BR12" s="468"/>
      <c r="BS12" s="468"/>
      <c r="BT12" s="468"/>
      <c r="BU12" s="469"/>
      <c r="BV12" s="467">
        <v>50000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2"/>
      <c r="DK12" s="182"/>
      <c r="DL12" s="182"/>
      <c r="DM12" s="182"/>
      <c r="DN12" s="182"/>
      <c r="DO12" s="182"/>
    </row>
    <row r="13" spans="1:119" ht="18.75" customHeight="1" x14ac:dyDescent="0.15">
      <c r="A13" s="183"/>
      <c r="B13" s="530"/>
      <c r="C13" s="531"/>
      <c r="D13" s="531"/>
      <c r="E13" s="531"/>
      <c r="F13" s="531"/>
      <c r="G13" s="531"/>
      <c r="H13" s="531"/>
      <c r="I13" s="531"/>
      <c r="J13" s="531"/>
      <c r="K13" s="532"/>
      <c r="L13" s="193"/>
      <c r="M13" s="558" t="s">
        <v>138</v>
      </c>
      <c r="N13" s="559"/>
      <c r="O13" s="559"/>
      <c r="P13" s="559"/>
      <c r="Q13" s="560"/>
      <c r="R13" s="551">
        <v>15508</v>
      </c>
      <c r="S13" s="552"/>
      <c r="T13" s="552"/>
      <c r="U13" s="552"/>
      <c r="V13" s="553"/>
      <c r="W13" s="483" t="s">
        <v>139</v>
      </c>
      <c r="X13" s="484"/>
      <c r="Y13" s="484"/>
      <c r="Z13" s="484"/>
      <c r="AA13" s="484"/>
      <c r="AB13" s="474"/>
      <c r="AC13" s="518">
        <v>393</v>
      </c>
      <c r="AD13" s="519"/>
      <c r="AE13" s="519"/>
      <c r="AF13" s="519"/>
      <c r="AG13" s="561"/>
      <c r="AH13" s="518">
        <v>411</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83653</v>
      </c>
      <c r="BO13" s="468"/>
      <c r="BP13" s="468"/>
      <c r="BQ13" s="468"/>
      <c r="BR13" s="468"/>
      <c r="BS13" s="468"/>
      <c r="BT13" s="468"/>
      <c r="BU13" s="469"/>
      <c r="BV13" s="467">
        <v>-46813</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7.6</v>
      </c>
      <c r="CU13" s="465"/>
      <c r="CV13" s="465"/>
      <c r="CW13" s="465"/>
      <c r="CX13" s="465"/>
      <c r="CY13" s="465"/>
      <c r="CZ13" s="465"/>
      <c r="DA13" s="466"/>
      <c r="DB13" s="464">
        <v>9.1</v>
      </c>
      <c r="DC13" s="465"/>
      <c r="DD13" s="465"/>
      <c r="DE13" s="465"/>
      <c r="DF13" s="465"/>
      <c r="DG13" s="465"/>
      <c r="DH13" s="465"/>
      <c r="DI13" s="466"/>
      <c r="DJ13" s="182"/>
      <c r="DK13" s="182"/>
      <c r="DL13" s="182"/>
      <c r="DM13" s="182"/>
      <c r="DN13" s="182"/>
      <c r="DO13" s="182"/>
    </row>
    <row r="14" spans="1:119" ht="18.75" customHeight="1" thickBot="1" x14ac:dyDescent="0.2">
      <c r="A14" s="183"/>
      <c r="B14" s="530"/>
      <c r="C14" s="531"/>
      <c r="D14" s="531"/>
      <c r="E14" s="531"/>
      <c r="F14" s="531"/>
      <c r="G14" s="531"/>
      <c r="H14" s="531"/>
      <c r="I14" s="531"/>
      <c r="J14" s="531"/>
      <c r="K14" s="532"/>
      <c r="L14" s="548" t="s">
        <v>144</v>
      </c>
      <c r="M14" s="549"/>
      <c r="N14" s="549"/>
      <c r="O14" s="549"/>
      <c r="P14" s="549"/>
      <c r="Q14" s="550"/>
      <c r="R14" s="551">
        <v>16113</v>
      </c>
      <c r="S14" s="552"/>
      <c r="T14" s="552"/>
      <c r="U14" s="552"/>
      <c r="V14" s="553"/>
      <c r="W14" s="457"/>
      <c r="X14" s="458"/>
      <c r="Y14" s="458"/>
      <c r="Z14" s="458"/>
      <c r="AA14" s="458"/>
      <c r="AB14" s="447"/>
      <c r="AC14" s="554">
        <v>5.5</v>
      </c>
      <c r="AD14" s="555"/>
      <c r="AE14" s="555"/>
      <c r="AF14" s="555"/>
      <c r="AG14" s="556"/>
      <c r="AH14" s="554">
        <v>5.5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47</v>
      </c>
      <c r="CU14" s="566"/>
      <c r="CV14" s="566"/>
      <c r="CW14" s="566"/>
      <c r="CX14" s="566"/>
      <c r="CY14" s="566"/>
      <c r="CZ14" s="566"/>
      <c r="DA14" s="567"/>
      <c r="DB14" s="565">
        <v>60.3</v>
      </c>
      <c r="DC14" s="566"/>
      <c r="DD14" s="566"/>
      <c r="DE14" s="566"/>
      <c r="DF14" s="566"/>
      <c r="DG14" s="566"/>
      <c r="DH14" s="566"/>
      <c r="DI14" s="567"/>
      <c r="DJ14" s="182"/>
      <c r="DK14" s="182"/>
      <c r="DL14" s="182"/>
      <c r="DM14" s="182"/>
      <c r="DN14" s="182"/>
      <c r="DO14" s="182"/>
    </row>
    <row r="15" spans="1:119" ht="18.75" customHeight="1" x14ac:dyDescent="0.15">
      <c r="A15" s="183"/>
      <c r="B15" s="530"/>
      <c r="C15" s="531"/>
      <c r="D15" s="531"/>
      <c r="E15" s="531"/>
      <c r="F15" s="531"/>
      <c r="G15" s="531"/>
      <c r="H15" s="531"/>
      <c r="I15" s="531"/>
      <c r="J15" s="531"/>
      <c r="K15" s="532"/>
      <c r="L15" s="193"/>
      <c r="M15" s="558" t="s">
        <v>138</v>
      </c>
      <c r="N15" s="559"/>
      <c r="O15" s="559"/>
      <c r="P15" s="559"/>
      <c r="Q15" s="560"/>
      <c r="R15" s="551">
        <v>15641</v>
      </c>
      <c r="S15" s="552"/>
      <c r="T15" s="552"/>
      <c r="U15" s="552"/>
      <c r="V15" s="553"/>
      <c r="W15" s="483" t="s">
        <v>146</v>
      </c>
      <c r="X15" s="484"/>
      <c r="Y15" s="484"/>
      <c r="Z15" s="484"/>
      <c r="AA15" s="484"/>
      <c r="AB15" s="474"/>
      <c r="AC15" s="518">
        <v>2787</v>
      </c>
      <c r="AD15" s="519"/>
      <c r="AE15" s="519"/>
      <c r="AF15" s="519"/>
      <c r="AG15" s="561"/>
      <c r="AH15" s="518">
        <v>2909</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1855793</v>
      </c>
      <c r="BO15" s="431"/>
      <c r="BP15" s="431"/>
      <c r="BQ15" s="431"/>
      <c r="BR15" s="431"/>
      <c r="BS15" s="431"/>
      <c r="BT15" s="431"/>
      <c r="BU15" s="432"/>
      <c r="BV15" s="430">
        <v>1899780</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38.799999999999997</v>
      </c>
      <c r="AD16" s="555"/>
      <c r="AE16" s="555"/>
      <c r="AF16" s="555"/>
      <c r="AG16" s="556"/>
      <c r="AH16" s="554">
        <v>38.9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3459128</v>
      </c>
      <c r="BO16" s="468"/>
      <c r="BP16" s="468"/>
      <c r="BQ16" s="468"/>
      <c r="BR16" s="468"/>
      <c r="BS16" s="468"/>
      <c r="BT16" s="468"/>
      <c r="BU16" s="469"/>
      <c r="BV16" s="467">
        <v>3405096</v>
      </c>
      <c r="BW16" s="468"/>
      <c r="BX16" s="468"/>
      <c r="BY16" s="468"/>
      <c r="BZ16" s="468"/>
      <c r="CA16" s="468"/>
      <c r="CB16" s="468"/>
      <c r="CC16" s="469"/>
      <c r="CD16" s="197"/>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2"/>
      <c r="DK16" s="182"/>
      <c r="DL16" s="182"/>
      <c r="DM16" s="182"/>
      <c r="DN16" s="182"/>
      <c r="DO16" s="182"/>
    </row>
    <row r="17" spans="1:119" ht="18.75" customHeight="1" thickBot="1" x14ac:dyDescent="0.2">
      <c r="A17" s="183"/>
      <c r="B17" s="533"/>
      <c r="C17" s="534"/>
      <c r="D17" s="534"/>
      <c r="E17" s="534"/>
      <c r="F17" s="534"/>
      <c r="G17" s="534"/>
      <c r="H17" s="534"/>
      <c r="I17" s="534"/>
      <c r="J17" s="534"/>
      <c r="K17" s="535"/>
      <c r="L17" s="198"/>
      <c r="M17" s="574" t="s">
        <v>152</v>
      </c>
      <c r="N17" s="575"/>
      <c r="O17" s="575"/>
      <c r="P17" s="575"/>
      <c r="Q17" s="576"/>
      <c r="R17" s="571" t="s">
        <v>153</v>
      </c>
      <c r="S17" s="572"/>
      <c r="T17" s="572"/>
      <c r="U17" s="572"/>
      <c r="V17" s="573"/>
      <c r="W17" s="483" t="s">
        <v>154</v>
      </c>
      <c r="X17" s="484"/>
      <c r="Y17" s="484"/>
      <c r="Z17" s="484"/>
      <c r="AA17" s="484"/>
      <c r="AB17" s="474"/>
      <c r="AC17" s="518">
        <v>4007</v>
      </c>
      <c r="AD17" s="519"/>
      <c r="AE17" s="519"/>
      <c r="AF17" s="519"/>
      <c r="AG17" s="561"/>
      <c r="AH17" s="518">
        <v>4164</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2363730</v>
      </c>
      <c r="BO17" s="468"/>
      <c r="BP17" s="468"/>
      <c r="BQ17" s="468"/>
      <c r="BR17" s="468"/>
      <c r="BS17" s="468"/>
      <c r="BT17" s="468"/>
      <c r="BU17" s="469"/>
      <c r="BV17" s="467">
        <v>2426200</v>
      </c>
      <c r="BW17" s="468"/>
      <c r="BX17" s="468"/>
      <c r="BY17" s="468"/>
      <c r="BZ17" s="468"/>
      <c r="CA17" s="468"/>
      <c r="CB17" s="468"/>
      <c r="CC17" s="469"/>
      <c r="CD17" s="197"/>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2"/>
      <c r="DK17" s="182"/>
      <c r="DL17" s="182"/>
      <c r="DM17" s="182"/>
      <c r="DN17" s="182"/>
      <c r="DO17" s="182"/>
    </row>
    <row r="18" spans="1:119" ht="18.75" customHeight="1" thickBot="1" x14ac:dyDescent="0.2">
      <c r="A18" s="183"/>
      <c r="B18" s="581" t="s">
        <v>156</v>
      </c>
      <c r="C18" s="510"/>
      <c r="D18" s="510"/>
      <c r="E18" s="582"/>
      <c r="F18" s="582"/>
      <c r="G18" s="582"/>
      <c r="H18" s="582"/>
      <c r="I18" s="582"/>
      <c r="J18" s="582"/>
      <c r="K18" s="582"/>
      <c r="L18" s="583">
        <v>19.440000000000001</v>
      </c>
      <c r="M18" s="583"/>
      <c r="N18" s="583"/>
      <c r="O18" s="583"/>
      <c r="P18" s="583"/>
      <c r="Q18" s="583"/>
      <c r="R18" s="584"/>
      <c r="S18" s="584"/>
      <c r="T18" s="584"/>
      <c r="U18" s="584"/>
      <c r="V18" s="585"/>
      <c r="W18" s="485"/>
      <c r="X18" s="486"/>
      <c r="Y18" s="486"/>
      <c r="Z18" s="486"/>
      <c r="AA18" s="486"/>
      <c r="AB18" s="477"/>
      <c r="AC18" s="586">
        <v>55.8</v>
      </c>
      <c r="AD18" s="587"/>
      <c r="AE18" s="587"/>
      <c r="AF18" s="587"/>
      <c r="AG18" s="588"/>
      <c r="AH18" s="586">
        <v>55.6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4020300</v>
      </c>
      <c r="BO18" s="468"/>
      <c r="BP18" s="468"/>
      <c r="BQ18" s="468"/>
      <c r="BR18" s="468"/>
      <c r="BS18" s="468"/>
      <c r="BT18" s="468"/>
      <c r="BU18" s="469"/>
      <c r="BV18" s="467">
        <v>4044780</v>
      </c>
      <c r="BW18" s="468"/>
      <c r="BX18" s="468"/>
      <c r="BY18" s="468"/>
      <c r="BZ18" s="468"/>
      <c r="CA18" s="468"/>
      <c r="CB18" s="468"/>
      <c r="CC18" s="469"/>
      <c r="CD18" s="197"/>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2"/>
      <c r="DK18" s="182"/>
      <c r="DL18" s="182"/>
      <c r="DM18" s="182"/>
      <c r="DN18" s="182"/>
      <c r="DO18" s="182"/>
    </row>
    <row r="19" spans="1:119" ht="18.75" customHeight="1" thickBot="1" x14ac:dyDescent="0.2">
      <c r="A19" s="183"/>
      <c r="B19" s="581" t="s">
        <v>158</v>
      </c>
      <c r="C19" s="510"/>
      <c r="D19" s="510"/>
      <c r="E19" s="582"/>
      <c r="F19" s="582"/>
      <c r="G19" s="582"/>
      <c r="H19" s="582"/>
      <c r="I19" s="582"/>
      <c r="J19" s="582"/>
      <c r="K19" s="582"/>
      <c r="L19" s="590">
        <v>817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4987251</v>
      </c>
      <c r="BO19" s="468"/>
      <c r="BP19" s="468"/>
      <c r="BQ19" s="468"/>
      <c r="BR19" s="468"/>
      <c r="BS19" s="468"/>
      <c r="BT19" s="468"/>
      <c r="BU19" s="469"/>
      <c r="BV19" s="467">
        <v>4774310</v>
      </c>
      <c r="BW19" s="468"/>
      <c r="BX19" s="468"/>
      <c r="BY19" s="468"/>
      <c r="BZ19" s="468"/>
      <c r="CA19" s="468"/>
      <c r="CB19" s="468"/>
      <c r="CC19" s="469"/>
      <c r="CD19" s="197"/>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2"/>
      <c r="DK19" s="182"/>
      <c r="DL19" s="182"/>
      <c r="DM19" s="182"/>
      <c r="DN19" s="182"/>
      <c r="DO19" s="182"/>
    </row>
    <row r="20" spans="1:119" ht="18.75" customHeight="1" thickBot="1" x14ac:dyDescent="0.2">
      <c r="A20" s="183"/>
      <c r="B20" s="581" t="s">
        <v>160</v>
      </c>
      <c r="C20" s="510"/>
      <c r="D20" s="510"/>
      <c r="E20" s="582"/>
      <c r="F20" s="582"/>
      <c r="G20" s="582"/>
      <c r="H20" s="582"/>
      <c r="I20" s="582"/>
      <c r="J20" s="582"/>
      <c r="K20" s="582"/>
      <c r="L20" s="590">
        <v>6139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7"/>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2"/>
      <c r="DK20" s="182"/>
      <c r="DL20" s="182"/>
      <c r="DM20" s="182"/>
      <c r="DN20" s="182"/>
      <c r="DO20" s="182"/>
    </row>
    <row r="21" spans="1:119" ht="18.75" customHeight="1" x14ac:dyDescent="0.15">
      <c r="A21" s="183"/>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7"/>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2"/>
      <c r="DK21" s="182"/>
      <c r="DL21" s="182"/>
      <c r="DM21" s="182"/>
      <c r="DN21" s="182"/>
      <c r="DO21" s="182"/>
    </row>
    <row r="22" spans="1:119" ht="18.75" customHeight="1" thickBot="1" x14ac:dyDescent="0.2">
      <c r="A22" s="183"/>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7"/>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2"/>
      <c r="DK22" s="182"/>
      <c r="DL22" s="182"/>
      <c r="DM22" s="182"/>
      <c r="DN22" s="182"/>
      <c r="DO22" s="182"/>
    </row>
    <row r="23" spans="1:119" ht="18.75" customHeight="1" x14ac:dyDescent="0.15">
      <c r="A23" s="183"/>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5829178</v>
      </c>
      <c r="BO23" s="468"/>
      <c r="BP23" s="468"/>
      <c r="BQ23" s="468"/>
      <c r="BR23" s="468"/>
      <c r="BS23" s="468"/>
      <c r="BT23" s="468"/>
      <c r="BU23" s="469"/>
      <c r="BV23" s="467">
        <v>5751795</v>
      </c>
      <c r="BW23" s="468"/>
      <c r="BX23" s="468"/>
      <c r="BY23" s="468"/>
      <c r="BZ23" s="468"/>
      <c r="CA23" s="468"/>
      <c r="CB23" s="468"/>
      <c r="CC23" s="469"/>
      <c r="CD23" s="197"/>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2"/>
      <c r="DK23" s="182"/>
      <c r="DL23" s="182"/>
      <c r="DM23" s="182"/>
      <c r="DN23" s="182"/>
      <c r="DO23" s="182"/>
    </row>
    <row r="24" spans="1:119" ht="18.75" customHeight="1" thickBot="1" x14ac:dyDescent="0.2">
      <c r="A24" s="183"/>
      <c r="B24" s="607"/>
      <c r="C24" s="608"/>
      <c r="D24" s="609"/>
      <c r="E24" s="517" t="s">
        <v>169</v>
      </c>
      <c r="F24" s="497"/>
      <c r="G24" s="497"/>
      <c r="H24" s="497"/>
      <c r="I24" s="497"/>
      <c r="J24" s="497"/>
      <c r="K24" s="498"/>
      <c r="L24" s="518">
        <v>1</v>
      </c>
      <c r="M24" s="519"/>
      <c r="N24" s="519"/>
      <c r="O24" s="519"/>
      <c r="P24" s="561"/>
      <c r="Q24" s="518">
        <v>7500</v>
      </c>
      <c r="R24" s="519"/>
      <c r="S24" s="519"/>
      <c r="T24" s="519"/>
      <c r="U24" s="519"/>
      <c r="V24" s="561"/>
      <c r="W24" s="620"/>
      <c r="X24" s="608"/>
      <c r="Y24" s="609"/>
      <c r="Z24" s="517" t="s">
        <v>170</v>
      </c>
      <c r="AA24" s="497"/>
      <c r="AB24" s="497"/>
      <c r="AC24" s="497"/>
      <c r="AD24" s="497"/>
      <c r="AE24" s="497"/>
      <c r="AF24" s="497"/>
      <c r="AG24" s="498"/>
      <c r="AH24" s="518">
        <v>114</v>
      </c>
      <c r="AI24" s="519"/>
      <c r="AJ24" s="519"/>
      <c r="AK24" s="519"/>
      <c r="AL24" s="561"/>
      <c r="AM24" s="518">
        <v>349866</v>
      </c>
      <c r="AN24" s="519"/>
      <c r="AO24" s="519"/>
      <c r="AP24" s="519"/>
      <c r="AQ24" s="519"/>
      <c r="AR24" s="561"/>
      <c r="AS24" s="518">
        <v>3069</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5352906</v>
      </c>
      <c r="BO24" s="468"/>
      <c r="BP24" s="468"/>
      <c r="BQ24" s="468"/>
      <c r="BR24" s="468"/>
      <c r="BS24" s="468"/>
      <c r="BT24" s="468"/>
      <c r="BU24" s="469"/>
      <c r="BV24" s="467">
        <v>5336767</v>
      </c>
      <c r="BW24" s="468"/>
      <c r="BX24" s="468"/>
      <c r="BY24" s="468"/>
      <c r="BZ24" s="468"/>
      <c r="CA24" s="468"/>
      <c r="CB24" s="468"/>
      <c r="CC24" s="469"/>
      <c r="CD24" s="197"/>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2"/>
      <c r="DK24" s="182"/>
      <c r="DL24" s="182"/>
      <c r="DM24" s="182"/>
      <c r="DN24" s="182"/>
      <c r="DO24" s="182"/>
    </row>
    <row r="25" spans="1:119" s="182" customFormat="1" ht="18.75" customHeight="1" x14ac:dyDescent="0.15">
      <c r="A25" s="183"/>
      <c r="B25" s="607"/>
      <c r="C25" s="608"/>
      <c r="D25" s="609"/>
      <c r="E25" s="517" t="s">
        <v>172</v>
      </c>
      <c r="F25" s="497"/>
      <c r="G25" s="497"/>
      <c r="H25" s="497"/>
      <c r="I25" s="497"/>
      <c r="J25" s="497"/>
      <c r="K25" s="498"/>
      <c r="L25" s="518">
        <v>1</v>
      </c>
      <c r="M25" s="519"/>
      <c r="N25" s="519"/>
      <c r="O25" s="519"/>
      <c r="P25" s="561"/>
      <c r="Q25" s="518">
        <v>5500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175</v>
      </c>
      <c r="AN25" s="519"/>
      <c r="AO25" s="519"/>
      <c r="AP25" s="519"/>
      <c r="AQ25" s="519"/>
      <c r="AR25" s="561"/>
      <c r="AS25" s="518" t="s">
        <v>137</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5335189</v>
      </c>
      <c r="BO25" s="431"/>
      <c r="BP25" s="431"/>
      <c r="BQ25" s="431"/>
      <c r="BR25" s="431"/>
      <c r="BS25" s="431"/>
      <c r="BT25" s="431"/>
      <c r="BU25" s="432"/>
      <c r="BV25" s="430">
        <v>6912505</v>
      </c>
      <c r="BW25" s="431"/>
      <c r="BX25" s="431"/>
      <c r="BY25" s="431"/>
      <c r="BZ25" s="431"/>
      <c r="CA25" s="431"/>
      <c r="CB25" s="431"/>
      <c r="CC25" s="432"/>
      <c r="CD25" s="197"/>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2" customFormat="1" ht="18.75" customHeight="1" x14ac:dyDescent="0.15">
      <c r="A26" s="183"/>
      <c r="B26" s="607"/>
      <c r="C26" s="608"/>
      <c r="D26" s="609"/>
      <c r="E26" s="517" t="s">
        <v>177</v>
      </c>
      <c r="F26" s="497"/>
      <c r="G26" s="497"/>
      <c r="H26" s="497"/>
      <c r="I26" s="497"/>
      <c r="J26" s="497"/>
      <c r="K26" s="498"/>
      <c r="L26" s="518">
        <v>1</v>
      </c>
      <c r="M26" s="519"/>
      <c r="N26" s="519"/>
      <c r="O26" s="519"/>
      <c r="P26" s="561"/>
      <c r="Q26" s="518">
        <v>5000</v>
      </c>
      <c r="R26" s="519"/>
      <c r="S26" s="519"/>
      <c r="T26" s="519"/>
      <c r="U26" s="519"/>
      <c r="V26" s="561"/>
      <c r="W26" s="620"/>
      <c r="X26" s="608"/>
      <c r="Y26" s="609"/>
      <c r="Z26" s="517" t="s">
        <v>178</v>
      </c>
      <c r="AA26" s="630"/>
      <c r="AB26" s="630"/>
      <c r="AC26" s="630"/>
      <c r="AD26" s="630"/>
      <c r="AE26" s="630"/>
      <c r="AF26" s="630"/>
      <c r="AG26" s="631"/>
      <c r="AH26" s="518">
        <v>1</v>
      </c>
      <c r="AI26" s="519"/>
      <c r="AJ26" s="519"/>
      <c r="AK26" s="519"/>
      <c r="AL26" s="561"/>
      <c r="AM26" s="518" t="s">
        <v>179</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175</v>
      </c>
      <c r="BW26" s="468"/>
      <c r="BX26" s="468"/>
      <c r="BY26" s="468"/>
      <c r="BZ26" s="468"/>
      <c r="CA26" s="468"/>
      <c r="CB26" s="468"/>
      <c r="CC26" s="469"/>
      <c r="CD26" s="197"/>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3"/>
      <c r="B27" s="607"/>
      <c r="C27" s="608"/>
      <c r="D27" s="609"/>
      <c r="E27" s="517" t="s">
        <v>182</v>
      </c>
      <c r="F27" s="497"/>
      <c r="G27" s="497"/>
      <c r="H27" s="497"/>
      <c r="I27" s="497"/>
      <c r="J27" s="497"/>
      <c r="K27" s="498"/>
      <c r="L27" s="518">
        <v>1</v>
      </c>
      <c r="M27" s="519"/>
      <c r="N27" s="519"/>
      <c r="O27" s="519"/>
      <c r="P27" s="561"/>
      <c r="Q27" s="518">
        <v>3340</v>
      </c>
      <c r="R27" s="519"/>
      <c r="S27" s="519"/>
      <c r="T27" s="519"/>
      <c r="U27" s="519"/>
      <c r="V27" s="561"/>
      <c r="W27" s="620"/>
      <c r="X27" s="608"/>
      <c r="Y27" s="609"/>
      <c r="Z27" s="517" t="s">
        <v>183</v>
      </c>
      <c r="AA27" s="497"/>
      <c r="AB27" s="497"/>
      <c r="AC27" s="497"/>
      <c r="AD27" s="497"/>
      <c r="AE27" s="497"/>
      <c r="AF27" s="497"/>
      <c r="AG27" s="498"/>
      <c r="AH27" s="518" t="s">
        <v>174</v>
      </c>
      <c r="AI27" s="519"/>
      <c r="AJ27" s="519"/>
      <c r="AK27" s="519"/>
      <c r="AL27" s="561"/>
      <c r="AM27" s="518" t="s">
        <v>174</v>
      </c>
      <c r="AN27" s="519"/>
      <c r="AO27" s="519"/>
      <c r="AP27" s="519"/>
      <c r="AQ27" s="519"/>
      <c r="AR27" s="561"/>
      <c r="AS27" s="518" t="s">
        <v>175</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174</v>
      </c>
      <c r="BO27" s="644"/>
      <c r="BP27" s="644"/>
      <c r="BQ27" s="644"/>
      <c r="BR27" s="644"/>
      <c r="BS27" s="644"/>
      <c r="BT27" s="644"/>
      <c r="BU27" s="645"/>
      <c r="BV27" s="643" t="s">
        <v>175</v>
      </c>
      <c r="BW27" s="644"/>
      <c r="BX27" s="644"/>
      <c r="BY27" s="644"/>
      <c r="BZ27" s="644"/>
      <c r="CA27" s="644"/>
      <c r="CB27" s="644"/>
      <c r="CC27" s="645"/>
      <c r="CD27" s="199"/>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2"/>
      <c r="DK27" s="182"/>
      <c r="DL27" s="182"/>
      <c r="DM27" s="182"/>
      <c r="DN27" s="182"/>
      <c r="DO27" s="182"/>
    </row>
    <row r="28" spans="1:119" ht="18.75" customHeight="1" x14ac:dyDescent="0.15">
      <c r="A28" s="183"/>
      <c r="B28" s="607"/>
      <c r="C28" s="608"/>
      <c r="D28" s="609"/>
      <c r="E28" s="517" t="s">
        <v>185</v>
      </c>
      <c r="F28" s="497"/>
      <c r="G28" s="497"/>
      <c r="H28" s="497"/>
      <c r="I28" s="497"/>
      <c r="J28" s="497"/>
      <c r="K28" s="498"/>
      <c r="L28" s="518">
        <v>1</v>
      </c>
      <c r="M28" s="519"/>
      <c r="N28" s="519"/>
      <c r="O28" s="519"/>
      <c r="P28" s="561"/>
      <c r="Q28" s="518">
        <v>2760</v>
      </c>
      <c r="R28" s="519"/>
      <c r="S28" s="519"/>
      <c r="T28" s="519"/>
      <c r="U28" s="519"/>
      <c r="V28" s="561"/>
      <c r="W28" s="620"/>
      <c r="X28" s="608"/>
      <c r="Y28" s="609"/>
      <c r="Z28" s="517" t="s">
        <v>186</v>
      </c>
      <c r="AA28" s="497"/>
      <c r="AB28" s="497"/>
      <c r="AC28" s="497"/>
      <c r="AD28" s="497"/>
      <c r="AE28" s="497"/>
      <c r="AF28" s="497"/>
      <c r="AG28" s="498"/>
      <c r="AH28" s="518" t="s">
        <v>137</v>
      </c>
      <c r="AI28" s="519"/>
      <c r="AJ28" s="519"/>
      <c r="AK28" s="519"/>
      <c r="AL28" s="561"/>
      <c r="AM28" s="518" t="s">
        <v>175</v>
      </c>
      <c r="AN28" s="519"/>
      <c r="AO28" s="519"/>
      <c r="AP28" s="519"/>
      <c r="AQ28" s="519"/>
      <c r="AR28" s="561"/>
      <c r="AS28" s="518" t="s">
        <v>174</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575070</v>
      </c>
      <c r="BO28" s="431"/>
      <c r="BP28" s="431"/>
      <c r="BQ28" s="431"/>
      <c r="BR28" s="431"/>
      <c r="BS28" s="431"/>
      <c r="BT28" s="431"/>
      <c r="BU28" s="432"/>
      <c r="BV28" s="430">
        <v>492304</v>
      </c>
      <c r="BW28" s="431"/>
      <c r="BX28" s="431"/>
      <c r="BY28" s="431"/>
      <c r="BZ28" s="431"/>
      <c r="CA28" s="431"/>
      <c r="CB28" s="431"/>
      <c r="CC28" s="432"/>
      <c r="CD28" s="197"/>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2"/>
      <c r="DK28" s="182"/>
      <c r="DL28" s="182"/>
      <c r="DM28" s="182"/>
      <c r="DN28" s="182"/>
      <c r="DO28" s="182"/>
    </row>
    <row r="29" spans="1:119" ht="18.75" customHeight="1" x14ac:dyDescent="0.15">
      <c r="A29" s="183"/>
      <c r="B29" s="607"/>
      <c r="C29" s="608"/>
      <c r="D29" s="609"/>
      <c r="E29" s="517" t="s">
        <v>188</v>
      </c>
      <c r="F29" s="497"/>
      <c r="G29" s="497"/>
      <c r="H29" s="497"/>
      <c r="I29" s="497"/>
      <c r="J29" s="497"/>
      <c r="K29" s="498"/>
      <c r="L29" s="518">
        <v>12</v>
      </c>
      <c r="M29" s="519"/>
      <c r="N29" s="519"/>
      <c r="O29" s="519"/>
      <c r="P29" s="561"/>
      <c r="Q29" s="518">
        <v>2510</v>
      </c>
      <c r="R29" s="519"/>
      <c r="S29" s="519"/>
      <c r="T29" s="519"/>
      <c r="U29" s="519"/>
      <c r="V29" s="561"/>
      <c r="W29" s="621"/>
      <c r="X29" s="622"/>
      <c r="Y29" s="623"/>
      <c r="Z29" s="517" t="s">
        <v>189</v>
      </c>
      <c r="AA29" s="497"/>
      <c r="AB29" s="497"/>
      <c r="AC29" s="497"/>
      <c r="AD29" s="497"/>
      <c r="AE29" s="497"/>
      <c r="AF29" s="497"/>
      <c r="AG29" s="498"/>
      <c r="AH29" s="518">
        <v>114</v>
      </c>
      <c r="AI29" s="519"/>
      <c r="AJ29" s="519"/>
      <c r="AK29" s="519"/>
      <c r="AL29" s="561"/>
      <c r="AM29" s="518">
        <v>349866</v>
      </c>
      <c r="AN29" s="519"/>
      <c r="AO29" s="519"/>
      <c r="AP29" s="519"/>
      <c r="AQ29" s="519"/>
      <c r="AR29" s="561"/>
      <c r="AS29" s="518">
        <v>3069</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53751</v>
      </c>
      <c r="BO29" s="468"/>
      <c r="BP29" s="468"/>
      <c r="BQ29" s="468"/>
      <c r="BR29" s="468"/>
      <c r="BS29" s="468"/>
      <c r="BT29" s="468"/>
      <c r="BU29" s="469"/>
      <c r="BV29" s="467">
        <v>53744</v>
      </c>
      <c r="BW29" s="468"/>
      <c r="BX29" s="468"/>
      <c r="BY29" s="468"/>
      <c r="BZ29" s="468"/>
      <c r="CA29" s="468"/>
      <c r="CB29" s="468"/>
      <c r="CC29" s="469"/>
      <c r="CD29" s="199"/>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2"/>
      <c r="DK29" s="182"/>
      <c r="DL29" s="182"/>
      <c r="DM29" s="182"/>
      <c r="DN29" s="182"/>
      <c r="DO29" s="182"/>
    </row>
    <row r="30" spans="1:119" ht="18.75" customHeight="1" thickBot="1" x14ac:dyDescent="0.2">
      <c r="A30" s="183"/>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94.6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115781</v>
      </c>
      <c r="BO30" s="644"/>
      <c r="BP30" s="644"/>
      <c r="BQ30" s="644"/>
      <c r="BR30" s="644"/>
      <c r="BS30" s="644"/>
      <c r="BT30" s="644"/>
      <c r="BU30" s="645"/>
      <c r="BV30" s="643">
        <v>135027</v>
      </c>
      <c r="BW30" s="644"/>
      <c r="BX30" s="644"/>
      <c r="BY30" s="644"/>
      <c r="BZ30" s="644"/>
      <c r="CA30" s="644"/>
      <c r="CB30" s="644"/>
      <c r="CC30" s="645"/>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192</v>
      </c>
      <c r="D32" s="210"/>
      <c r="E32" s="210"/>
      <c r="F32" s="207"/>
      <c r="G32" s="207"/>
      <c r="H32" s="207"/>
      <c r="I32" s="207"/>
      <c r="J32" s="207"/>
      <c r="K32" s="207"/>
      <c r="L32" s="207"/>
      <c r="M32" s="207"/>
      <c r="N32" s="207"/>
      <c r="O32" s="207"/>
      <c r="P32" s="207"/>
      <c r="Q32" s="207"/>
      <c r="R32" s="207"/>
      <c r="S32" s="207"/>
      <c r="T32" s="207"/>
      <c r="U32" s="207" t="s">
        <v>193</v>
      </c>
      <c r="V32" s="207"/>
      <c r="W32" s="207"/>
      <c r="X32" s="207"/>
      <c r="Y32" s="207"/>
      <c r="Z32" s="207"/>
      <c r="AA32" s="207"/>
      <c r="AB32" s="207"/>
      <c r="AC32" s="207"/>
      <c r="AD32" s="207"/>
      <c r="AE32" s="207"/>
      <c r="AF32" s="207"/>
      <c r="AG32" s="207"/>
      <c r="AH32" s="207"/>
      <c r="AI32" s="207"/>
      <c r="AJ32" s="207"/>
      <c r="AK32" s="207"/>
      <c r="AL32" s="207"/>
      <c r="AM32" s="211" t="s">
        <v>194</v>
      </c>
      <c r="AN32" s="207"/>
      <c r="AO32" s="207"/>
      <c r="AP32" s="207"/>
      <c r="AQ32" s="207"/>
      <c r="AR32" s="207"/>
      <c r="AS32" s="211"/>
      <c r="AT32" s="211"/>
      <c r="AU32" s="211"/>
      <c r="AV32" s="211"/>
      <c r="AW32" s="211"/>
      <c r="AX32" s="211"/>
      <c r="AY32" s="211"/>
      <c r="AZ32" s="211"/>
      <c r="BA32" s="211"/>
      <c r="BB32" s="207"/>
      <c r="BC32" s="211"/>
      <c r="BD32" s="207"/>
      <c r="BE32" s="211" t="s">
        <v>195</v>
      </c>
      <c r="BF32" s="207"/>
      <c r="BG32" s="207"/>
      <c r="BH32" s="207"/>
      <c r="BI32" s="207"/>
      <c r="BJ32" s="211"/>
      <c r="BK32" s="211"/>
      <c r="BL32" s="211"/>
      <c r="BM32" s="211"/>
      <c r="BN32" s="211"/>
      <c r="BO32" s="211"/>
      <c r="BP32" s="211"/>
      <c r="BQ32" s="211"/>
      <c r="BR32" s="207"/>
      <c r="BS32" s="207"/>
      <c r="BT32" s="207"/>
      <c r="BU32" s="207"/>
      <c r="BV32" s="207"/>
      <c r="BW32" s="207" t="s">
        <v>196</v>
      </c>
      <c r="BX32" s="207"/>
      <c r="BY32" s="207"/>
      <c r="BZ32" s="207"/>
      <c r="CA32" s="207"/>
      <c r="CB32" s="211"/>
      <c r="CC32" s="211"/>
      <c r="CD32" s="211"/>
      <c r="CE32" s="211"/>
      <c r="CF32" s="211"/>
      <c r="CG32" s="211"/>
      <c r="CH32" s="211"/>
      <c r="CI32" s="211"/>
      <c r="CJ32" s="211"/>
      <c r="CK32" s="211"/>
      <c r="CL32" s="211"/>
      <c r="CM32" s="211"/>
      <c r="CN32" s="211"/>
      <c r="CO32" s="211" t="s">
        <v>197</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91" t="s">
        <v>198</v>
      </c>
      <c r="D33" s="491"/>
      <c r="E33" s="456" t="s">
        <v>199</v>
      </c>
      <c r="F33" s="456"/>
      <c r="G33" s="456"/>
      <c r="H33" s="456"/>
      <c r="I33" s="456"/>
      <c r="J33" s="456"/>
      <c r="K33" s="456"/>
      <c r="L33" s="456"/>
      <c r="M33" s="456"/>
      <c r="N33" s="456"/>
      <c r="O33" s="456"/>
      <c r="P33" s="456"/>
      <c r="Q33" s="456"/>
      <c r="R33" s="456"/>
      <c r="S33" s="456"/>
      <c r="T33" s="212"/>
      <c r="U33" s="491" t="s">
        <v>200</v>
      </c>
      <c r="V33" s="491"/>
      <c r="W33" s="456" t="s">
        <v>201</v>
      </c>
      <c r="X33" s="456"/>
      <c r="Y33" s="456"/>
      <c r="Z33" s="456"/>
      <c r="AA33" s="456"/>
      <c r="AB33" s="456"/>
      <c r="AC33" s="456"/>
      <c r="AD33" s="456"/>
      <c r="AE33" s="456"/>
      <c r="AF33" s="456"/>
      <c r="AG33" s="456"/>
      <c r="AH33" s="456"/>
      <c r="AI33" s="456"/>
      <c r="AJ33" s="456"/>
      <c r="AK33" s="456"/>
      <c r="AL33" s="212"/>
      <c r="AM33" s="491" t="s">
        <v>200</v>
      </c>
      <c r="AN33" s="491"/>
      <c r="AO33" s="456" t="s">
        <v>201</v>
      </c>
      <c r="AP33" s="456"/>
      <c r="AQ33" s="456"/>
      <c r="AR33" s="456"/>
      <c r="AS33" s="456"/>
      <c r="AT33" s="456"/>
      <c r="AU33" s="456"/>
      <c r="AV33" s="456"/>
      <c r="AW33" s="456"/>
      <c r="AX33" s="456"/>
      <c r="AY33" s="456"/>
      <c r="AZ33" s="456"/>
      <c r="BA33" s="456"/>
      <c r="BB33" s="456"/>
      <c r="BC33" s="456"/>
      <c r="BD33" s="213"/>
      <c r="BE33" s="456" t="s">
        <v>202</v>
      </c>
      <c r="BF33" s="456"/>
      <c r="BG33" s="456" t="s">
        <v>203</v>
      </c>
      <c r="BH33" s="456"/>
      <c r="BI33" s="456"/>
      <c r="BJ33" s="456"/>
      <c r="BK33" s="456"/>
      <c r="BL33" s="456"/>
      <c r="BM33" s="456"/>
      <c r="BN33" s="456"/>
      <c r="BO33" s="456"/>
      <c r="BP33" s="456"/>
      <c r="BQ33" s="456"/>
      <c r="BR33" s="456"/>
      <c r="BS33" s="456"/>
      <c r="BT33" s="456"/>
      <c r="BU33" s="456"/>
      <c r="BV33" s="213"/>
      <c r="BW33" s="491" t="s">
        <v>202</v>
      </c>
      <c r="BX33" s="491"/>
      <c r="BY33" s="456" t="s">
        <v>204</v>
      </c>
      <c r="BZ33" s="456"/>
      <c r="CA33" s="456"/>
      <c r="CB33" s="456"/>
      <c r="CC33" s="456"/>
      <c r="CD33" s="456"/>
      <c r="CE33" s="456"/>
      <c r="CF33" s="456"/>
      <c r="CG33" s="456"/>
      <c r="CH33" s="456"/>
      <c r="CI33" s="456"/>
      <c r="CJ33" s="456"/>
      <c r="CK33" s="456"/>
      <c r="CL33" s="456"/>
      <c r="CM33" s="456"/>
      <c r="CN33" s="212"/>
      <c r="CO33" s="491" t="s">
        <v>200</v>
      </c>
      <c r="CP33" s="491"/>
      <c r="CQ33" s="456" t="s">
        <v>205</v>
      </c>
      <c r="CR33" s="456"/>
      <c r="CS33" s="456"/>
      <c r="CT33" s="456"/>
      <c r="CU33" s="456"/>
      <c r="CV33" s="456"/>
      <c r="CW33" s="456"/>
      <c r="CX33" s="456"/>
      <c r="CY33" s="456"/>
      <c r="CZ33" s="456"/>
      <c r="DA33" s="456"/>
      <c r="DB33" s="456"/>
      <c r="DC33" s="456"/>
      <c r="DD33" s="456"/>
      <c r="DE33" s="456"/>
      <c r="DF33" s="212"/>
      <c r="DG33" s="655" t="s">
        <v>206</v>
      </c>
      <c r="DH33" s="655"/>
      <c r="DI33" s="214"/>
      <c r="DJ33" s="182"/>
      <c r="DK33" s="182"/>
      <c r="DL33" s="182"/>
      <c r="DM33" s="182"/>
      <c r="DN33" s="182"/>
      <c r="DO33" s="182"/>
    </row>
    <row r="34" spans="1:119" ht="32.25" customHeight="1" x14ac:dyDescent="0.15">
      <c r="A34" s="183"/>
      <c r="B34" s="209"/>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0"/>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0"/>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0"/>
      <c r="BE34" s="656" t="str">
        <f>IF(BG34="","",MAX(C34:D43,U34:V43,AM34:AN43)+1)</f>
        <v/>
      </c>
      <c r="BF34" s="656"/>
      <c r="BG34" s="657"/>
      <c r="BH34" s="657"/>
      <c r="BI34" s="657"/>
      <c r="BJ34" s="657"/>
      <c r="BK34" s="657"/>
      <c r="BL34" s="657"/>
      <c r="BM34" s="657"/>
      <c r="BN34" s="657"/>
      <c r="BO34" s="657"/>
      <c r="BP34" s="657"/>
      <c r="BQ34" s="657"/>
      <c r="BR34" s="657"/>
      <c r="BS34" s="657"/>
      <c r="BT34" s="657"/>
      <c r="BU34" s="657"/>
      <c r="BV34" s="210"/>
      <c r="BW34" s="656">
        <f>IF(BY34="","",MAX(C34:D43,U34:V43,AM34:AN43,BE34:BF43)+1)</f>
        <v>7</v>
      </c>
      <c r="BX34" s="656"/>
      <c r="BY34" s="657" t="str">
        <f>IF('各会計、関係団体の財政状況及び健全化判断比率'!B68="","",'各会計、関係団体の財政状況及び健全化判断比率'!B68)</f>
        <v>有明広域行政事務組合</v>
      </c>
      <c r="BZ34" s="657"/>
      <c r="CA34" s="657"/>
      <c r="CB34" s="657"/>
      <c r="CC34" s="657"/>
      <c r="CD34" s="657"/>
      <c r="CE34" s="657"/>
      <c r="CF34" s="657"/>
      <c r="CG34" s="657"/>
      <c r="CH34" s="657"/>
      <c r="CI34" s="657"/>
      <c r="CJ34" s="657"/>
      <c r="CK34" s="657"/>
      <c r="CL34" s="657"/>
      <c r="CM34" s="657"/>
      <c r="CN34" s="210"/>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07"/>
      <c r="DG34" s="658" t="str">
        <f>IF('各会計、関係団体の財政状況及び健全化判断比率'!BR7="","",'各会計、関係団体の財政状況及び健全化判断比率'!BR7)</f>
        <v/>
      </c>
      <c r="DH34" s="658"/>
      <c r="DI34" s="214"/>
      <c r="DJ34" s="182"/>
      <c r="DK34" s="182"/>
      <c r="DL34" s="182"/>
      <c r="DM34" s="182"/>
      <c r="DN34" s="182"/>
      <c r="DO34" s="182"/>
    </row>
    <row r="35" spans="1:119" ht="32.25" customHeight="1" x14ac:dyDescent="0.15">
      <c r="A35" s="183"/>
      <c r="B35" s="209"/>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0"/>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0"/>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0"/>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0"/>
      <c r="BW35" s="656">
        <f t="shared" ref="BW35:BW43" si="2">IF(BY35="","",BW34+1)</f>
        <v>8</v>
      </c>
      <c r="BX35" s="656"/>
      <c r="BY35" s="657" t="str">
        <f>IF('各会計、関係団体の財政状況及び健全化判断比率'!B69="","",'各会計、関係団体の財政状況及び健全化判断比率'!B69)</f>
        <v>熊本県市町村総合事務組合</v>
      </c>
      <c r="BZ35" s="657"/>
      <c r="CA35" s="657"/>
      <c r="CB35" s="657"/>
      <c r="CC35" s="657"/>
      <c r="CD35" s="657"/>
      <c r="CE35" s="657"/>
      <c r="CF35" s="657"/>
      <c r="CG35" s="657"/>
      <c r="CH35" s="657"/>
      <c r="CI35" s="657"/>
      <c r="CJ35" s="657"/>
      <c r="CK35" s="657"/>
      <c r="CL35" s="657"/>
      <c r="CM35" s="657"/>
      <c r="CN35" s="210"/>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7"/>
      <c r="DG35" s="658" t="str">
        <f>IF('各会計、関係団体の財政状況及び健全化判断比率'!BR8="","",'各会計、関係団体の財政状況及び健全化判断比率'!BR8)</f>
        <v/>
      </c>
      <c r="DH35" s="658"/>
      <c r="DI35" s="214"/>
      <c r="DJ35" s="182"/>
      <c r="DK35" s="182"/>
      <c r="DL35" s="182"/>
      <c r="DM35" s="182"/>
      <c r="DN35" s="182"/>
      <c r="DO35" s="182"/>
    </row>
    <row r="36" spans="1:119" ht="32.25" customHeight="1" x14ac:dyDescent="0.15">
      <c r="A36" s="183"/>
      <c r="B36" s="209"/>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0"/>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0"/>
      <c r="AM36" s="656" t="str">
        <f t="shared" si="0"/>
        <v/>
      </c>
      <c r="AN36" s="656"/>
      <c r="AO36" s="657"/>
      <c r="AP36" s="657"/>
      <c r="AQ36" s="657"/>
      <c r="AR36" s="657"/>
      <c r="AS36" s="657"/>
      <c r="AT36" s="657"/>
      <c r="AU36" s="657"/>
      <c r="AV36" s="657"/>
      <c r="AW36" s="657"/>
      <c r="AX36" s="657"/>
      <c r="AY36" s="657"/>
      <c r="AZ36" s="657"/>
      <c r="BA36" s="657"/>
      <c r="BB36" s="657"/>
      <c r="BC36" s="657"/>
      <c r="BD36" s="210"/>
      <c r="BE36" s="656" t="str">
        <f t="shared" si="1"/>
        <v/>
      </c>
      <c r="BF36" s="656"/>
      <c r="BG36" s="657"/>
      <c r="BH36" s="657"/>
      <c r="BI36" s="657"/>
      <c r="BJ36" s="657"/>
      <c r="BK36" s="657"/>
      <c r="BL36" s="657"/>
      <c r="BM36" s="657"/>
      <c r="BN36" s="657"/>
      <c r="BO36" s="657"/>
      <c r="BP36" s="657"/>
      <c r="BQ36" s="657"/>
      <c r="BR36" s="657"/>
      <c r="BS36" s="657"/>
      <c r="BT36" s="657"/>
      <c r="BU36" s="657"/>
      <c r="BV36" s="210"/>
      <c r="BW36" s="656">
        <f t="shared" si="2"/>
        <v>9</v>
      </c>
      <c r="BX36" s="656"/>
      <c r="BY36" s="657" t="str">
        <f>IF('各会計、関係団体の財政状況及び健全化判断比率'!B70="","",'各会計、関係団体の財政状況及び健全化判断比率'!B70)</f>
        <v>熊本県後期高齢者医療広域連合（一般会計）</v>
      </c>
      <c r="BZ36" s="657"/>
      <c r="CA36" s="657"/>
      <c r="CB36" s="657"/>
      <c r="CC36" s="657"/>
      <c r="CD36" s="657"/>
      <c r="CE36" s="657"/>
      <c r="CF36" s="657"/>
      <c r="CG36" s="657"/>
      <c r="CH36" s="657"/>
      <c r="CI36" s="657"/>
      <c r="CJ36" s="657"/>
      <c r="CK36" s="657"/>
      <c r="CL36" s="657"/>
      <c r="CM36" s="657"/>
      <c r="CN36" s="210"/>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7"/>
      <c r="DG36" s="658" t="str">
        <f>IF('各会計、関係団体の財政状況及び健全化判断比率'!BR9="","",'各会計、関係団体の財政状況及び健全化判断比率'!BR9)</f>
        <v/>
      </c>
      <c r="DH36" s="658"/>
      <c r="DI36" s="214"/>
      <c r="DJ36" s="182"/>
      <c r="DK36" s="182"/>
      <c r="DL36" s="182"/>
      <c r="DM36" s="182"/>
      <c r="DN36" s="182"/>
      <c r="DO36" s="182"/>
    </row>
    <row r="37" spans="1:119" ht="32.25" customHeight="1" x14ac:dyDescent="0.15">
      <c r="A37" s="183"/>
      <c r="B37" s="209"/>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0"/>
      <c r="U37" s="656" t="str">
        <f t="shared" si="4"/>
        <v/>
      </c>
      <c r="V37" s="656"/>
      <c r="W37" s="657"/>
      <c r="X37" s="657"/>
      <c r="Y37" s="657"/>
      <c r="Z37" s="657"/>
      <c r="AA37" s="657"/>
      <c r="AB37" s="657"/>
      <c r="AC37" s="657"/>
      <c r="AD37" s="657"/>
      <c r="AE37" s="657"/>
      <c r="AF37" s="657"/>
      <c r="AG37" s="657"/>
      <c r="AH37" s="657"/>
      <c r="AI37" s="657"/>
      <c r="AJ37" s="657"/>
      <c r="AK37" s="657"/>
      <c r="AL37" s="210"/>
      <c r="AM37" s="656" t="str">
        <f t="shared" si="0"/>
        <v/>
      </c>
      <c r="AN37" s="656"/>
      <c r="AO37" s="657"/>
      <c r="AP37" s="657"/>
      <c r="AQ37" s="657"/>
      <c r="AR37" s="657"/>
      <c r="AS37" s="657"/>
      <c r="AT37" s="657"/>
      <c r="AU37" s="657"/>
      <c r="AV37" s="657"/>
      <c r="AW37" s="657"/>
      <c r="AX37" s="657"/>
      <c r="AY37" s="657"/>
      <c r="AZ37" s="657"/>
      <c r="BA37" s="657"/>
      <c r="BB37" s="657"/>
      <c r="BC37" s="657"/>
      <c r="BD37" s="210"/>
      <c r="BE37" s="656" t="str">
        <f t="shared" si="1"/>
        <v/>
      </c>
      <c r="BF37" s="656"/>
      <c r="BG37" s="657"/>
      <c r="BH37" s="657"/>
      <c r="BI37" s="657"/>
      <c r="BJ37" s="657"/>
      <c r="BK37" s="657"/>
      <c r="BL37" s="657"/>
      <c r="BM37" s="657"/>
      <c r="BN37" s="657"/>
      <c r="BO37" s="657"/>
      <c r="BP37" s="657"/>
      <c r="BQ37" s="657"/>
      <c r="BR37" s="657"/>
      <c r="BS37" s="657"/>
      <c r="BT37" s="657"/>
      <c r="BU37" s="657"/>
      <c r="BV37" s="210"/>
      <c r="BW37" s="656">
        <f t="shared" si="2"/>
        <v>10</v>
      </c>
      <c r="BX37" s="656"/>
      <c r="BY37" s="657" t="str">
        <f>IF('各会計、関係団体の財政状況及び健全化判断比率'!B71="","",'各会計、関係団体の財政状況及び健全化判断比率'!B71)</f>
        <v>熊本県後期高齢者医療広域連合（後期高齢者医療広域連合）</v>
      </c>
      <c r="BZ37" s="657"/>
      <c r="CA37" s="657"/>
      <c r="CB37" s="657"/>
      <c r="CC37" s="657"/>
      <c r="CD37" s="657"/>
      <c r="CE37" s="657"/>
      <c r="CF37" s="657"/>
      <c r="CG37" s="657"/>
      <c r="CH37" s="657"/>
      <c r="CI37" s="657"/>
      <c r="CJ37" s="657"/>
      <c r="CK37" s="657"/>
      <c r="CL37" s="657"/>
      <c r="CM37" s="657"/>
      <c r="CN37" s="210"/>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7"/>
      <c r="DG37" s="658" t="str">
        <f>IF('各会計、関係団体の財政状況及び健全化判断比率'!BR10="","",'各会計、関係団体の財政状況及び健全化判断比率'!BR10)</f>
        <v/>
      </c>
      <c r="DH37" s="658"/>
      <c r="DI37" s="214"/>
      <c r="DJ37" s="182"/>
      <c r="DK37" s="182"/>
      <c r="DL37" s="182"/>
      <c r="DM37" s="182"/>
      <c r="DN37" s="182"/>
      <c r="DO37" s="182"/>
    </row>
    <row r="38" spans="1:119" ht="32.25" customHeight="1" x14ac:dyDescent="0.15">
      <c r="A38" s="183"/>
      <c r="B38" s="209"/>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0"/>
      <c r="U38" s="656" t="str">
        <f t="shared" si="4"/>
        <v/>
      </c>
      <c r="V38" s="656"/>
      <c r="W38" s="657"/>
      <c r="X38" s="657"/>
      <c r="Y38" s="657"/>
      <c r="Z38" s="657"/>
      <c r="AA38" s="657"/>
      <c r="AB38" s="657"/>
      <c r="AC38" s="657"/>
      <c r="AD38" s="657"/>
      <c r="AE38" s="657"/>
      <c r="AF38" s="657"/>
      <c r="AG38" s="657"/>
      <c r="AH38" s="657"/>
      <c r="AI38" s="657"/>
      <c r="AJ38" s="657"/>
      <c r="AK38" s="657"/>
      <c r="AL38" s="210"/>
      <c r="AM38" s="656" t="str">
        <f t="shared" si="0"/>
        <v/>
      </c>
      <c r="AN38" s="656"/>
      <c r="AO38" s="657"/>
      <c r="AP38" s="657"/>
      <c r="AQ38" s="657"/>
      <c r="AR38" s="657"/>
      <c r="AS38" s="657"/>
      <c r="AT38" s="657"/>
      <c r="AU38" s="657"/>
      <c r="AV38" s="657"/>
      <c r="AW38" s="657"/>
      <c r="AX38" s="657"/>
      <c r="AY38" s="657"/>
      <c r="AZ38" s="657"/>
      <c r="BA38" s="657"/>
      <c r="BB38" s="657"/>
      <c r="BC38" s="657"/>
      <c r="BD38" s="210"/>
      <c r="BE38" s="656" t="str">
        <f t="shared" si="1"/>
        <v/>
      </c>
      <c r="BF38" s="656"/>
      <c r="BG38" s="657"/>
      <c r="BH38" s="657"/>
      <c r="BI38" s="657"/>
      <c r="BJ38" s="657"/>
      <c r="BK38" s="657"/>
      <c r="BL38" s="657"/>
      <c r="BM38" s="657"/>
      <c r="BN38" s="657"/>
      <c r="BO38" s="657"/>
      <c r="BP38" s="657"/>
      <c r="BQ38" s="657"/>
      <c r="BR38" s="657"/>
      <c r="BS38" s="657"/>
      <c r="BT38" s="657"/>
      <c r="BU38" s="657"/>
      <c r="BV38" s="210"/>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0"/>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7"/>
      <c r="DG38" s="658" t="str">
        <f>IF('各会計、関係団体の財政状況及び健全化判断比率'!BR11="","",'各会計、関係団体の財政状況及び健全化判断比率'!BR11)</f>
        <v/>
      </c>
      <c r="DH38" s="658"/>
      <c r="DI38" s="214"/>
      <c r="DJ38" s="182"/>
      <c r="DK38" s="182"/>
      <c r="DL38" s="182"/>
      <c r="DM38" s="182"/>
      <c r="DN38" s="182"/>
      <c r="DO38" s="182"/>
    </row>
    <row r="39" spans="1:119" ht="32.25" customHeight="1" x14ac:dyDescent="0.15">
      <c r="A39" s="183"/>
      <c r="B39" s="209"/>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0"/>
      <c r="U39" s="656" t="str">
        <f t="shared" si="4"/>
        <v/>
      </c>
      <c r="V39" s="656"/>
      <c r="W39" s="657"/>
      <c r="X39" s="657"/>
      <c r="Y39" s="657"/>
      <c r="Z39" s="657"/>
      <c r="AA39" s="657"/>
      <c r="AB39" s="657"/>
      <c r="AC39" s="657"/>
      <c r="AD39" s="657"/>
      <c r="AE39" s="657"/>
      <c r="AF39" s="657"/>
      <c r="AG39" s="657"/>
      <c r="AH39" s="657"/>
      <c r="AI39" s="657"/>
      <c r="AJ39" s="657"/>
      <c r="AK39" s="657"/>
      <c r="AL39" s="210"/>
      <c r="AM39" s="656" t="str">
        <f t="shared" si="0"/>
        <v/>
      </c>
      <c r="AN39" s="656"/>
      <c r="AO39" s="657"/>
      <c r="AP39" s="657"/>
      <c r="AQ39" s="657"/>
      <c r="AR39" s="657"/>
      <c r="AS39" s="657"/>
      <c r="AT39" s="657"/>
      <c r="AU39" s="657"/>
      <c r="AV39" s="657"/>
      <c r="AW39" s="657"/>
      <c r="AX39" s="657"/>
      <c r="AY39" s="657"/>
      <c r="AZ39" s="657"/>
      <c r="BA39" s="657"/>
      <c r="BB39" s="657"/>
      <c r="BC39" s="657"/>
      <c r="BD39" s="210"/>
      <c r="BE39" s="656" t="str">
        <f t="shared" si="1"/>
        <v/>
      </c>
      <c r="BF39" s="656"/>
      <c r="BG39" s="657"/>
      <c r="BH39" s="657"/>
      <c r="BI39" s="657"/>
      <c r="BJ39" s="657"/>
      <c r="BK39" s="657"/>
      <c r="BL39" s="657"/>
      <c r="BM39" s="657"/>
      <c r="BN39" s="657"/>
      <c r="BO39" s="657"/>
      <c r="BP39" s="657"/>
      <c r="BQ39" s="657"/>
      <c r="BR39" s="657"/>
      <c r="BS39" s="657"/>
      <c r="BT39" s="657"/>
      <c r="BU39" s="657"/>
      <c r="BV39" s="210"/>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0"/>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7"/>
      <c r="DG39" s="658" t="str">
        <f>IF('各会計、関係団体の財政状況及び健全化判断比率'!BR12="","",'各会計、関係団体の財政状況及び健全化判断比率'!BR12)</f>
        <v/>
      </c>
      <c r="DH39" s="658"/>
      <c r="DI39" s="214"/>
      <c r="DJ39" s="182"/>
      <c r="DK39" s="182"/>
      <c r="DL39" s="182"/>
      <c r="DM39" s="182"/>
      <c r="DN39" s="182"/>
      <c r="DO39" s="182"/>
    </row>
    <row r="40" spans="1:119" ht="32.25" customHeight="1" x14ac:dyDescent="0.15">
      <c r="A40" s="183"/>
      <c r="B40" s="209"/>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0"/>
      <c r="U40" s="656" t="str">
        <f t="shared" si="4"/>
        <v/>
      </c>
      <c r="V40" s="656"/>
      <c r="W40" s="657"/>
      <c r="X40" s="657"/>
      <c r="Y40" s="657"/>
      <c r="Z40" s="657"/>
      <c r="AA40" s="657"/>
      <c r="AB40" s="657"/>
      <c r="AC40" s="657"/>
      <c r="AD40" s="657"/>
      <c r="AE40" s="657"/>
      <c r="AF40" s="657"/>
      <c r="AG40" s="657"/>
      <c r="AH40" s="657"/>
      <c r="AI40" s="657"/>
      <c r="AJ40" s="657"/>
      <c r="AK40" s="657"/>
      <c r="AL40" s="210"/>
      <c r="AM40" s="656" t="str">
        <f t="shared" si="0"/>
        <v/>
      </c>
      <c r="AN40" s="656"/>
      <c r="AO40" s="657"/>
      <c r="AP40" s="657"/>
      <c r="AQ40" s="657"/>
      <c r="AR40" s="657"/>
      <c r="AS40" s="657"/>
      <c r="AT40" s="657"/>
      <c r="AU40" s="657"/>
      <c r="AV40" s="657"/>
      <c r="AW40" s="657"/>
      <c r="AX40" s="657"/>
      <c r="AY40" s="657"/>
      <c r="AZ40" s="657"/>
      <c r="BA40" s="657"/>
      <c r="BB40" s="657"/>
      <c r="BC40" s="657"/>
      <c r="BD40" s="210"/>
      <c r="BE40" s="656" t="str">
        <f t="shared" si="1"/>
        <v/>
      </c>
      <c r="BF40" s="656"/>
      <c r="BG40" s="657"/>
      <c r="BH40" s="657"/>
      <c r="BI40" s="657"/>
      <c r="BJ40" s="657"/>
      <c r="BK40" s="657"/>
      <c r="BL40" s="657"/>
      <c r="BM40" s="657"/>
      <c r="BN40" s="657"/>
      <c r="BO40" s="657"/>
      <c r="BP40" s="657"/>
      <c r="BQ40" s="657"/>
      <c r="BR40" s="657"/>
      <c r="BS40" s="657"/>
      <c r="BT40" s="657"/>
      <c r="BU40" s="657"/>
      <c r="BV40" s="210"/>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0"/>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7"/>
      <c r="DG40" s="658" t="str">
        <f>IF('各会計、関係団体の財政状況及び健全化判断比率'!BR13="","",'各会計、関係団体の財政状況及び健全化判断比率'!BR13)</f>
        <v/>
      </c>
      <c r="DH40" s="658"/>
      <c r="DI40" s="214"/>
      <c r="DJ40" s="182"/>
      <c r="DK40" s="182"/>
      <c r="DL40" s="182"/>
      <c r="DM40" s="182"/>
      <c r="DN40" s="182"/>
      <c r="DO40" s="182"/>
    </row>
    <row r="41" spans="1:119" ht="32.25" customHeight="1" x14ac:dyDescent="0.15">
      <c r="A41" s="183"/>
      <c r="B41" s="209"/>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0"/>
      <c r="U41" s="656" t="str">
        <f t="shared" si="4"/>
        <v/>
      </c>
      <c r="V41" s="656"/>
      <c r="W41" s="657"/>
      <c r="X41" s="657"/>
      <c r="Y41" s="657"/>
      <c r="Z41" s="657"/>
      <c r="AA41" s="657"/>
      <c r="AB41" s="657"/>
      <c r="AC41" s="657"/>
      <c r="AD41" s="657"/>
      <c r="AE41" s="657"/>
      <c r="AF41" s="657"/>
      <c r="AG41" s="657"/>
      <c r="AH41" s="657"/>
      <c r="AI41" s="657"/>
      <c r="AJ41" s="657"/>
      <c r="AK41" s="657"/>
      <c r="AL41" s="210"/>
      <c r="AM41" s="656" t="str">
        <f t="shared" si="0"/>
        <v/>
      </c>
      <c r="AN41" s="656"/>
      <c r="AO41" s="657"/>
      <c r="AP41" s="657"/>
      <c r="AQ41" s="657"/>
      <c r="AR41" s="657"/>
      <c r="AS41" s="657"/>
      <c r="AT41" s="657"/>
      <c r="AU41" s="657"/>
      <c r="AV41" s="657"/>
      <c r="AW41" s="657"/>
      <c r="AX41" s="657"/>
      <c r="AY41" s="657"/>
      <c r="AZ41" s="657"/>
      <c r="BA41" s="657"/>
      <c r="BB41" s="657"/>
      <c r="BC41" s="657"/>
      <c r="BD41" s="210"/>
      <c r="BE41" s="656" t="str">
        <f t="shared" si="1"/>
        <v/>
      </c>
      <c r="BF41" s="656"/>
      <c r="BG41" s="657"/>
      <c r="BH41" s="657"/>
      <c r="BI41" s="657"/>
      <c r="BJ41" s="657"/>
      <c r="BK41" s="657"/>
      <c r="BL41" s="657"/>
      <c r="BM41" s="657"/>
      <c r="BN41" s="657"/>
      <c r="BO41" s="657"/>
      <c r="BP41" s="657"/>
      <c r="BQ41" s="657"/>
      <c r="BR41" s="657"/>
      <c r="BS41" s="657"/>
      <c r="BT41" s="657"/>
      <c r="BU41" s="657"/>
      <c r="BV41" s="210"/>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0"/>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7"/>
      <c r="DG41" s="658" t="str">
        <f>IF('各会計、関係団体の財政状況及び健全化判断比率'!BR14="","",'各会計、関係団体の財政状況及び健全化判断比率'!BR14)</f>
        <v/>
      </c>
      <c r="DH41" s="658"/>
      <c r="DI41" s="214"/>
      <c r="DJ41" s="182"/>
      <c r="DK41" s="182"/>
      <c r="DL41" s="182"/>
      <c r="DM41" s="182"/>
      <c r="DN41" s="182"/>
      <c r="DO41" s="182"/>
    </row>
    <row r="42" spans="1:119" ht="32.25" customHeight="1" x14ac:dyDescent="0.15">
      <c r="A42" s="182"/>
      <c r="B42" s="209"/>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0"/>
      <c r="U42" s="656" t="str">
        <f t="shared" si="4"/>
        <v/>
      </c>
      <c r="V42" s="656"/>
      <c r="W42" s="657"/>
      <c r="X42" s="657"/>
      <c r="Y42" s="657"/>
      <c r="Z42" s="657"/>
      <c r="AA42" s="657"/>
      <c r="AB42" s="657"/>
      <c r="AC42" s="657"/>
      <c r="AD42" s="657"/>
      <c r="AE42" s="657"/>
      <c r="AF42" s="657"/>
      <c r="AG42" s="657"/>
      <c r="AH42" s="657"/>
      <c r="AI42" s="657"/>
      <c r="AJ42" s="657"/>
      <c r="AK42" s="657"/>
      <c r="AL42" s="210"/>
      <c r="AM42" s="656" t="str">
        <f t="shared" si="0"/>
        <v/>
      </c>
      <c r="AN42" s="656"/>
      <c r="AO42" s="657"/>
      <c r="AP42" s="657"/>
      <c r="AQ42" s="657"/>
      <c r="AR42" s="657"/>
      <c r="AS42" s="657"/>
      <c r="AT42" s="657"/>
      <c r="AU42" s="657"/>
      <c r="AV42" s="657"/>
      <c r="AW42" s="657"/>
      <c r="AX42" s="657"/>
      <c r="AY42" s="657"/>
      <c r="AZ42" s="657"/>
      <c r="BA42" s="657"/>
      <c r="BB42" s="657"/>
      <c r="BC42" s="657"/>
      <c r="BD42" s="210"/>
      <c r="BE42" s="656" t="str">
        <f t="shared" si="1"/>
        <v/>
      </c>
      <c r="BF42" s="656"/>
      <c r="BG42" s="657"/>
      <c r="BH42" s="657"/>
      <c r="BI42" s="657"/>
      <c r="BJ42" s="657"/>
      <c r="BK42" s="657"/>
      <c r="BL42" s="657"/>
      <c r="BM42" s="657"/>
      <c r="BN42" s="657"/>
      <c r="BO42" s="657"/>
      <c r="BP42" s="657"/>
      <c r="BQ42" s="657"/>
      <c r="BR42" s="657"/>
      <c r="BS42" s="657"/>
      <c r="BT42" s="657"/>
      <c r="BU42" s="657"/>
      <c r="BV42" s="210"/>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0"/>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7"/>
      <c r="DG42" s="658" t="str">
        <f>IF('各会計、関係団体の財政状況及び健全化判断比率'!BR15="","",'各会計、関係団体の財政状況及び健全化判断比率'!BR15)</f>
        <v/>
      </c>
      <c r="DH42" s="658"/>
      <c r="DI42" s="214"/>
      <c r="DJ42" s="182"/>
      <c r="DK42" s="182"/>
      <c r="DL42" s="182"/>
      <c r="DM42" s="182"/>
      <c r="DN42" s="182"/>
      <c r="DO42" s="182"/>
    </row>
    <row r="43" spans="1:119" ht="32.25" customHeight="1" x14ac:dyDescent="0.15">
      <c r="A43" s="182"/>
      <c r="B43" s="209"/>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0"/>
      <c r="U43" s="656" t="str">
        <f t="shared" si="4"/>
        <v/>
      </c>
      <c r="V43" s="656"/>
      <c r="W43" s="657"/>
      <c r="X43" s="657"/>
      <c r="Y43" s="657"/>
      <c r="Z43" s="657"/>
      <c r="AA43" s="657"/>
      <c r="AB43" s="657"/>
      <c r="AC43" s="657"/>
      <c r="AD43" s="657"/>
      <c r="AE43" s="657"/>
      <c r="AF43" s="657"/>
      <c r="AG43" s="657"/>
      <c r="AH43" s="657"/>
      <c r="AI43" s="657"/>
      <c r="AJ43" s="657"/>
      <c r="AK43" s="657"/>
      <c r="AL43" s="210"/>
      <c r="AM43" s="656" t="str">
        <f t="shared" si="0"/>
        <v/>
      </c>
      <c r="AN43" s="656"/>
      <c r="AO43" s="657"/>
      <c r="AP43" s="657"/>
      <c r="AQ43" s="657"/>
      <c r="AR43" s="657"/>
      <c r="AS43" s="657"/>
      <c r="AT43" s="657"/>
      <c r="AU43" s="657"/>
      <c r="AV43" s="657"/>
      <c r="AW43" s="657"/>
      <c r="AX43" s="657"/>
      <c r="AY43" s="657"/>
      <c r="AZ43" s="657"/>
      <c r="BA43" s="657"/>
      <c r="BB43" s="657"/>
      <c r="BC43" s="657"/>
      <c r="BD43" s="210"/>
      <c r="BE43" s="656" t="str">
        <f t="shared" si="1"/>
        <v/>
      </c>
      <c r="BF43" s="656"/>
      <c r="BG43" s="657"/>
      <c r="BH43" s="657"/>
      <c r="BI43" s="657"/>
      <c r="BJ43" s="657"/>
      <c r="BK43" s="657"/>
      <c r="BL43" s="657"/>
      <c r="BM43" s="657"/>
      <c r="BN43" s="657"/>
      <c r="BO43" s="657"/>
      <c r="BP43" s="657"/>
      <c r="BQ43" s="657"/>
      <c r="BR43" s="657"/>
      <c r="BS43" s="657"/>
      <c r="BT43" s="657"/>
      <c r="BU43" s="657"/>
      <c r="BV43" s="210"/>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0"/>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7"/>
      <c r="DG43" s="658" t="str">
        <f>IF('各会計、関係団体の財政状況及び健全化判断比率'!BR16="","",'各会計、関係団体の財政状況及び健全化判断比率'!BR16)</f>
        <v/>
      </c>
      <c r="DH43" s="658"/>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207</v>
      </c>
      <c r="C46" s="182"/>
      <c r="D46" s="182"/>
      <c r="E46" s="182" t="s">
        <v>208</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209</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210</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211</v>
      </c>
    </row>
    <row r="50" spans="5:5" x14ac:dyDescent="0.15">
      <c r="E50" s="184" t="s">
        <v>212</v>
      </c>
    </row>
    <row r="51" spans="5:5" x14ac:dyDescent="0.15">
      <c r="E51" s="184" t="s">
        <v>213</v>
      </c>
    </row>
    <row r="52" spans="5:5" x14ac:dyDescent="0.15">
      <c r="E52" s="184" t="s">
        <v>214</v>
      </c>
    </row>
    <row r="53" spans="5:5" x14ac:dyDescent="0.15"/>
    <row r="54" spans="5:5" x14ac:dyDescent="0.15"/>
    <row r="55" spans="5:5" x14ac:dyDescent="0.15"/>
    <row r="56" spans="5:5" x14ac:dyDescent="0.15"/>
  </sheetData>
  <sheetProtection algorithmName="SHA-512" hashValue="knHliXSz2AuFQQaQfesfd278gUm5EAAeFEJrz18+oDUjmC/aNLfP5tvqNGap43cbdnSd7hosXRPul2PtsEOnVg==" saltValue="mu+ZBeJbc9ICRjG7v0sz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BY34" sqref="BY34:CM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560</v>
      </c>
      <c r="D34" s="1248"/>
      <c r="E34" s="1249"/>
      <c r="F34" s="32">
        <v>7.71</v>
      </c>
      <c r="G34" s="33">
        <v>9.01</v>
      </c>
      <c r="H34" s="33">
        <v>10.08</v>
      </c>
      <c r="I34" s="33">
        <v>11.04</v>
      </c>
      <c r="J34" s="34">
        <v>11.51</v>
      </c>
      <c r="K34" s="22"/>
      <c r="L34" s="22"/>
      <c r="M34" s="22"/>
      <c r="N34" s="22"/>
      <c r="O34" s="22"/>
      <c r="P34" s="22"/>
    </row>
    <row r="35" spans="1:16" ht="39" customHeight="1" x14ac:dyDescent="0.15">
      <c r="A35" s="22"/>
      <c r="B35" s="35"/>
      <c r="C35" s="1242" t="s">
        <v>561</v>
      </c>
      <c r="D35" s="1243"/>
      <c r="E35" s="1244"/>
      <c r="F35" s="36" t="s">
        <v>511</v>
      </c>
      <c r="G35" s="37" t="s">
        <v>511</v>
      </c>
      <c r="H35" s="37">
        <v>0.92</v>
      </c>
      <c r="I35" s="37">
        <v>2.5099999999999998</v>
      </c>
      <c r="J35" s="38">
        <v>2.4</v>
      </c>
      <c r="K35" s="22"/>
      <c r="L35" s="22"/>
      <c r="M35" s="22"/>
      <c r="N35" s="22"/>
      <c r="O35" s="22"/>
      <c r="P35" s="22"/>
    </row>
    <row r="36" spans="1:16" ht="39" customHeight="1" x14ac:dyDescent="0.15">
      <c r="A36" s="22"/>
      <c r="B36" s="35"/>
      <c r="C36" s="1242" t="s">
        <v>562</v>
      </c>
      <c r="D36" s="1243"/>
      <c r="E36" s="1244"/>
      <c r="F36" s="36">
        <v>4.93</v>
      </c>
      <c r="G36" s="37">
        <v>1.41</v>
      </c>
      <c r="H36" s="37">
        <v>2.65</v>
      </c>
      <c r="I36" s="37">
        <v>1.1599999999999999</v>
      </c>
      <c r="J36" s="38">
        <v>1.78</v>
      </c>
      <c r="K36" s="22"/>
      <c r="L36" s="22"/>
      <c r="M36" s="22"/>
      <c r="N36" s="22"/>
      <c r="O36" s="22"/>
      <c r="P36" s="22"/>
    </row>
    <row r="37" spans="1:16" ht="39" customHeight="1" x14ac:dyDescent="0.15">
      <c r="A37" s="22"/>
      <c r="B37" s="35"/>
      <c r="C37" s="1242" t="s">
        <v>563</v>
      </c>
      <c r="D37" s="1243"/>
      <c r="E37" s="1244"/>
      <c r="F37" s="36" t="s">
        <v>564</v>
      </c>
      <c r="G37" s="37">
        <v>1.1299999999999999</v>
      </c>
      <c r="H37" s="37">
        <v>2.31</v>
      </c>
      <c r="I37" s="37">
        <v>1.67</v>
      </c>
      <c r="J37" s="38">
        <v>1.52</v>
      </c>
      <c r="K37" s="22"/>
      <c r="L37" s="22"/>
      <c r="M37" s="22"/>
      <c r="N37" s="22"/>
      <c r="O37" s="22"/>
      <c r="P37" s="22"/>
    </row>
    <row r="38" spans="1:16" ht="39" customHeight="1" x14ac:dyDescent="0.15">
      <c r="A38" s="22"/>
      <c r="B38" s="35"/>
      <c r="C38" s="1242" t="s">
        <v>565</v>
      </c>
      <c r="D38" s="1243"/>
      <c r="E38" s="1244"/>
      <c r="F38" s="36">
        <v>2.33</v>
      </c>
      <c r="G38" s="37">
        <v>1.43</v>
      </c>
      <c r="H38" s="37">
        <v>1.51</v>
      </c>
      <c r="I38" s="37">
        <v>1.25</v>
      </c>
      <c r="J38" s="38">
        <v>0.67</v>
      </c>
      <c r="K38" s="22"/>
      <c r="L38" s="22"/>
      <c r="M38" s="22"/>
      <c r="N38" s="22"/>
      <c r="O38" s="22"/>
      <c r="P38" s="22"/>
    </row>
    <row r="39" spans="1:16" ht="39" customHeight="1" x14ac:dyDescent="0.15">
      <c r="A39" s="22"/>
      <c r="B39" s="35"/>
      <c r="C39" s="1242" t="s">
        <v>566</v>
      </c>
      <c r="D39" s="1243"/>
      <c r="E39" s="1244"/>
      <c r="F39" s="36">
        <v>0.01</v>
      </c>
      <c r="G39" s="37">
        <v>0</v>
      </c>
      <c r="H39" s="37">
        <v>0.02</v>
      </c>
      <c r="I39" s="37">
        <v>0.01</v>
      </c>
      <c r="J39" s="38">
        <v>0.01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568</v>
      </c>
      <c r="D43" s="1246"/>
      <c r="E43" s="1247"/>
      <c r="F43" s="41">
        <v>0.04</v>
      </c>
      <c r="G43" s="42">
        <v>1.1100000000000001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u46m+DROhaKsSp2CQYUrhH6APMwWeZskFjBplmZFOsO3NZzFtxEfEwcpMhJSqnLxiUWICGCxZjrghWVYI2DcA==" saltValue="qHhJ/el9jsoF4bFfiWAj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1" zoomScale="70" zoomScaleNormal="70" zoomScaleSheetLayoutView="55" workbookViewId="0">
      <selection activeCell="BY34" sqref="BY34:CM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573</v>
      </c>
      <c r="L45" s="60">
        <v>571</v>
      </c>
      <c r="M45" s="60">
        <v>560</v>
      </c>
      <c r="N45" s="60">
        <v>528</v>
      </c>
      <c r="O45" s="61">
        <v>504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421</v>
      </c>
      <c r="L48" s="64">
        <v>388</v>
      </c>
      <c r="M48" s="64">
        <v>281</v>
      </c>
      <c r="N48" s="64">
        <v>311</v>
      </c>
      <c r="O48" s="65">
        <v>322</v>
      </c>
      <c r="P48" s="48"/>
      <c r="Q48" s="48"/>
      <c r="R48" s="48"/>
      <c r="S48" s="48"/>
      <c r="T48" s="48"/>
      <c r="U48" s="48"/>
    </row>
    <row r="49" spans="1:21" ht="30.75" customHeight="1" x14ac:dyDescent="0.15">
      <c r="A49" s="48"/>
      <c r="B49" s="1252"/>
      <c r="C49" s="1253"/>
      <c r="D49" s="62"/>
      <c r="E49" s="1258" t="s">
        <v>16</v>
      </c>
      <c r="F49" s="1258"/>
      <c r="G49" s="1258"/>
      <c r="H49" s="1258"/>
      <c r="I49" s="1258"/>
      <c r="J49" s="1259"/>
      <c r="K49" s="63">
        <v>193</v>
      </c>
      <c r="L49" s="64">
        <v>201</v>
      </c>
      <c r="M49" s="64">
        <v>206</v>
      </c>
      <c r="N49" s="64">
        <v>208</v>
      </c>
      <c r="O49" s="65">
        <v>192</v>
      </c>
      <c r="P49" s="48"/>
      <c r="Q49" s="48"/>
      <c r="R49" s="48"/>
      <c r="S49" s="48"/>
      <c r="T49" s="48"/>
      <c r="U49" s="48"/>
    </row>
    <row r="50" spans="1:21" ht="30.75" customHeight="1" x14ac:dyDescent="0.15">
      <c r="A50" s="48"/>
      <c r="B50" s="1252"/>
      <c r="C50" s="1253"/>
      <c r="D50" s="62"/>
      <c r="E50" s="1258" t="s">
        <v>17</v>
      </c>
      <c r="F50" s="1258"/>
      <c r="G50" s="1258"/>
      <c r="H50" s="1258"/>
      <c r="I50" s="1258"/>
      <c r="J50" s="1259"/>
      <c r="K50" s="63">
        <v>3</v>
      </c>
      <c r="L50" s="64">
        <v>3</v>
      </c>
      <c r="M50" s="64">
        <v>4</v>
      </c>
      <c r="N50" s="64">
        <v>759</v>
      </c>
      <c r="O50" s="65">
        <v>1366</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763</v>
      </c>
      <c r="L52" s="64">
        <v>759</v>
      </c>
      <c r="M52" s="64">
        <v>787</v>
      </c>
      <c r="N52" s="64">
        <v>1541</v>
      </c>
      <c r="O52" s="65">
        <v>2128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427</v>
      </c>
      <c r="L53" s="69">
        <v>404</v>
      </c>
      <c r="M53" s="69">
        <v>264</v>
      </c>
      <c r="N53" s="69">
        <v>265</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xoxYWd1JKrwty1Xk4M3eU2Ylmx99Lo5ySAUOQmW6iqeJ70+q+vsYGHMOAqoX+86tSej23TdhGDGTxs5NfK6w==" saltValue="VHDgaWXm/C5STtx/1DPb2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I37" zoomScaleSheetLayoutView="100" workbookViewId="0">
      <selection activeCell="BY34" sqref="BY34:CM3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5716</v>
      </c>
      <c r="J41" s="104">
        <v>5773</v>
      </c>
      <c r="K41" s="104">
        <v>5730</v>
      </c>
      <c r="L41" s="104">
        <v>5752</v>
      </c>
      <c r="M41" s="105">
        <v>5829</v>
      </c>
    </row>
    <row r="42" spans="2:13" ht="27.75" customHeight="1" x14ac:dyDescent="0.15">
      <c r="B42" s="1278"/>
      <c r="C42" s="1279"/>
      <c r="D42" s="106"/>
      <c r="E42" s="1284" t="s">
        <v>32</v>
      </c>
      <c r="F42" s="1284"/>
      <c r="G42" s="1284"/>
      <c r="H42" s="1285"/>
      <c r="I42" s="107" t="s">
        <v>511</v>
      </c>
      <c r="J42" s="108">
        <v>6628</v>
      </c>
      <c r="K42" s="108">
        <v>6627</v>
      </c>
      <c r="L42" s="108">
        <v>5882</v>
      </c>
      <c r="M42" s="109">
        <v>4435</v>
      </c>
    </row>
    <row r="43" spans="2:13" ht="27.75" customHeight="1" x14ac:dyDescent="0.15">
      <c r="B43" s="1278"/>
      <c r="C43" s="1279"/>
      <c r="D43" s="106"/>
      <c r="E43" s="1284" t="s">
        <v>33</v>
      </c>
      <c r="F43" s="1284"/>
      <c r="G43" s="1284"/>
      <c r="H43" s="1285"/>
      <c r="I43" s="107">
        <v>5591</v>
      </c>
      <c r="J43" s="108">
        <v>4983</v>
      </c>
      <c r="K43" s="108">
        <v>3940</v>
      </c>
      <c r="L43" s="108">
        <v>3443</v>
      </c>
      <c r="M43" s="109">
        <v>2829</v>
      </c>
    </row>
    <row r="44" spans="2:13" ht="27.75" customHeight="1" x14ac:dyDescent="0.15">
      <c r="B44" s="1278"/>
      <c r="C44" s="1279"/>
      <c r="D44" s="106"/>
      <c r="E44" s="1284" t="s">
        <v>34</v>
      </c>
      <c r="F44" s="1284"/>
      <c r="G44" s="1284"/>
      <c r="H44" s="1285"/>
      <c r="I44" s="107">
        <v>461</v>
      </c>
      <c r="J44" s="108">
        <v>515</v>
      </c>
      <c r="K44" s="108">
        <v>520</v>
      </c>
      <c r="L44" s="108">
        <v>612</v>
      </c>
      <c r="M44" s="109">
        <v>633</v>
      </c>
    </row>
    <row r="45" spans="2:13" ht="27.75" customHeight="1" x14ac:dyDescent="0.15">
      <c r="B45" s="1278"/>
      <c r="C45" s="1279"/>
      <c r="D45" s="106"/>
      <c r="E45" s="1284" t="s">
        <v>35</v>
      </c>
      <c r="F45" s="1284"/>
      <c r="G45" s="1284"/>
      <c r="H45" s="1285"/>
      <c r="I45" s="107">
        <v>979</v>
      </c>
      <c r="J45" s="108">
        <v>988</v>
      </c>
      <c r="K45" s="108">
        <v>960</v>
      </c>
      <c r="L45" s="108">
        <v>930</v>
      </c>
      <c r="M45" s="109">
        <v>883</v>
      </c>
    </row>
    <row r="46" spans="2:13" ht="27.75" customHeight="1" x14ac:dyDescent="0.15">
      <c r="B46" s="1278"/>
      <c r="C46" s="1279"/>
      <c r="D46" s="110"/>
      <c r="E46" s="1284" t="s">
        <v>36</v>
      </c>
      <c r="F46" s="1284"/>
      <c r="G46" s="1284"/>
      <c r="H46" s="1285"/>
      <c r="I46" s="107" t="s">
        <v>511</v>
      </c>
      <c r="J46" s="108" t="s">
        <v>511</v>
      </c>
      <c r="K46" s="108" t="s">
        <v>511</v>
      </c>
      <c r="L46" s="108" t="s">
        <v>511</v>
      </c>
      <c r="M46" s="109" t="s">
        <v>511</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579</v>
      </c>
      <c r="J50" s="108">
        <v>764</v>
      </c>
      <c r="K50" s="108">
        <v>638</v>
      </c>
      <c r="L50" s="108">
        <v>825</v>
      </c>
      <c r="M50" s="109">
        <v>989</v>
      </c>
    </row>
    <row r="51" spans="2:13" ht="27.75" customHeight="1" x14ac:dyDescent="0.15">
      <c r="B51" s="1278"/>
      <c r="C51" s="1279"/>
      <c r="D51" s="106"/>
      <c r="E51" s="1284" t="s">
        <v>42</v>
      </c>
      <c r="F51" s="1284"/>
      <c r="G51" s="1284"/>
      <c r="H51" s="1285"/>
      <c r="I51" s="107">
        <v>132</v>
      </c>
      <c r="J51" s="108">
        <v>6736</v>
      </c>
      <c r="K51" s="108">
        <v>6712</v>
      </c>
      <c r="L51" s="108">
        <v>5971</v>
      </c>
      <c r="M51" s="109">
        <v>4509</v>
      </c>
    </row>
    <row r="52" spans="2:13" ht="27.75" customHeight="1" x14ac:dyDescent="0.15">
      <c r="B52" s="1280"/>
      <c r="C52" s="1281"/>
      <c r="D52" s="106"/>
      <c r="E52" s="1284" t="s">
        <v>43</v>
      </c>
      <c r="F52" s="1284"/>
      <c r="G52" s="1284"/>
      <c r="H52" s="1285"/>
      <c r="I52" s="107">
        <v>8024</v>
      </c>
      <c r="J52" s="108">
        <v>8153</v>
      </c>
      <c r="K52" s="108">
        <v>7934</v>
      </c>
      <c r="L52" s="108">
        <v>7753</v>
      </c>
      <c r="M52" s="109">
        <v>7503</v>
      </c>
    </row>
    <row r="53" spans="2:13" ht="27.75" customHeight="1" thickBot="1" x14ac:dyDescent="0.2">
      <c r="B53" s="1291" t="s">
        <v>44</v>
      </c>
      <c r="C53" s="1292"/>
      <c r="D53" s="113"/>
      <c r="E53" s="1293" t="s">
        <v>45</v>
      </c>
      <c r="F53" s="1293"/>
      <c r="G53" s="1293"/>
      <c r="H53" s="1294"/>
      <c r="I53" s="114">
        <v>4012</v>
      </c>
      <c r="J53" s="115">
        <v>3234</v>
      </c>
      <c r="K53" s="115">
        <v>2493</v>
      </c>
      <c r="L53" s="115">
        <v>2070</v>
      </c>
      <c r="M53" s="116">
        <v>1607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brxuRYfZhyUZWLgXLE71oBEErlZGnsrlMJSXdSmZgcg4R/sgvBEFpBhk0N16w12LIX4gMZUhd2SplDisI036g==" saltValue="d47SuKpLYXvK9iD8NQz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7" sqref="C57:E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97" t="s">
        <v>48</v>
      </c>
      <c r="D55" s="1297"/>
      <c r="E55" s="1298"/>
      <c r="F55" s="128">
        <v>417</v>
      </c>
      <c r="G55" s="128">
        <v>492</v>
      </c>
      <c r="H55" s="129">
        <v>575</v>
      </c>
    </row>
    <row r="56" spans="2:8" ht="52.5" customHeight="1" x14ac:dyDescent="0.15">
      <c r="B56" s="130"/>
      <c r="C56" s="1299" t="s">
        <v>49</v>
      </c>
      <c r="D56" s="1299"/>
      <c r="E56" s="1300"/>
      <c r="F56" s="131">
        <v>54</v>
      </c>
      <c r="G56" s="131">
        <v>54</v>
      </c>
      <c r="H56" s="132">
        <v>54</v>
      </c>
    </row>
    <row r="57" spans="2:8" ht="53.25" customHeight="1" x14ac:dyDescent="0.15">
      <c r="B57" s="130"/>
      <c r="C57" s="1301" t="s">
        <v>50</v>
      </c>
      <c r="D57" s="1301"/>
      <c r="E57" s="1302"/>
      <c r="F57" s="133">
        <v>77</v>
      </c>
      <c r="G57" s="133">
        <v>135</v>
      </c>
      <c r="H57" s="134">
        <v>116</v>
      </c>
    </row>
    <row r="58" spans="2:8" ht="45.75" customHeight="1" x14ac:dyDescent="0.15">
      <c r="B58" s="135"/>
      <c r="C58" s="1303" t="s">
        <v>580</v>
      </c>
      <c r="D58" s="1304"/>
      <c r="E58" s="1305"/>
      <c r="F58" s="382">
        <v>90</v>
      </c>
      <c r="G58" s="383">
        <v>100</v>
      </c>
      <c r="H58" s="383">
        <v>130</v>
      </c>
    </row>
    <row r="59" spans="2:8" ht="45.75" customHeight="1" x14ac:dyDescent="0.15">
      <c r="B59" s="135"/>
      <c r="C59" s="1303" t="s">
        <v>581</v>
      </c>
      <c r="D59" s="1304"/>
      <c r="E59" s="1305"/>
      <c r="F59" s="382">
        <v>0</v>
      </c>
      <c r="G59" s="383">
        <v>44</v>
      </c>
      <c r="H59" s="383">
        <v>114</v>
      </c>
    </row>
    <row r="60" spans="2:8" ht="45.75" customHeight="1" x14ac:dyDescent="0.15">
      <c r="B60" s="135"/>
      <c r="C60" s="1303" t="s">
        <v>582</v>
      </c>
      <c r="D60" s="1304"/>
      <c r="E60" s="1305"/>
      <c r="F60" s="382" t="s">
        <v>511</v>
      </c>
      <c r="G60" s="383">
        <v>53</v>
      </c>
      <c r="H60" s="383">
        <v>53</v>
      </c>
    </row>
    <row r="61" spans="2:8" ht="45.75" customHeight="1" x14ac:dyDescent="0.15">
      <c r="B61" s="135"/>
      <c r="C61" s="1303" t="s">
        <v>583</v>
      </c>
      <c r="D61" s="1304"/>
      <c r="E61" s="1305"/>
      <c r="F61" s="382">
        <v>66</v>
      </c>
      <c r="G61" s="383">
        <v>66</v>
      </c>
      <c r="H61" s="383">
        <v>43</v>
      </c>
    </row>
    <row r="62" spans="2:8" ht="45.75" customHeight="1" thickBot="1" x14ac:dyDescent="0.2">
      <c r="B62" s="136"/>
      <c r="C62" s="1306" t="s">
        <v>584</v>
      </c>
      <c r="D62" s="1307"/>
      <c r="E62" s="1308"/>
      <c r="F62" s="384">
        <v>8</v>
      </c>
      <c r="G62" s="385">
        <v>8</v>
      </c>
      <c r="H62" s="385">
        <v>8</v>
      </c>
    </row>
    <row r="63" spans="2:8" ht="52.5" customHeight="1" thickBot="1" x14ac:dyDescent="0.2">
      <c r="B63" s="137"/>
      <c r="C63" s="1295" t="s">
        <v>51</v>
      </c>
      <c r="D63" s="1295"/>
      <c r="E63" s="1296"/>
      <c r="F63" s="138">
        <v>548</v>
      </c>
      <c r="G63" s="138">
        <v>681</v>
      </c>
      <c r="H63" s="139">
        <v>745</v>
      </c>
    </row>
    <row r="64" spans="2:8" ht="15" customHeight="1" x14ac:dyDescent="0.15"/>
  </sheetData>
  <sheetProtection algorithmName="SHA-512" hashValue="ycSV7EV3RMp6fgyWcYQbJKmgyLR1oAyaC30bbLil3/moRUJehEOz+GdLkSMCPzMQBbsaPbaQrSeo/edRldujyg==" saltValue="PZkEWd2gOyNQuHde6hBjzw=="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3" zoomScaleNormal="100" zoomScaleSheetLayoutView="55" workbookViewId="0">
      <selection activeCell="AL19" sqref="AL1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7"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8"/>
      <c r="DG4" s="288"/>
      <c r="DH4" s="288"/>
      <c r="DI4" s="288"/>
      <c r="DJ4" s="288"/>
      <c r="DK4" s="288"/>
      <c r="DL4" s="288"/>
      <c r="DM4" s="288"/>
      <c r="DN4" s="288"/>
      <c r="DO4" s="288"/>
      <c r="DP4" s="288"/>
      <c r="DQ4" s="288"/>
      <c r="DR4" s="288"/>
      <c r="DS4" s="288"/>
      <c r="DT4" s="288"/>
      <c r="DU4" s="288"/>
      <c r="DV4" s="288"/>
      <c r="DW4" s="288"/>
    </row>
    <row r="5" spans="1:143" s="287"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8"/>
      <c r="DG5" s="288"/>
      <c r="DH5" s="288"/>
      <c r="DI5" s="288"/>
      <c r="DJ5" s="288"/>
      <c r="DK5" s="288"/>
      <c r="DL5" s="288"/>
      <c r="DM5" s="288"/>
      <c r="DN5" s="288"/>
      <c r="DO5" s="288"/>
      <c r="DP5" s="288"/>
      <c r="DQ5" s="288"/>
      <c r="DR5" s="288"/>
      <c r="DS5" s="288"/>
      <c r="DT5" s="288"/>
      <c r="DU5" s="288"/>
      <c r="DV5" s="288"/>
      <c r="DW5" s="288"/>
    </row>
    <row r="6" spans="1:143" s="287"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8"/>
      <c r="DG6" s="288"/>
      <c r="DH6" s="288"/>
      <c r="DI6" s="288"/>
      <c r="DJ6" s="288"/>
      <c r="DK6" s="288"/>
      <c r="DL6" s="288"/>
      <c r="DM6" s="288"/>
      <c r="DN6" s="288"/>
      <c r="DO6" s="288"/>
      <c r="DP6" s="288"/>
      <c r="DQ6" s="288"/>
      <c r="DR6" s="288"/>
      <c r="DS6" s="288"/>
      <c r="DT6" s="288"/>
      <c r="DU6" s="288"/>
      <c r="DV6" s="288"/>
      <c r="DW6" s="288"/>
    </row>
    <row r="7" spans="1:143" s="287"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8"/>
      <c r="DG7" s="288"/>
      <c r="DH7" s="288"/>
      <c r="DI7" s="288"/>
      <c r="DJ7" s="288"/>
      <c r="DK7" s="288"/>
      <c r="DL7" s="288"/>
      <c r="DM7" s="288"/>
      <c r="DN7" s="288"/>
      <c r="DO7" s="288"/>
      <c r="DP7" s="288"/>
      <c r="DQ7" s="288"/>
      <c r="DR7" s="288"/>
      <c r="DS7" s="288"/>
      <c r="DT7" s="288"/>
      <c r="DU7" s="288"/>
      <c r="DV7" s="288"/>
      <c r="DW7" s="288"/>
    </row>
    <row r="8" spans="1:143" s="287"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8"/>
      <c r="DG8" s="288"/>
      <c r="DH8" s="288"/>
      <c r="DI8" s="288"/>
      <c r="DJ8" s="288"/>
      <c r="DK8" s="288"/>
      <c r="DL8" s="288"/>
      <c r="DM8" s="288"/>
      <c r="DN8" s="288"/>
      <c r="DO8" s="288"/>
      <c r="DP8" s="288"/>
      <c r="DQ8" s="288"/>
      <c r="DR8" s="288"/>
      <c r="DS8" s="288"/>
      <c r="DT8" s="288"/>
      <c r="DU8" s="288"/>
      <c r="DV8" s="288"/>
      <c r="DW8" s="288"/>
    </row>
    <row r="9" spans="1:143" s="287"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8"/>
      <c r="DG9" s="288"/>
      <c r="DH9" s="288"/>
      <c r="DI9" s="288"/>
      <c r="DJ9" s="288"/>
      <c r="DK9" s="288"/>
      <c r="DL9" s="288"/>
      <c r="DM9" s="288"/>
      <c r="DN9" s="288"/>
      <c r="DO9" s="288"/>
      <c r="DP9" s="288"/>
      <c r="DQ9" s="288"/>
      <c r="DR9" s="288"/>
      <c r="DS9" s="288"/>
      <c r="DT9" s="288"/>
      <c r="DU9" s="288"/>
      <c r="DV9" s="288"/>
      <c r="DW9" s="288"/>
    </row>
    <row r="10" spans="1:143" s="287"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8"/>
      <c r="DG10" s="288"/>
      <c r="DH10" s="288"/>
      <c r="DI10" s="288"/>
      <c r="DJ10" s="288"/>
      <c r="DK10" s="288"/>
      <c r="DL10" s="288"/>
      <c r="DM10" s="288"/>
      <c r="DN10" s="288"/>
      <c r="DO10" s="288"/>
      <c r="DP10" s="288"/>
      <c r="DQ10" s="288"/>
      <c r="DR10" s="288"/>
      <c r="DS10" s="288"/>
      <c r="DT10" s="288"/>
      <c r="DU10" s="288"/>
      <c r="DV10" s="288"/>
      <c r="DW10" s="288"/>
      <c r="EM10" s="287" t="s">
        <v>586</v>
      </c>
    </row>
    <row r="11" spans="1:143" s="287"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8"/>
      <c r="DG11" s="288"/>
      <c r="DH11" s="288"/>
      <c r="DI11" s="288"/>
      <c r="DJ11" s="288"/>
      <c r="DK11" s="288"/>
      <c r="DL11" s="288"/>
      <c r="DM11" s="288"/>
      <c r="DN11" s="288"/>
      <c r="DO11" s="288"/>
      <c r="DP11" s="288"/>
      <c r="DQ11" s="288"/>
      <c r="DR11" s="288"/>
      <c r="DS11" s="288"/>
      <c r="DT11" s="288"/>
      <c r="DU11" s="288"/>
      <c r="DV11" s="288"/>
      <c r="DW11" s="288"/>
    </row>
    <row r="12" spans="1:143" s="287"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8"/>
      <c r="DG12" s="288"/>
      <c r="DH12" s="288"/>
      <c r="DI12" s="288"/>
      <c r="DJ12" s="288"/>
      <c r="DK12" s="288"/>
      <c r="DL12" s="288"/>
      <c r="DM12" s="288"/>
      <c r="DN12" s="288"/>
      <c r="DO12" s="288"/>
      <c r="DP12" s="288"/>
      <c r="DQ12" s="288"/>
      <c r="DR12" s="288"/>
      <c r="DS12" s="288"/>
      <c r="DT12" s="288"/>
      <c r="DU12" s="288"/>
      <c r="DV12" s="288"/>
      <c r="DW12" s="288"/>
      <c r="EM12" s="287" t="s">
        <v>586</v>
      </c>
    </row>
    <row r="13" spans="1:143" s="287"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8"/>
      <c r="DG13" s="288"/>
      <c r="DH13" s="288"/>
      <c r="DI13" s="288"/>
      <c r="DJ13" s="288"/>
      <c r="DK13" s="288"/>
      <c r="DL13" s="288"/>
      <c r="DM13" s="288"/>
      <c r="DN13" s="288"/>
      <c r="DO13" s="288"/>
      <c r="DP13" s="288"/>
      <c r="DQ13" s="288"/>
      <c r="DR13" s="288"/>
      <c r="DS13" s="288"/>
      <c r="DT13" s="288"/>
      <c r="DU13" s="288"/>
      <c r="DV13" s="288"/>
      <c r="DW13" s="288"/>
    </row>
    <row r="14" spans="1:143" s="287"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8"/>
      <c r="DG14" s="288"/>
      <c r="DH14" s="288"/>
      <c r="DI14" s="288"/>
      <c r="DJ14" s="288"/>
      <c r="DK14" s="288"/>
      <c r="DL14" s="288"/>
      <c r="DM14" s="288"/>
      <c r="DN14" s="288"/>
      <c r="DO14" s="288"/>
      <c r="DP14" s="288"/>
      <c r="DQ14" s="288"/>
      <c r="DR14" s="288"/>
      <c r="DS14" s="288"/>
      <c r="DT14" s="288"/>
      <c r="DU14" s="288"/>
      <c r="DV14" s="288"/>
      <c r="DW14" s="288"/>
    </row>
    <row r="15" spans="1:143" s="287"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8"/>
      <c r="DG15" s="288"/>
      <c r="DH15" s="288"/>
      <c r="DI15" s="288"/>
      <c r="DJ15" s="288"/>
      <c r="DK15" s="288"/>
      <c r="DL15" s="288"/>
      <c r="DM15" s="288"/>
      <c r="DN15" s="288"/>
      <c r="DO15" s="288"/>
      <c r="DP15" s="288"/>
      <c r="DQ15" s="288"/>
      <c r="DR15" s="288"/>
      <c r="DS15" s="288"/>
      <c r="DT15" s="288"/>
      <c r="DU15" s="288"/>
      <c r="DV15" s="288"/>
      <c r="DW15" s="288"/>
    </row>
    <row r="16" spans="1:143" s="287"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8"/>
      <c r="DG16" s="288"/>
      <c r="DH16" s="288"/>
      <c r="DI16" s="288"/>
      <c r="DJ16" s="288"/>
      <c r="DK16" s="288"/>
      <c r="DL16" s="288"/>
      <c r="DM16" s="288"/>
      <c r="DN16" s="288"/>
      <c r="DO16" s="288"/>
      <c r="DP16" s="288"/>
      <c r="DQ16" s="288"/>
      <c r="DR16" s="288"/>
      <c r="DS16" s="288"/>
      <c r="DT16" s="288"/>
      <c r="DU16" s="288"/>
      <c r="DV16" s="288"/>
      <c r="DW16" s="288"/>
    </row>
    <row r="17" spans="1:351" s="287"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8"/>
      <c r="DG17" s="288"/>
      <c r="DH17" s="288"/>
      <c r="DI17" s="288"/>
      <c r="DJ17" s="288"/>
      <c r="DK17" s="288"/>
      <c r="DL17" s="288"/>
      <c r="DM17" s="288"/>
      <c r="DN17" s="288"/>
      <c r="DO17" s="288"/>
      <c r="DP17" s="288"/>
      <c r="DQ17" s="288"/>
      <c r="DR17" s="288"/>
      <c r="DS17" s="288"/>
      <c r="DT17" s="288"/>
      <c r="DU17" s="288"/>
      <c r="DV17" s="288"/>
      <c r="DW17" s="288"/>
    </row>
    <row r="18" spans="1:351" s="287"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8"/>
      <c r="DG18" s="288"/>
      <c r="DH18" s="288"/>
      <c r="DI18" s="288"/>
      <c r="DJ18" s="288"/>
      <c r="DK18" s="288"/>
      <c r="DL18" s="288"/>
      <c r="DM18" s="288"/>
      <c r="DN18" s="288"/>
      <c r="DO18" s="288"/>
      <c r="DP18" s="288"/>
      <c r="DQ18" s="288"/>
      <c r="DR18" s="288"/>
      <c r="DS18" s="288"/>
      <c r="DT18" s="288"/>
      <c r="DU18" s="288"/>
      <c r="DV18" s="288"/>
      <c r="DW18" s="288"/>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589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552</v>
      </c>
      <c r="BQ50" s="1314"/>
      <c r="BR50" s="1314"/>
      <c r="BS50" s="1314"/>
      <c r="BT50" s="1314"/>
      <c r="BU50" s="1314"/>
      <c r="BV50" s="1314"/>
      <c r="BW50" s="1314"/>
      <c r="BX50" s="1314" t="s">
        <v>553</v>
      </c>
      <c r="BY50" s="1314"/>
      <c r="BZ50" s="1314"/>
      <c r="CA50" s="1314"/>
      <c r="CB50" s="1314"/>
      <c r="CC50" s="1314"/>
      <c r="CD50" s="1314"/>
      <c r="CE50" s="1314"/>
      <c r="CF50" s="1314" t="s">
        <v>554</v>
      </c>
      <c r="CG50" s="1314"/>
      <c r="CH50" s="1314"/>
      <c r="CI50" s="1314"/>
      <c r="CJ50" s="1314"/>
      <c r="CK50" s="1314"/>
      <c r="CL50" s="1314"/>
      <c r="CM50" s="1314"/>
      <c r="CN50" s="1314" t="s">
        <v>555</v>
      </c>
      <c r="CO50" s="1314"/>
      <c r="CP50" s="1314"/>
      <c r="CQ50" s="1314"/>
      <c r="CR50" s="1314"/>
      <c r="CS50" s="1314"/>
      <c r="CT50" s="1314"/>
      <c r="CU50" s="1314"/>
      <c r="CV50" s="1314" t="s">
        <v>556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591</v>
      </c>
      <c r="AO51" s="1312"/>
      <c r="AP51" s="1312"/>
      <c r="AQ51" s="1312"/>
      <c r="AR51" s="1312"/>
      <c r="AS51" s="1312"/>
      <c r="AT51" s="1312"/>
      <c r="AU51" s="1312"/>
      <c r="AV51" s="1312"/>
      <c r="AW51" s="1312"/>
      <c r="AX51" s="1312"/>
      <c r="AY51" s="1312"/>
      <c r="AZ51" s="1312"/>
      <c r="BA51" s="1312"/>
      <c r="BB51" s="1312" t="s">
        <v>592</v>
      </c>
      <c r="BC51" s="1312"/>
      <c r="BD51" s="1312"/>
      <c r="BE51" s="1312"/>
      <c r="BF51" s="1312"/>
      <c r="BG51" s="1312"/>
      <c r="BH51" s="1312"/>
      <c r="BI51" s="1312"/>
      <c r="BJ51" s="1312"/>
      <c r="BK51" s="1312"/>
      <c r="BL51" s="1312"/>
      <c r="BM51" s="1312"/>
      <c r="BN51" s="1312"/>
      <c r="BO51" s="1312"/>
      <c r="BP51" s="1309">
        <v>116.3</v>
      </c>
      <c r="BQ51" s="1309"/>
      <c r="BR51" s="1309"/>
      <c r="BS51" s="1309"/>
      <c r="BT51" s="1309"/>
      <c r="BU51" s="1309"/>
      <c r="BV51" s="1309"/>
      <c r="BW51" s="1309"/>
      <c r="BX51" s="1309">
        <v>95.9</v>
      </c>
      <c r="BY51" s="1309"/>
      <c r="BZ51" s="1309"/>
      <c r="CA51" s="1309"/>
      <c r="CB51" s="1309"/>
      <c r="CC51" s="1309"/>
      <c r="CD51" s="1309"/>
      <c r="CE51" s="1309"/>
      <c r="CF51" s="1309">
        <v>73</v>
      </c>
      <c r="CG51" s="1309"/>
      <c r="CH51" s="1309"/>
      <c r="CI51" s="1309"/>
      <c r="CJ51" s="1309"/>
      <c r="CK51" s="1309"/>
      <c r="CL51" s="1309"/>
      <c r="CM51" s="1309"/>
      <c r="CN51" s="1309">
        <v>60.3</v>
      </c>
      <c r="CO51" s="1309"/>
      <c r="CP51" s="1309"/>
      <c r="CQ51" s="1309"/>
      <c r="CR51" s="1309"/>
      <c r="CS51" s="1309"/>
      <c r="CT51" s="1309"/>
      <c r="CU51" s="1309"/>
      <c r="CV51" s="1309">
        <v>47</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593</v>
      </c>
      <c r="BC53" s="1312"/>
      <c r="BD53" s="1312"/>
      <c r="BE53" s="1312"/>
      <c r="BF53" s="1312"/>
      <c r="BG53" s="1312"/>
      <c r="BH53" s="1312"/>
      <c r="BI53" s="1312"/>
      <c r="BJ53" s="1312"/>
      <c r="BK53" s="1312"/>
      <c r="BL53" s="1312"/>
      <c r="BM53" s="1312"/>
      <c r="BN53" s="1312"/>
      <c r="BO53" s="1312"/>
      <c r="BP53" s="1309">
        <v>64</v>
      </c>
      <c r="BQ53" s="1309"/>
      <c r="BR53" s="1309"/>
      <c r="BS53" s="1309"/>
      <c r="BT53" s="1309"/>
      <c r="BU53" s="1309"/>
      <c r="BV53" s="1309"/>
      <c r="BW53" s="1309"/>
      <c r="BX53" s="1309">
        <v>66.400000000000006</v>
      </c>
      <c r="BY53" s="1309"/>
      <c r="BZ53" s="1309"/>
      <c r="CA53" s="1309"/>
      <c r="CB53" s="1309"/>
      <c r="CC53" s="1309"/>
      <c r="CD53" s="1309"/>
      <c r="CE53" s="1309"/>
      <c r="CF53" s="1309">
        <v>68.099999999999994</v>
      </c>
      <c r="CG53" s="1309"/>
      <c r="CH53" s="1309"/>
      <c r="CI53" s="1309"/>
      <c r="CJ53" s="1309"/>
      <c r="CK53" s="1309"/>
      <c r="CL53" s="1309"/>
      <c r="CM53" s="1309"/>
      <c r="CN53" s="1309">
        <v>66.3</v>
      </c>
      <c r="CO53" s="1309"/>
      <c r="CP53" s="1309"/>
      <c r="CQ53" s="1309"/>
      <c r="CR53" s="1309"/>
      <c r="CS53" s="1309"/>
      <c r="CT53" s="1309"/>
      <c r="CU53" s="1309"/>
      <c r="CV53" s="1309">
        <v>61.9</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594</v>
      </c>
      <c r="AO55" s="1314"/>
      <c r="AP55" s="1314"/>
      <c r="AQ55" s="1314"/>
      <c r="AR55" s="1314"/>
      <c r="AS55" s="1314"/>
      <c r="AT55" s="1314"/>
      <c r="AU55" s="1314"/>
      <c r="AV55" s="1314"/>
      <c r="AW55" s="1314"/>
      <c r="AX55" s="1314"/>
      <c r="AY55" s="1314"/>
      <c r="AZ55" s="1314"/>
      <c r="BA55" s="1314"/>
      <c r="BB55" s="1312" t="s">
        <v>592</v>
      </c>
      <c r="BC55" s="1312"/>
      <c r="BD55" s="1312"/>
      <c r="BE55" s="1312"/>
      <c r="BF55" s="1312"/>
      <c r="BG55" s="1312"/>
      <c r="BH55" s="1312"/>
      <c r="BI55" s="1312"/>
      <c r="BJ55" s="1312"/>
      <c r="BK55" s="1312"/>
      <c r="BL55" s="1312"/>
      <c r="BM55" s="1312"/>
      <c r="BN55" s="1312"/>
      <c r="BO55" s="1312"/>
      <c r="BP55" s="1309">
        <v>44.9</v>
      </c>
      <c r="BQ55" s="1309"/>
      <c r="BR55" s="1309"/>
      <c r="BS55" s="1309"/>
      <c r="BT55" s="1309"/>
      <c r="BU55" s="1309"/>
      <c r="BV55" s="1309"/>
      <c r="BW55" s="1309"/>
      <c r="BX55" s="1309">
        <v>44.9</v>
      </c>
      <c r="BY55" s="1309"/>
      <c r="BZ55" s="1309"/>
      <c r="CA55" s="1309"/>
      <c r="CB55" s="1309"/>
      <c r="CC55" s="1309"/>
      <c r="CD55" s="1309"/>
      <c r="CE55" s="1309"/>
      <c r="CF55" s="1309">
        <v>40.799999999999997</v>
      </c>
      <c r="CG55" s="1309"/>
      <c r="CH55" s="1309"/>
      <c r="CI55" s="1309"/>
      <c r="CJ55" s="1309"/>
      <c r="CK55" s="1309"/>
      <c r="CL55" s="1309"/>
      <c r="CM55" s="1309"/>
      <c r="CN55" s="1309">
        <v>38.5</v>
      </c>
      <c r="CO55" s="1309"/>
      <c r="CP55" s="1309"/>
      <c r="CQ55" s="1309"/>
      <c r="CR55" s="1309"/>
      <c r="CS55" s="1309"/>
      <c r="CT55" s="1309"/>
      <c r="CU55" s="1309"/>
      <c r="CV55" s="1309">
        <v>35.5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593</v>
      </c>
      <c r="BC57" s="1312"/>
      <c r="BD57" s="1312"/>
      <c r="BE57" s="1312"/>
      <c r="BF57" s="1312"/>
      <c r="BG57" s="1312"/>
      <c r="BH57" s="1312"/>
      <c r="BI57" s="1312"/>
      <c r="BJ57" s="1312"/>
      <c r="BK57" s="1312"/>
      <c r="BL57" s="1312"/>
      <c r="BM57" s="1312"/>
      <c r="BN57" s="1312"/>
      <c r="BO57" s="1312"/>
      <c r="BP57" s="1309">
        <v>61.9</v>
      </c>
      <c r="BQ57" s="1309"/>
      <c r="BR57" s="1309"/>
      <c r="BS57" s="1309"/>
      <c r="BT57" s="1309"/>
      <c r="BU57" s="1309"/>
      <c r="BV57" s="1309"/>
      <c r="BW57" s="1309"/>
      <c r="BX57" s="1309">
        <v>62.6</v>
      </c>
      <c r="BY57" s="1309"/>
      <c r="BZ57" s="1309"/>
      <c r="CA57" s="1309"/>
      <c r="CB57" s="1309"/>
      <c r="CC57" s="1309"/>
      <c r="CD57" s="1309"/>
      <c r="CE57" s="1309"/>
      <c r="CF57" s="1309">
        <v>63.5</v>
      </c>
      <c r="CG57" s="1309"/>
      <c r="CH57" s="1309"/>
      <c r="CI57" s="1309"/>
      <c r="CJ57" s="1309"/>
      <c r="CK57" s="1309"/>
      <c r="CL57" s="1309"/>
      <c r="CM57" s="1309"/>
      <c r="CN57" s="1309">
        <v>66</v>
      </c>
      <c r="CO57" s="1309"/>
      <c r="CP57" s="1309"/>
      <c r="CQ57" s="1309"/>
      <c r="CR57" s="1309"/>
      <c r="CS57" s="1309"/>
      <c r="CT57" s="1309"/>
      <c r="CU57" s="1309"/>
      <c r="CV57" s="1309">
        <v>66.3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595</v>
      </c>
    </row>
    <row r="64" spans="1:109" x14ac:dyDescent="0.15">
      <c r="B64" s="395"/>
      <c r="G64" s="402"/>
      <c r="I64" s="415"/>
      <c r="J64" s="415"/>
      <c r="K64" s="415"/>
      <c r="L64" s="415"/>
      <c r="M64" s="415"/>
      <c r="N64" s="416"/>
      <c r="AM64" s="402"/>
      <c r="AN64" s="402" t="s">
        <v>588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596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552</v>
      </c>
      <c r="BQ72" s="1314"/>
      <c r="BR72" s="1314"/>
      <c r="BS72" s="1314"/>
      <c r="BT72" s="1314"/>
      <c r="BU72" s="1314"/>
      <c r="BV72" s="1314"/>
      <c r="BW72" s="1314"/>
      <c r="BX72" s="1314" t="s">
        <v>553</v>
      </c>
      <c r="BY72" s="1314"/>
      <c r="BZ72" s="1314"/>
      <c r="CA72" s="1314"/>
      <c r="CB72" s="1314"/>
      <c r="CC72" s="1314"/>
      <c r="CD72" s="1314"/>
      <c r="CE72" s="1314"/>
      <c r="CF72" s="1314" t="s">
        <v>554</v>
      </c>
      <c r="CG72" s="1314"/>
      <c r="CH72" s="1314"/>
      <c r="CI72" s="1314"/>
      <c r="CJ72" s="1314"/>
      <c r="CK72" s="1314"/>
      <c r="CL72" s="1314"/>
      <c r="CM72" s="1314"/>
      <c r="CN72" s="1314" t="s">
        <v>555</v>
      </c>
      <c r="CO72" s="1314"/>
      <c r="CP72" s="1314"/>
      <c r="CQ72" s="1314"/>
      <c r="CR72" s="1314"/>
      <c r="CS72" s="1314"/>
      <c r="CT72" s="1314"/>
      <c r="CU72" s="1314"/>
      <c r="CV72" s="1314" t="s">
        <v>556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591</v>
      </c>
      <c r="AO73" s="1312"/>
      <c r="AP73" s="1312"/>
      <c r="AQ73" s="1312"/>
      <c r="AR73" s="1312"/>
      <c r="AS73" s="1312"/>
      <c r="AT73" s="1312"/>
      <c r="AU73" s="1312"/>
      <c r="AV73" s="1312"/>
      <c r="AW73" s="1312"/>
      <c r="AX73" s="1312"/>
      <c r="AY73" s="1312"/>
      <c r="AZ73" s="1312"/>
      <c r="BA73" s="1312"/>
      <c r="BB73" s="1312" t="s">
        <v>592</v>
      </c>
      <c r="BC73" s="1312"/>
      <c r="BD73" s="1312"/>
      <c r="BE73" s="1312"/>
      <c r="BF73" s="1312"/>
      <c r="BG73" s="1312"/>
      <c r="BH73" s="1312"/>
      <c r="BI73" s="1312"/>
      <c r="BJ73" s="1312"/>
      <c r="BK73" s="1312"/>
      <c r="BL73" s="1312"/>
      <c r="BM73" s="1312"/>
      <c r="BN73" s="1312"/>
      <c r="BO73" s="1312"/>
      <c r="BP73" s="1309">
        <v>116.3</v>
      </c>
      <c r="BQ73" s="1309"/>
      <c r="BR73" s="1309"/>
      <c r="BS73" s="1309"/>
      <c r="BT73" s="1309"/>
      <c r="BU73" s="1309"/>
      <c r="BV73" s="1309"/>
      <c r="BW73" s="1309"/>
      <c r="BX73" s="1309">
        <v>95.9</v>
      </c>
      <c r="BY73" s="1309"/>
      <c r="BZ73" s="1309"/>
      <c r="CA73" s="1309"/>
      <c r="CB73" s="1309"/>
      <c r="CC73" s="1309"/>
      <c r="CD73" s="1309"/>
      <c r="CE73" s="1309"/>
      <c r="CF73" s="1309">
        <v>73</v>
      </c>
      <c r="CG73" s="1309"/>
      <c r="CH73" s="1309"/>
      <c r="CI73" s="1309"/>
      <c r="CJ73" s="1309"/>
      <c r="CK73" s="1309"/>
      <c r="CL73" s="1309"/>
      <c r="CM73" s="1309"/>
      <c r="CN73" s="1309">
        <v>60.3</v>
      </c>
      <c r="CO73" s="1309"/>
      <c r="CP73" s="1309"/>
      <c r="CQ73" s="1309"/>
      <c r="CR73" s="1309"/>
      <c r="CS73" s="1309"/>
      <c r="CT73" s="1309"/>
      <c r="CU73" s="1309"/>
      <c r="CV73" s="1309">
        <v>47</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597</v>
      </c>
      <c r="BC75" s="1312"/>
      <c r="BD75" s="1312"/>
      <c r="BE75" s="1312"/>
      <c r="BF75" s="1312"/>
      <c r="BG75" s="1312"/>
      <c r="BH75" s="1312"/>
      <c r="BI75" s="1312"/>
      <c r="BJ75" s="1312"/>
      <c r="BK75" s="1312"/>
      <c r="BL75" s="1312"/>
      <c r="BM75" s="1312"/>
      <c r="BN75" s="1312"/>
      <c r="BO75" s="1312"/>
      <c r="BP75" s="1309">
        <v>15</v>
      </c>
      <c r="BQ75" s="1309"/>
      <c r="BR75" s="1309"/>
      <c r="BS75" s="1309"/>
      <c r="BT75" s="1309"/>
      <c r="BU75" s="1309"/>
      <c r="BV75" s="1309"/>
      <c r="BW75" s="1309"/>
      <c r="BX75" s="1309">
        <v>13.2</v>
      </c>
      <c r="BY75" s="1309"/>
      <c r="BZ75" s="1309"/>
      <c r="CA75" s="1309"/>
      <c r="CB75" s="1309"/>
      <c r="CC75" s="1309"/>
      <c r="CD75" s="1309"/>
      <c r="CE75" s="1309"/>
      <c r="CF75" s="1309">
        <v>10.7</v>
      </c>
      <c r="CG75" s="1309"/>
      <c r="CH75" s="1309"/>
      <c r="CI75" s="1309"/>
      <c r="CJ75" s="1309"/>
      <c r="CK75" s="1309"/>
      <c r="CL75" s="1309"/>
      <c r="CM75" s="1309"/>
      <c r="CN75" s="1309">
        <v>9.1</v>
      </c>
      <c r="CO75" s="1309"/>
      <c r="CP75" s="1309"/>
      <c r="CQ75" s="1309"/>
      <c r="CR75" s="1309"/>
      <c r="CS75" s="1309"/>
      <c r="CT75" s="1309"/>
      <c r="CU75" s="1309"/>
      <c r="CV75" s="1309">
        <v>7.6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594</v>
      </c>
      <c r="AO77" s="1314"/>
      <c r="AP77" s="1314"/>
      <c r="AQ77" s="1314"/>
      <c r="AR77" s="1314"/>
      <c r="AS77" s="1314"/>
      <c r="AT77" s="1314"/>
      <c r="AU77" s="1314"/>
      <c r="AV77" s="1314"/>
      <c r="AW77" s="1314"/>
      <c r="AX77" s="1314"/>
      <c r="AY77" s="1314"/>
      <c r="AZ77" s="1314"/>
      <c r="BA77" s="1314"/>
      <c r="BB77" s="1312" t="s">
        <v>592</v>
      </c>
      <c r="BC77" s="1312"/>
      <c r="BD77" s="1312"/>
      <c r="BE77" s="1312"/>
      <c r="BF77" s="1312"/>
      <c r="BG77" s="1312"/>
      <c r="BH77" s="1312"/>
      <c r="BI77" s="1312"/>
      <c r="BJ77" s="1312"/>
      <c r="BK77" s="1312"/>
      <c r="BL77" s="1312"/>
      <c r="BM77" s="1312"/>
      <c r="BN77" s="1312"/>
      <c r="BO77" s="1312"/>
      <c r="BP77" s="1309">
        <v>44.9</v>
      </c>
      <c r="BQ77" s="1309"/>
      <c r="BR77" s="1309"/>
      <c r="BS77" s="1309"/>
      <c r="BT77" s="1309"/>
      <c r="BU77" s="1309"/>
      <c r="BV77" s="1309"/>
      <c r="BW77" s="1309"/>
      <c r="BX77" s="1309">
        <v>44.9</v>
      </c>
      <c r="BY77" s="1309"/>
      <c r="BZ77" s="1309"/>
      <c r="CA77" s="1309"/>
      <c r="CB77" s="1309"/>
      <c r="CC77" s="1309"/>
      <c r="CD77" s="1309"/>
      <c r="CE77" s="1309"/>
      <c r="CF77" s="1309">
        <v>40.799999999999997</v>
      </c>
      <c r="CG77" s="1309"/>
      <c r="CH77" s="1309"/>
      <c r="CI77" s="1309"/>
      <c r="CJ77" s="1309"/>
      <c r="CK77" s="1309"/>
      <c r="CL77" s="1309"/>
      <c r="CM77" s="1309"/>
      <c r="CN77" s="1309">
        <v>38.5</v>
      </c>
      <c r="CO77" s="1309"/>
      <c r="CP77" s="1309"/>
      <c r="CQ77" s="1309"/>
      <c r="CR77" s="1309"/>
      <c r="CS77" s="1309"/>
      <c r="CT77" s="1309"/>
      <c r="CU77" s="1309"/>
      <c r="CV77" s="1309">
        <v>35.5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597</v>
      </c>
      <c r="BC79" s="1312"/>
      <c r="BD79" s="1312"/>
      <c r="BE79" s="1312"/>
      <c r="BF79" s="1312"/>
      <c r="BG79" s="1312"/>
      <c r="BH79" s="1312"/>
      <c r="BI79" s="1312"/>
      <c r="BJ79" s="1312"/>
      <c r="BK79" s="1312"/>
      <c r="BL79" s="1312"/>
      <c r="BM79" s="1312"/>
      <c r="BN79" s="1312"/>
      <c r="BO79" s="1312"/>
      <c r="BP79" s="1309">
        <v>8.5</v>
      </c>
      <c r="BQ79" s="1309"/>
      <c r="BR79" s="1309"/>
      <c r="BS79" s="1309"/>
      <c r="BT79" s="1309"/>
      <c r="BU79" s="1309"/>
      <c r="BV79" s="1309"/>
      <c r="BW79" s="1309"/>
      <c r="BX79" s="1309">
        <v>9.1</v>
      </c>
      <c r="BY79" s="1309"/>
      <c r="BZ79" s="1309"/>
      <c r="CA79" s="1309"/>
      <c r="CB79" s="1309"/>
      <c r="CC79" s="1309"/>
      <c r="CD79" s="1309"/>
      <c r="CE79" s="1309"/>
      <c r="CF79" s="1309">
        <v>8.9</v>
      </c>
      <c r="CG79" s="1309"/>
      <c r="CH79" s="1309"/>
      <c r="CI79" s="1309"/>
      <c r="CJ79" s="1309"/>
      <c r="CK79" s="1309"/>
      <c r="CL79" s="1309"/>
      <c r="CM79" s="1309"/>
      <c r="CN79" s="1309">
        <v>8.9</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2RtYsB4ZhhFEsvi7xcvGrgSlADKaoxPCCOOZ339w+jv+16zU1nnMfeVomj7d1apzIBG+rO3iuFs0iCDhpV0Kw==" saltValue="s+niSw0+M4TBy5FCRfIl1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1:34"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x14ac:dyDescent="0.15">
      <c r="S2" s="287"/>
      <c r="AH2" s="287"/>
    </row>
    <row r="3" spans="1: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x14ac:dyDescent="0.15"/>
    <row r="5" spans="1:34" x14ac:dyDescent="0.15"/>
    <row r="6" spans="1:34" x14ac:dyDescent="0.15"/>
    <row r="7" spans="1:34" x14ac:dyDescent="0.15"/>
    <row r="8" spans="1:34" x14ac:dyDescent="0.15"/>
    <row r="9" spans="1:34" x14ac:dyDescent="0.15">
      <c r="AH9" s="28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498</v>
      </c>
    </row>
  </sheetData>
  <sheetProtection algorithmName="SHA-512" hashValue="kbvBEy2w8DR2BayCQvr4+ZMDuhj/WZM9BZ2AEX7eQXP5g6Tj3OPCRjmMWTQWZQYiODC/ldauLR8dEIShP0RU8g==" saltValue="uHidgQtfVX4tHYZJHPSP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Y101" zoomScaleNormal="100" zoomScaleSheetLayoutView="55"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c r="AG59" s="287"/>
      <c r="AH59" s="287"/>
    </row>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498</v>
      </c>
    </row>
  </sheetData>
  <sheetProtection algorithmName="SHA-512" hashValue="bdohDhuON0XOb5fRPu5/sM+ghZFgJO2DQxCte/m6vcIz2PbsJNQO8qV6ZFUp83tDpiPJsZio7YsgOZun1B9T8g==" saltValue="0pFlWrO7SXNlnVBg7xvl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549</v>
      </c>
      <c r="G2" s="153"/>
      <c r="H2" s="154"/>
    </row>
    <row r="3" spans="1:8" x14ac:dyDescent="0.15">
      <c r="A3" s="150" t="s">
        <v>542</v>
      </c>
      <c r="B3" s="155"/>
      <c r="C3" s="156"/>
      <c r="D3" s="157">
        <v>27036</v>
      </c>
      <c r="E3" s="158"/>
      <c r="F3" s="159">
        <v>77577</v>
      </c>
      <c r="G3" s="160"/>
      <c r="H3" s="161"/>
    </row>
    <row r="4" spans="1:8" x14ac:dyDescent="0.15">
      <c r="A4" s="162"/>
      <c r="B4" s="163"/>
      <c r="C4" s="164"/>
      <c r="D4" s="165">
        <v>12042</v>
      </c>
      <c r="E4" s="166"/>
      <c r="F4" s="167">
        <v>40870</v>
      </c>
      <c r="G4" s="168"/>
      <c r="H4" s="169"/>
    </row>
    <row r="5" spans="1:8" x14ac:dyDescent="0.15">
      <c r="A5" s="150" t="s">
        <v>544</v>
      </c>
      <c r="B5" s="155"/>
      <c r="C5" s="156"/>
      <c r="D5" s="157">
        <v>51434</v>
      </c>
      <c r="E5" s="158"/>
      <c r="F5" s="159">
        <v>115123</v>
      </c>
      <c r="G5" s="160"/>
      <c r="H5" s="161"/>
    </row>
    <row r="6" spans="1:8" x14ac:dyDescent="0.15">
      <c r="A6" s="162"/>
      <c r="B6" s="163"/>
      <c r="C6" s="164"/>
      <c r="D6" s="165">
        <v>21276</v>
      </c>
      <c r="E6" s="166"/>
      <c r="F6" s="167">
        <v>46026</v>
      </c>
      <c r="G6" s="168"/>
      <c r="H6" s="169"/>
    </row>
    <row r="7" spans="1:8" x14ac:dyDescent="0.15">
      <c r="A7" s="150" t="s">
        <v>545</v>
      </c>
      <c r="B7" s="155"/>
      <c r="C7" s="156"/>
      <c r="D7" s="157">
        <v>26282</v>
      </c>
      <c r="E7" s="158"/>
      <c r="F7" s="159">
        <v>98899</v>
      </c>
      <c r="G7" s="160"/>
      <c r="H7" s="161"/>
    </row>
    <row r="8" spans="1:8" x14ac:dyDescent="0.15">
      <c r="A8" s="162"/>
      <c r="B8" s="163"/>
      <c r="C8" s="164"/>
      <c r="D8" s="165">
        <v>9671</v>
      </c>
      <c r="E8" s="166"/>
      <c r="F8" s="167">
        <v>43734</v>
      </c>
      <c r="G8" s="168"/>
      <c r="H8" s="169"/>
    </row>
    <row r="9" spans="1:8" x14ac:dyDescent="0.15">
      <c r="A9" s="150" t="s">
        <v>546</v>
      </c>
      <c r="B9" s="155"/>
      <c r="C9" s="156"/>
      <c r="D9" s="157">
        <v>78365</v>
      </c>
      <c r="E9" s="158"/>
      <c r="F9" s="159">
        <v>96462</v>
      </c>
      <c r="G9" s="160"/>
      <c r="H9" s="161"/>
    </row>
    <row r="10" spans="1:8" x14ac:dyDescent="0.15">
      <c r="A10" s="162"/>
      <c r="B10" s="163"/>
      <c r="C10" s="164"/>
      <c r="D10" s="165">
        <v>10819</v>
      </c>
      <c r="E10" s="166"/>
      <c r="F10" s="167">
        <v>39886</v>
      </c>
      <c r="G10" s="168"/>
      <c r="H10" s="169"/>
    </row>
    <row r="11" spans="1:8" x14ac:dyDescent="0.15">
      <c r="A11" s="150" t="s">
        <v>547</v>
      </c>
      <c r="B11" s="155"/>
      <c r="C11" s="156"/>
      <c r="D11" s="157">
        <v>123872</v>
      </c>
      <c r="E11" s="158"/>
      <c r="F11" s="159">
        <v>83103</v>
      </c>
      <c r="G11" s="160"/>
      <c r="H11" s="161"/>
    </row>
    <row r="12" spans="1:8" x14ac:dyDescent="0.15">
      <c r="A12" s="162"/>
      <c r="B12" s="163"/>
      <c r="C12" s="170"/>
      <c r="D12" s="165">
        <v>24768</v>
      </c>
      <c r="E12" s="166"/>
      <c r="F12" s="167">
        <v>41378</v>
      </c>
      <c r="G12" s="168"/>
      <c r="H12" s="169"/>
    </row>
    <row r="13" spans="1:8" x14ac:dyDescent="0.15">
      <c r="A13" s="150"/>
      <c r="B13" s="155"/>
      <c r="C13" s="171"/>
      <c r="D13" s="172">
        <v>61398</v>
      </c>
      <c r="E13" s="173"/>
      <c r="F13" s="174">
        <v>94233</v>
      </c>
      <c r="G13" s="175"/>
      <c r="H13" s="161"/>
    </row>
    <row r="14" spans="1:8" x14ac:dyDescent="0.15">
      <c r="A14" s="162"/>
      <c r="B14" s="163"/>
      <c r="C14" s="164"/>
      <c r="D14" s="165">
        <v>15715</v>
      </c>
      <c r="E14" s="166"/>
      <c r="F14" s="167">
        <v>42379</v>
      </c>
      <c r="G14" s="168"/>
      <c r="H14" s="169"/>
    </row>
    <row r="17" spans="1:11" x14ac:dyDescent="0.15">
      <c r="A17" s="146" t="s">
        <v>53</v>
      </c>
    </row>
    <row r="18" spans="1:11" x14ac:dyDescent="0.15">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15">
      <c r="A19" s="176" t="s">
        <v>54</v>
      </c>
      <c r="B19" s="176">
        <f>ROUND(VALUE(SUBSTITUTE(実質収支比率等に係る経年分析!F$48,"▲","-")),2)</f>
        <v>4.93</v>
      </c>
      <c r="C19" s="176">
        <f>ROUND(VALUE(SUBSTITUTE(実質収支比率等に係る経年分析!G$48,"▲","-")),2)</f>
        <v>1.42</v>
      </c>
      <c r="D19" s="176">
        <f>ROUND(VALUE(SUBSTITUTE(実質収支比率等に係る経年分析!H$48,"▲","-")),2)</f>
        <v>2.65</v>
      </c>
      <c r="E19" s="176">
        <f>ROUND(VALUE(SUBSTITUTE(実質収支比率等に係る経年分析!I$48,"▲","-")),2)</f>
        <v>1.1599999999999999</v>
      </c>
      <c r="F19" s="176">
        <f>ROUND(VALUE(SUBSTITUTE(実質収支比率等に係る経年分析!J$48,"▲","-")),2)</f>
        <v>1.79</v>
      </c>
    </row>
    <row r="20" spans="1:11" x14ac:dyDescent="0.15">
      <c r="A20" s="176" t="s">
        <v>55</v>
      </c>
      <c r="B20" s="176">
        <f>ROUND(VALUE(SUBSTITUTE(実質収支比率等に係る経年分析!F$47,"▲","-")),2)</f>
        <v>10.64</v>
      </c>
      <c r="C20" s="176">
        <f>ROUND(VALUE(SUBSTITUTE(実質収支比率等に係る経年分析!G$47,"▲","-")),2)</f>
        <v>13.81</v>
      </c>
      <c r="D20" s="176">
        <f>ROUND(VALUE(SUBSTITUTE(実質収支比率等に係る経年分析!H$47,"▲","-")),2)</f>
        <v>10</v>
      </c>
      <c r="E20" s="176">
        <f>ROUND(VALUE(SUBSTITUTE(実質収支比率等に係る経年分析!I$47,"▲","-")),2)</f>
        <v>11.74</v>
      </c>
      <c r="F20" s="176">
        <f>ROUND(VALUE(SUBSTITUTE(実質収支比率等に係る経年分析!J$47,"▲","-")),2)</f>
        <v>13.79</v>
      </c>
    </row>
    <row r="21" spans="1:11" x14ac:dyDescent="0.15">
      <c r="A21" s="176" t="s">
        <v>56</v>
      </c>
      <c r="B21" s="176">
        <f>IF(ISNUMBER(VALUE(SUBSTITUTE(実質収支比率等に係る経年分析!F$49,"▲","-"))),ROUND(VALUE(SUBSTITUTE(実質収支比率等に係る経年分析!F$49,"▲","-")),2),NA())</f>
        <v>2.0099999999999998</v>
      </c>
      <c r="C21" s="176">
        <f>IF(ISNUMBER(VALUE(SUBSTITUTE(実質収支比率等に係る経年分析!G$49,"▲","-"))),ROUND(VALUE(SUBSTITUTE(実質収支比率等に係る経年分析!G$49,"▲","-")),2),NA())</f>
        <v>-3.61</v>
      </c>
      <c r="D21" s="176">
        <f>IF(ISNUMBER(VALUE(SUBSTITUTE(実質収支比率等に係る経年分析!H$49,"▲","-"))),ROUND(VALUE(SUBSTITUTE(実質収支比率等に係る経年分析!H$49,"▲","-")),2),NA())</f>
        <v>-3.04</v>
      </c>
      <c r="E21" s="176">
        <f>IF(ISNUMBER(VALUE(SUBSTITUTE(実質収支比率等に係る経年分析!I$49,"▲","-"))),ROUND(VALUE(SUBSTITUTE(実質収支比率等に係る経年分析!I$49,"▲","-")),2),NA())</f>
        <v>-1.1200000000000001</v>
      </c>
      <c r="F21" s="176">
        <f>IF(ISNUMBER(VALUE(SUBSTITUTE(実質収支比率等に係る経年分析!J$49,"▲","-"))),ROUND(VALUE(SUBSTITUTE(実質収支比率等に係る経年分析!J$49,"▲","-")),2),NA())</f>
        <v>2.0099999999999998</v>
      </c>
    </row>
    <row r="24" spans="1:11" x14ac:dyDescent="0.15">
      <c r="A24" s="146" t="s">
        <v>57</v>
      </c>
    </row>
    <row r="25" spans="1:11" x14ac:dyDescent="0.15">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0.04</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1.1100000000000001</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15">
      <c r="A30" s="177" t="e">
        <f>IF(連結実質赤字比率に係る赤字・黒字の構成分析!C$40="",NA(),連結実質赤字比率に係る赤字・黒字の構成分析!C$40)</f>
        <v>#N/A</v>
      </c>
      <c r="B30" s="177" t="e">
        <f>IF(ROUND(VALUE(SUBSTITUTE(連結実質赤字比率に係る赤字・黒字の構成分析!F$40,"▲", "-")), 2) &lt; 0, ABS(ROUND(VALUE(SUBSTITUTE(連結実質赤字比率に係る赤字・黒字の構成分析!F$40,"▲", "-")), 2)), NA())</f>
        <v>#VALUE!</v>
      </c>
      <c r="C30" s="177" t="e">
        <f>IF(ROUND(VALUE(SUBSTITUTE(連結実質赤字比率に係る赤字・黒字の構成分析!F$40,"▲", "-")), 2) &gt;= 0, ABS(ROUND(VALUE(SUBSTITUTE(連結実質赤字比率に係る赤字・黒字の構成分析!F$40,"▲", "-")), 2)), NA())</f>
        <v>#VALUE!</v>
      </c>
      <c r="D30" s="177" t="e">
        <f>IF(ROUND(VALUE(SUBSTITUTE(連結実質赤字比率に係る赤字・黒字の構成分析!G$40,"▲", "-")), 2) &lt; 0, ABS(ROUND(VALUE(SUBSTITUTE(連結実質赤字比率に係る赤字・黒字の構成分析!G$40,"▲", "-")), 2)), NA())</f>
        <v>#VALUE!</v>
      </c>
      <c r="E30" s="177" t="e">
        <f>IF(ROUND(VALUE(SUBSTITUTE(連結実質赤字比率に係る赤字・黒字の構成分析!G$40,"▲", "-")), 2) &gt;= 0, ABS(ROUND(VALUE(SUBSTITUTE(連結実質赤字比率に係る赤字・黒字の構成分析!G$40,"▲", "-")), 2)), NA())</f>
        <v>#VALUE!</v>
      </c>
      <c r="F30" s="177" t="e">
        <f>IF(ROUND(VALUE(SUBSTITUTE(連結実質赤字比率に係る赤字・黒字の構成分析!H$40,"▲", "-")), 2) &lt; 0, ABS(ROUND(VALUE(SUBSTITUTE(連結実質赤字比率に係る赤字・黒字の構成分析!H$40,"▲", "-")), 2)), NA())</f>
        <v>#VALUE!</v>
      </c>
      <c r="G30" s="177" t="e">
        <f>IF(ROUND(VALUE(SUBSTITUTE(連結実質赤字比率に係る赤字・黒字の構成分析!H$40,"▲", "-")), 2) &gt;= 0, ABS(ROUND(VALUE(SUBSTITUTE(連結実質赤字比率に係る赤字・黒字の構成分析!H$40,"▲", "-")), 2)), NA())</f>
        <v>#VALUE!</v>
      </c>
      <c r="H30" s="177" t="e">
        <f>IF(ROUND(VALUE(SUBSTITUTE(連結実質赤字比率に係る赤字・黒字の構成分析!I$40,"▲", "-")), 2) &lt; 0, ABS(ROUND(VALUE(SUBSTITUTE(連結実質赤字比率に係る赤字・黒字の構成分析!I$40,"▲", "-")), 2)), NA())</f>
        <v>#VALUE!</v>
      </c>
      <c r="I30" s="177" t="e">
        <f>IF(ROUND(VALUE(SUBSTITUTE(連結実質赤字比率に係る赤字・黒字の構成分析!I$40,"▲", "-")), 2) &gt;= 0, ABS(ROUND(VALUE(SUBSTITUTE(連結実質赤字比率に係る赤字・黒字の構成分析!I$40,"▲", "-")), 2)), NA())</f>
        <v>#VALUE!</v>
      </c>
      <c r="J30" s="177" t="e">
        <f>IF(ROUND(VALUE(SUBSTITUTE(連結実質赤字比率に係る赤字・黒字の構成分析!J$40,"▲", "-")), 2) &lt; 0, ABS(ROUND(VALUE(SUBSTITUTE(連結実質赤字比率に係る赤字・黒字の構成分析!J$40,"▲", "-")), 2)), NA())</f>
        <v>#VALUE!</v>
      </c>
      <c r="K30" s="177" t="e">
        <f>IF(ROUND(VALUE(SUBSTITUTE(連結実質赤字比率に係る赤字・黒字の構成分析!J$40,"▲", "-")), 2) &gt;= 0, ABS(ROUND(VALUE(SUBSTITUTE(連結実質赤字比率に係る赤字・黒字の構成分析!J$40,"▲", "-")), 2)), NA())</f>
        <v>#VALUE!</v>
      </c>
    </row>
    <row r="31" spans="1:11" x14ac:dyDescent="0.15">
      <c r="A31" s="177" t="str">
        <f>IF(連結実質赤字比率に係る赤字・黒字の構成分析!C$39="",NA(),連結実質赤字比率に係る赤字・黒字の構成分析!C$39)</f>
        <v>後期高齢者医療特別会計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0.01</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0.02</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0.01</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0.01</v>
      </c>
    </row>
    <row r="32" spans="1:11" x14ac:dyDescent="0.15">
      <c r="A32" s="177" t="str">
        <f>IF(連結実質赤字比率に係る赤字・黒字の構成分析!C$38="",NA(),連結実質赤字比率に係る赤字・黒字の構成分析!C$38)</f>
        <v>介護保険特別会計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2.33</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1.43</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1.51</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1.25</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0.67</v>
      </c>
    </row>
    <row r="33" spans="1:16" x14ac:dyDescent="0.15">
      <c r="A33" s="177" t="str">
        <f>IF(連結実質赤字比率に係る赤字・黒字の構成分析!C$37="",NA(),連結実質赤字比率に係る赤字・黒字の構成分析!C$37)</f>
        <v>国民健康保険特別会計</v>
      </c>
      <c r="B33" s="177">
        <f>IF(ROUND(VALUE(SUBSTITUTE(連結実質赤字比率に係る赤字・黒字の構成分析!F$37,"▲", "-")), 2) &lt; 0, ABS(ROUND(VALUE(SUBSTITUTE(連結実質赤字比率に係る赤字・黒字の構成分析!F$37,"▲", "-")), 2)), NA())</f>
        <v>0.53</v>
      </c>
      <c r="C33" s="177" t="e">
        <f>IF(ROUND(VALUE(SUBSTITUTE(連結実質赤字比率に係る赤字・黒字の構成分析!F$37,"▲", "-")), 2) &gt;= 0, ABS(ROUND(VALUE(SUBSTITUTE(連結実質赤字比率に係る赤字・黒字の構成分析!F$37,"▲", "-")), 2)), NA())</f>
        <v>#N/A</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1.1299999999999999</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2.31</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1.67</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1.52</v>
      </c>
    </row>
    <row r="34" spans="1:16" x14ac:dyDescent="0.15">
      <c r="A34" s="177" t="str">
        <f>IF(連結実質赤字比率に係る赤字・黒字の構成分析!C$36="",NA(),連結実質赤字比率に係る赤字・黒字の構成分析!C$36)</f>
        <v>一般会計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4.93</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1.41</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2.65</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1.1599999999999999</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1.78</v>
      </c>
    </row>
    <row r="35" spans="1:16" x14ac:dyDescent="0.15">
      <c r="A35" s="177" t="str">
        <f>IF(連結実質赤字比率に係る赤字・黒字の構成分析!C$35="",NA(),連結実質赤字比率に係る赤字・黒字の構成分析!C$35)</f>
        <v>下水道事業会計</v>
      </c>
      <c r="B35" s="177" t="e">
        <f>IF(ROUND(VALUE(SUBSTITUTE(連結実質赤字比率に係る赤字・黒字の構成分析!F$35,"▲", "-")), 2) &lt; 0, ABS(ROUND(VALUE(SUBSTITUTE(連結実質赤字比率に係る赤字・黒字の構成分析!F$35,"▲", "-")), 2)), NA())</f>
        <v>#VALUE!</v>
      </c>
      <c r="C35" s="177" t="e">
        <f>IF(ROUND(VALUE(SUBSTITUTE(連結実質赤字比率に係る赤字・黒字の構成分析!F$35,"▲", "-")), 2) &gt;= 0, ABS(ROUND(VALUE(SUBSTITUTE(連結実質赤字比率に係る赤字・黒字の構成分析!F$35,"▲", "-")), 2)), NA())</f>
        <v>#VALUE!</v>
      </c>
      <c r="D35" s="177" t="e">
        <f>IF(ROUND(VALUE(SUBSTITUTE(連結実質赤字比率に係る赤字・黒字の構成分析!G$35,"▲", "-")), 2) &lt; 0, ABS(ROUND(VALUE(SUBSTITUTE(連結実質赤字比率に係る赤字・黒字の構成分析!G$35,"▲", "-")), 2)), NA())</f>
        <v>#VALUE!</v>
      </c>
      <c r="E35" s="177" t="e">
        <f>IF(ROUND(VALUE(SUBSTITUTE(連結実質赤字比率に係る赤字・黒字の構成分析!G$35,"▲", "-")), 2) &gt;= 0, ABS(ROUND(VALUE(SUBSTITUTE(連結実質赤字比率に係る赤字・黒字の構成分析!G$35,"▲", "-")), 2)), NA())</f>
        <v>#VALUE!</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0.92</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2.5099999999999998</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2.4</v>
      </c>
    </row>
    <row r="36" spans="1:16" x14ac:dyDescent="0.15">
      <c r="A36" s="177" t="str">
        <f>IF(連結実質赤字比率に係る赤字・黒字の構成分析!C$34="",NA(),連結実質赤字比率に係る赤字・黒字の構成分析!C$34)</f>
        <v>水道事業会計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7.71</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9.01</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10.08</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11.04</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11.51</v>
      </c>
    </row>
    <row r="39" spans="1:16" x14ac:dyDescent="0.15">
      <c r="A39" s="146" t="s">
        <v>60</v>
      </c>
    </row>
    <row r="40" spans="1:16" x14ac:dyDescent="0.15">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763</v>
      </c>
      <c r="E42" s="178"/>
      <c r="F42" s="178"/>
      <c r="G42" s="178">
        <f>'実質公債費比率（分子）の構造'!L$52</f>
        <v>759</v>
      </c>
      <c r="H42" s="178"/>
      <c r="I42" s="178"/>
      <c r="J42" s="178">
        <f>'実質公債費比率（分子）の構造'!M$52</f>
        <v>787</v>
      </c>
      <c r="K42" s="178"/>
      <c r="L42" s="178"/>
      <c r="M42" s="178">
        <f>'実質公債費比率（分子）の構造'!N$52</f>
        <v>1541</v>
      </c>
      <c r="N42" s="178"/>
      <c r="O42" s="178"/>
      <c r="P42" s="178">
        <f>'実質公債費比率（分子）の構造'!O$52</f>
        <v>2128</v>
      </c>
    </row>
    <row r="43" spans="1:16" x14ac:dyDescent="0.15">
      <c r="A43" s="178" t="s">
        <v>64</v>
      </c>
      <c r="B43" s="178">
        <f>'実質公債費比率（分子）の構造'!K$51</f>
        <v>0</v>
      </c>
      <c r="C43" s="178"/>
      <c r="D43" s="178"/>
      <c r="E43" s="178">
        <f>'実質公債費比率（分子）の構造'!L$51</f>
        <v>0</v>
      </c>
      <c r="F43" s="178"/>
      <c r="G43" s="178"/>
      <c r="H43" s="178">
        <f>'実質公債費比率（分子）の構造'!M$51</f>
        <v>0</v>
      </c>
      <c r="I43" s="178"/>
      <c r="J43" s="178"/>
      <c r="K43" s="178">
        <f>'実質公債費比率（分子）の構造'!N$51</f>
        <v>0</v>
      </c>
      <c r="L43" s="178"/>
      <c r="M43" s="178"/>
      <c r="N43" s="178">
        <f>'実質公債費比率（分子）の構造'!O$51</f>
        <v>0</v>
      </c>
      <c r="O43" s="178"/>
      <c r="P43" s="178"/>
    </row>
    <row r="44" spans="1:16" x14ac:dyDescent="0.15">
      <c r="A44" s="178" t="s">
        <v>65</v>
      </c>
      <c r="B44" s="178">
        <f>'実質公債費比率（分子）の構造'!K$50</f>
        <v>3</v>
      </c>
      <c r="C44" s="178"/>
      <c r="D44" s="178"/>
      <c r="E44" s="178">
        <f>'実質公債費比率（分子）の構造'!L$50</f>
        <v>3</v>
      </c>
      <c r="F44" s="178"/>
      <c r="G44" s="178"/>
      <c r="H44" s="178">
        <f>'実質公債費比率（分子）の構造'!M$50</f>
        <v>4</v>
      </c>
      <c r="I44" s="178"/>
      <c r="J44" s="178"/>
      <c r="K44" s="178">
        <f>'実質公債費比率（分子）の構造'!N$50</f>
        <v>759</v>
      </c>
      <c r="L44" s="178"/>
      <c r="M44" s="178"/>
      <c r="N44" s="178">
        <f>'実質公債費比率（分子）の構造'!O$50</f>
        <v>1366</v>
      </c>
      <c r="O44" s="178"/>
      <c r="P44" s="178"/>
    </row>
    <row r="45" spans="1:16" x14ac:dyDescent="0.15">
      <c r="A45" s="178" t="s">
        <v>66</v>
      </c>
      <c r="B45" s="178">
        <f>'実質公債費比率（分子）の構造'!K$49</f>
        <v>193</v>
      </c>
      <c r="C45" s="178"/>
      <c r="D45" s="178"/>
      <c r="E45" s="178">
        <f>'実質公債費比率（分子）の構造'!L$49</f>
        <v>201</v>
      </c>
      <c r="F45" s="178"/>
      <c r="G45" s="178"/>
      <c r="H45" s="178">
        <f>'実質公債費比率（分子）の構造'!M$49</f>
        <v>206</v>
      </c>
      <c r="I45" s="178"/>
      <c r="J45" s="178"/>
      <c r="K45" s="178">
        <f>'実質公債費比率（分子）の構造'!N$49</f>
        <v>208</v>
      </c>
      <c r="L45" s="178"/>
      <c r="M45" s="178"/>
      <c r="N45" s="178">
        <f>'実質公債費比率（分子）の構造'!O$49</f>
        <v>192</v>
      </c>
      <c r="O45" s="178"/>
      <c r="P45" s="178"/>
    </row>
    <row r="46" spans="1:16" x14ac:dyDescent="0.15">
      <c r="A46" s="178" t="s">
        <v>67</v>
      </c>
      <c r="B46" s="178">
        <f>'実質公債費比率（分子）の構造'!K$48</f>
        <v>421</v>
      </c>
      <c r="C46" s="178"/>
      <c r="D46" s="178"/>
      <c r="E46" s="178">
        <f>'実質公債費比率（分子）の構造'!L$48</f>
        <v>388</v>
      </c>
      <c r="F46" s="178"/>
      <c r="G46" s="178"/>
      <c r="H46" s="178">
        <f>'実質公債費比率（分子）の構造'!M$48</f>
        <v>281</v>
      </c>
      <c r="I46" s="178"/>
      <c r="J46" s="178"/>
      <c r="K46" s="178">
        <f>'実質公債費比率（分子）の構造'!N$48</f>
        <v>311</v>
      </c>
      <c r="L46" s="178"/>
      <c r="M46" s="178"/>
      <c r="N46" s="178">
        <f>'実質公債費比率（分子）の構造'!O$48</f>
        <v>322</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573</v>
      </c>
      <c r="C49" s="178"/>
      <c r="D49" s="178"/>
      <c r="E49" s="178">
        <f>'実質公債費比率（分子）の構造'!L$45</f>
        <v>571</v>
      </c>
      <c r="F49" s="178"/>
      <c r="G49" s="178"/>
      <c r="H49" s="178">
        <f>'実質公債費比率（分子）の構造'!M$45</f>
        <v>560</v>
      </c>
      <c r="I49" s="178"/>
      <c r="J49" s="178"/>
      <c r="K49" s="178">
        <f>'実質公債費比率（分子）の構造'!N$45</f>
        <v>528</v>
      </c>
      <c r="L49" s="178"/>
      <c r="M49" s="178"/>
      <c r="N49" s="178">
        <f>'実質公債費比率（分子）の構造'!O$45</f>
        <v>504</v>
      </c>
      <c r="O49" s="178"/>
      <c r="P49" s="178"/>
    </row>
    <row r="50" spans="1:16" x14ac:dyDescent="0.15">
      <c r="A50" s="178" t="s">
        <v>71</v>
      </c>
      <c r="B50" s="178" t="e">
        <f>NA()</f>
        <v>#N/A</v>
      </c>
      <c r="C50" s="178">
        <f>IF(ISNUMBER('実質公債費比率（分子）の構造'!K$53),'実質公債費比率（分子）の構造'!K$53,NA())</f>
        <v>427</v>
      </c>
      <c r="D50" s="178" t="e">
        <f>NA()</f>
        <v>#N/A</v>
      </c>
      <c r="E50" s="178" t="e">
        <f>NA()</f>
        <v>#N/A</v>
      </c>
      <c r="F50" s="178">
        <f>IF(ISNUMBER('実質公債費比率（分子）の構造'!L$53),'実質公債費比率（分子）の構造'!L$53,NA())</f>
        <v>404</v>
      </c>
      <c r="G50" s="178" t="e">
        <f>NA()</f>
        <v>#N/A</v>
      </c>
      <c r="H50" s="178" t="e">
        <f>NA()</f>
        <v>#N/A</v>
      </c>
      <c r="I50" s="178">
        <f>IF(ISNUMBER('実質公債費比率（分子）の構造'!M$53),'実質公債費比率（分子）の構造'!M$53,NA())</f>
        <v>264</v>
      </c>
      <c r="J50" s="178" t="e">
        <f>NA()</f>
        <v>#N/A</v>
      </c>
      <c r="K50" s="178" t="e">
        <f>NA()</f>
        <v>#N/A</v>
      </c>
      <c r="L50" s="178">
        <f>IF(ISNUMBER('実質公債費比率（分子）の構造'!N$53),'実質公債費比率（分子）の構造'!N$53,NA())</f>
        <v>265</v>
      </c>
      <c r="M50" s="178" t="e">
        <f>NA()</f>
        <v>#N/A</v>
      </c>
      <c r="N50" s="178" t="e">
        <f>NA()</f>
        <v>#N/A</v>
      </c>
      <c r="O50" s="178">
        <f>IF(ISNUMBER('実質公債費比率（分子）の構造'!O$53),'実質公債費比率（分子）の構造'!O$53,NA())</f>
        <v>256</v>
      </c>
      <c r="P50" s="178" t="e">
        <f>NA()</f>
        <v>#N/A</v>
      </c>
    </row>
    <row r="53" spans="1:16" x14ac:dyDescent="0.15">
      <c r="A53" s="146" t="s">
        <v>72</v>
      </c>
    </row>
    <row r="54" spans="1:16" x14ac:dyDescent="0.15">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8024</v>
      </c>
      <c r="E56" s="177"/>
      <c r="F56" s="177"/>
      <c r="G56" s="177">
        <f>'将来負担比率（分子）の構造'!J$52</f>
        <v>8153</v>
      </c>
      <c r="H56" s="177"/>
      <c r="I56" s="177"/>
      <c r="J56" s="177">
        <f>'将来負担比率（分子）の構造'!K$52</f>
        <v>7934</v>
      </c>
      <c r="K56" s="177"/>
      <c r="L56" s="177"/>
      <c r="M56" s="177">
        <f>'将来負担比率（分子）の構造'!L$52</f>
        <v>7753</v>
      </c>
      <c r="N56" s="177"/>
      <c r="O56" s="177"/>
      <c r="P56" s="177">
        <f>'将来負担比率（分子）の構造'!M$52</f>
        <v>7503</v>
      </c>
    </row>
    <row r="57" spans="1:16" x14ac:dyDescent="0.15">
      <c r="A57" s="177" t="s">
        <v>42</v>
      </c>
      <c r="B57" s="177"/>
      <c r="C57" s="177"/>
      <c r="D57" s="177">
        <f>'将来負担比率（分子）の構造'!I$51</f>
        <v>132</v>
      </c>
      <c r="E57" s="177"/>
      <c r="F57" s="177"/>
      <c r="G57" s="177">
        <f>'将来負担比率（分子）の構造'!J$51</f>
        <v>6736</v>
      </c>
      <c r="H57" s="177"/>
      <c r="I57" s="177"/>
      <c r="J57" s="177">
        <f>'将来負担比率（分子）の構造'!K$51</f>
        <v>6712</v>
      </c>
      <c r="K57" s="177"/>
      <c r="L57" s="177"/>
      <c r="M57" s="177">
        <f>'将来負担比率（分子）の構造'!L$51</f>
        <v>5971</v>
      </c>
      <c r="N57" s="177"/>
      <c r="O57" s="177"/>
      <c r="P57" s="177">
        <f>'将来負担比率（分子）の構造'!M$51</f>
        <v>4509</v>
      </c>
    </row>
    <row r="58" spans="1:16" x14ac:dyDescent="0.15">
      <c r="A58" s="177" t="s">
        <v>41</v>
      </c>
      <c r="B58" s="177"/>
      <c r="C58" s="177"/>
      <c r="D58" s="177">
        <f>'将来負担比率（分子）の構造'!I$50</f>
        <v>579</v>
      </c>
      <c r="E58" s="177"/>
      <c r="F58" s="177"/>
      <c r="G58" s="177">
        <f>'将来負担比率（分子）の構造'!J$50</f>
        <v>764</v>
      </c>
      <c r="H58" s="177"/>
      <c r="I58" s="177"/>
      <c r="J58" s="177">
        <f>'将来負担比率（分子）の構造'!K$50</f>
        <v>638</v>
      </c>
      <c r="K58" s="177"/>
      <c r="L58" s="177"/>
      <c r="M58" s="177">
        <f>'将来負担比率（分子）の構造'!L$50</f>
        <v>825</v>
      </c>
      <c r="N58" s="177"/>
      <c r="O58" s="177"/>
      <c r="P58" s="177">
        <f>'将来負担比率（分子）の構造'!M$50</f>
        <v>989</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15">
      <c r="A62" s="177" t="s">
        <v>35</v>
      </c>
      <c r="B62" s="177">
        <f>'将来負担比率（分子）の構造'!I$45</f>
        <v>979</v>
      </c>
      <c r="C62" s="177"/>
      <c r="D62" s="177"/>
      <c r="E62" s="177">
        <f>'将来負担比率（分子）の構造'!J$45</f>
        <v>988</v>
      </c>
      <c r="F62" s="177"/>
      <c r="G62" s="177"/>
      <c r="H62" s="177">
        <f>'将来負担比率（分子）の構造'!K$45</f>
        <v>960</v>
      </c>
      <c r="I62" s="177"/>
      <c r="J62" s="177"/>
      <c r="K62" s="177">
        <f>'将来負担比率（分子）の構造'!L$45</f>
        <v>930</v>
      </c>
      <c r="L62" s="177"/>
      <c r="M62" s="177"/>
      <c r="N62" s="177">
        <f>'将来負担比率（分子）の構造'!M$45</f>
        <v>883</v>
      </c>
      <c r="O62" s="177"/>
      <c r="P62" s="177"/>
    </row>
    <row r="63" spans="1:16" x14ac:dyDescent="0.15">
      <c r="A63" s="177" t="s">
        <v>34</v>
      </c>
      <c r="B63" s="177">
        <f>'将来負担比率（分子）の構造'!I$44</f>
        <v>461</v>
      </c>
      <c r="C63" s="177"/>
      <c r="D63" s="177"/>
      <c r="E63" s="177">
        <f>'将来負担比率（分子）の構造'!J$44</f>
        <v>515</v>
      </c>
      <c r="F63" s="177"/>
      <c r="G63" s="177"/>
      <c r="H63" s="177">
        <f>'将来負担比率（分子）の構造'!K$44</f>
        <v>520</v>
      </c>
      <c r="I63" s="177"/>
      <c r="J63" s="177"/>
      <c r="K63" s="177">
        <f>'将来負担比率（分子）の構造'!L$44</f>
        <v>612</v>
      </c>
      <c r="L63" s="177"/>
      <c r="M63" s="177"/>
      <c r="N63" s="177">
        <f>'将来負担比率（分子）の構造'!M$44</f>
        <v>633</v>
      </c>
      <c r="O63" s="177"/>
      <c r="P63" s="177"/>
    </row>
    <row r="64" spans="1:16" x14ac:dyDescent="0.15">
      <c r="A64" s="177" t="s">
        <v>33</v>
      </c>
      <c r="B64" s="177">
        <f>'将来負担比率（分子）の構造'!I$43</f>
        <v>5591</v>
      </c>
      <c r="C64" s="177"/>
      <c r="D64" s="177"/>
      <c r="E64" s="177">
        <f>'将来負担比率（分子）の構造'!J$43</f>
        <v>4983</v>
      </c>
      <c r="F64" s="177"/>
      <c r="G64" s="177"/>
      <c r="H64" s="177">
        <f>'将来負担比率（分子）の構造'!K$43</f>
        <v>3940</v>
      </c>
      <c r="I64" s="177"/>
      <c r="J64" s="177"/>
      <c r="K64" s="177">
        <f>'将来負担比率（分子）の構造'!L$43</f>
        <v>3443</v>
      </c>
      <c r="L64" s="177"/>
      <c r="M64" s="177"/>
      <c r="N64" s="177">
        <f>'将来負担比率（分子）の構造'!M$43</f>
        <v>2829</v>
      </c>
      <c r="O64" s="177"/>
      <c r="P64" s="177"/>
    </row>
    <row r="65" spans="1:16" x14ac:dyDescent="0.15">
      <c r="A65" s="177" t="s">
        <v>32</v>
      </c>
      <c r="B65" s="177" t="str">
        <f>'将来負担比率（分子）の構造'!I$42</f>
        <v>-</v>
      </c>
      <c r="C65" s="177"/>
      <c r="D65" s="177"/>
      <c r="E65" s="177">
        <f>'将来負担比率（分子）の構造'!J$42</f>
        <v>6628</v>
      </c>
      <c r="F65" s="177"/>
      <c r="G65" s="177"/>
      <c r="H65" s="177">
        <f>'将来負担比率（分子）の構造'!K$42</f>
        <v>6627</v>
      </c>
      <c r="I65" s="177"/>
      <c r="J65" s="177"/>
      <c r="K65" s="177">
        <f>'将来負担比率（分子）の構造'!L$42</f>
        <v>5882</v>
      </c>
      <c r="L65" s="177"/>
      <c r="M65" s="177"/>
      <c r="N65" s="177">
        <f>'将来負担比率（分子）の構造'!M$42</f>
        <v>4435</v>
      </c>
      <c r="O65" s="177"/>
      <c r="P65" s="177"/>
    </row>
    <row r="66" spans="1:16" x14ac:dyDescent="0.15">
      <c r="A66" s="177" t="s">
        <v>31</v>
      </c>
      <c r="B66" s="177">
        <f>'将来負担比率（分子）の構造'!I$41</f>
        <v>5716</v>
      </c>
      <c r="C66" s="177"/>
      <c r="D66" s="177"/>
      <c r="E66" s="177">
        <f>'将来負担比率（分子）の構造'!J$41</f>
        <v>5773</v>
      </c>
      <c r="F66" s="177"/>
      <c r="G66" s="177"/>
      <c r="H66" s="177">
        <f>'将来負担比率（分子）の構造'!K$41</f>
        <v>5730</v>
      </c>
      <c r="I66" s="177"/>
      <c r="J66" s="177"/>
      <c r="K66" s="177">
        <f>'将来負担比率（分子）の構造'!L$41</f>
        <v>5752</v>
      </c>
      <c r="L66" s="177"/>
      <c r="M66" s="177"/>
      <c r="N66" s="177">
        <f>'将来負担比率（分子）の構造'!M$41</f>
        <v>5829</v>
      </c>
      <c r="O66" s="177"/>
      <c r="P66" s="177"/>
    </row>
    <row r="67" spans="1:16" x14ac:dyDescent="0.15">
      <c r="A67" s="177" t="s">
        <v>75</v>
      </c>
      <c r="B67" s="177" t="e">
        <f>NA()</f>
        <v>#N/A</v>
      </c>
      <c r="C67" s="177">
        <f>IF(ISNUMBER('将来負担比率（分子）の構造'!I$53), IF('将来負担比率（分子）の構造'!I$53 &lt; 0, 0, '将来負担比率（分子）の構造'!I$53), NA())</f>
        <v>4012</v>
      </c>
      <c r="D67" s="177" t="e">
        <f>NA()</f>
        <v>#N/A</v>
      </c>
      <c r="E67" s="177" t="e">
        <f>NA()</f>
        <v>#N/A</v>
      </c>
      <c r="F67" s="177">
        <f>IF(ISNUMBER('将来負担比率（分子）の構造'!J$53), IF('将来負担比率（分子）の構造'!J$53 &lt; 0, 0, '将来負担比率（分子）の構造'!J$53), NA())</f>
        <v>3234</v>
      </c>
      <c r="G67" s="177" t="e">
        <f>NA()</f>
        <v>#N/A</v>
      </c>
      <c r="H67" s="177" t="e">
        <f>NA()</f>
        <v>#N/A</v>
      </c>
      <c r="I67" s="177">
        <f>IF(ISNUMBER('将来負担比率（分子）の構造'!K$53), IF('将来負担比率（分子）の構造'!K$53 &lt; 0, 0, '将来負担比率（分子）の構造'!K$53), NA())</f>
        <v>2493</v>
      </c>
      <c r="J67" s="177" t="e">
        <f>NA()</f>
        <v>#N/A</v>
      </c>
      <c r="K67" s="177" t="e">
        <f>NA()</f>
        <v>#N/A</v>
      </c>
      <c r="L67" s="177">
        <f>IF(ISNUMBER('将来負担比率（分子）の構造'!L$53), IF('将来負担比率（分子）の構造'!L$53 &lt; 0, 0, '将来負担比率（分子）の構造'!L$53), NA())</f>
        <v>2070</v>
      </c>
      <c r="M67" s="177" t="e">
        <f>NA()</f>
        <v>#N/A</v>
      </c>
      <c r="N67" s="177" t="e">
        <f>NA()</f>
        <v>#N/A</v>
      </c>
      <c r="O67" s="177">
        <f>IF(ISNUMBER('将来負担比率（分子）の構造'!M$53), IF('将来負担比率（分子）の構造'!M$53 &lt; 0, 0, '将来負担比率（分子）の構造'!M$53), NA())</f>
        <v>1607</v>
      </c>
      <c r="P67" s="177" t="e">
        <f>NA()</f>
        <v>#N/A</v>
      </c>
    </row>
    <row r="70" spans="1:16" x14ac:dyDescent="0.15">
      <c r="A70" s="179" t="s">
        <v>76</v>
      </c>
      <c r="B70" s="179"/>
      <c r="C70" s="179"/>
      <c r="D70" s="179"/>
      <c r="E70" s="179"/>
      <c r="F70" s="179"/>
    </row>
    <row r="71" spans="1:16" x14ac:dyDescent="0.15">
      <c r="A71" s="180"/>
      <c r="B71" s="180" t="str">
        <f>基金残高に係る経年分析!F54</f>
        <v>H29</v>
      </c>
      <c r="C71" s="180" t="str">
        <f>基金残高に係る経年分析!G54</f>
        <v>H30</v>
      </c>
      <c r="D71" s="180" t="str">
        <f>基金残高に係る経年分析!H54</f>
        <v>R01</v>
      </c>
    </row>
    <row r="72" spans="1:16" x14ac:dyDescent="0.15">
      <c r="A72" s="180" t="s">
        <v>77</v>
      </c>
      <c r="B72" s="181">
        <f>基金残高に係る経年分析!F55</f>
        <v>417</v>
      </c>
      <c r="C72" s="181">
        <f>基金残高に係る経年分析!G55</f>
        <v>492</v>
      </c>
      <c r="D72" s="181">
        <f>基金残高に係る経年分析!H55</f>
        <v>575</v>
      </c>
    </row>
    <row r="73" spans="1:16" x14ac:dyDescent="0.15">
      <c r="A73" s="180" t="s">
        <v>78</v>
      </c>
      <c r="B73" s="181">
        <f>基金残高に係る経年分析!F56</f>
        <v>54</v>
      </c>
      <c r="C73" s="181">
        <f>基金残高に係る経年分析!G56</f>
        <v>54</v>
      </c>
      <c r="D73" s="181">
        <f>基金残高に係る経年分析!H56</f>
        <v>54</v>
      </c>
    </row>
    <row r="74" spans="1:16" x14ac:dyDescent="0.15">
      <c r="A74" s="180" t="s">
        <v>79</v>
      </c>
      <c r="B74" s="181">
        <f>基金残高に係る経年分析!F57</f>
        <v>77</v>
      </c>
      <c r="C74" s="181">
        <f>基金残高に係る経年分析!G57</f>
        <v>135</v>
      </c>
      <c r="D74" s="181">
        <f>基金残高に係る経年分析!H57</f>
        <v>116</v>
      </c>
    </row>
  </sheetData>
  <sheetProtection algorithmName="SHA-512" hashValue="KyH5qpM99VE83oupBTdjzee1UjCc6NLKUa8Pt2tYE1LX/gfrhK9euIgOjg11/aZ4T/BApnLbmAiup5VRR3s9CQ==" saltValue="GdmtcO4pscp0ltxCyJ5J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Y34" sqref="BY34:CQ34"/>
    </sheetView>
  </sheetViews>
  <sheetFormatPr defaultColWidth="0" defaultRowHeight="11.25" customHeight="1" zeroHeight="1" x14ac:dyDescent="0.15"/>
  <cols>
    <col min="1" max="95" width="1.625" style="222" customWidth="1"/>
    <col min="96" max="133" width="1.625" style="238"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59" t="s">
        <v>215</v>
      </c>
      <c r="DI1" s="660"/>
      <c r="DJ1" s="660"/>
      <c r="DK1" s="660"/>
      <c r="DL1" s="660"/>
      <c r="DM1" s="660"/>
      <c r="DN1" s="661"/>
      <c r="DO1" s="222"/>
      <c r="DP1" s="659" t="s">
        <v>216</v>
      </c>
      <c r="DQ1" s="660"/>
      <c r="DR1" s="660"/>
      <c r="DS1" s="660"/>
      <c r="DT1" s="660"/>
      <c r="DU1" s="660"/>
      <c r="DV1" s="660"/>
      <c r="DW1" s="660"/>
      <c r="DX1" s="660"/>
      <c r="DY1" s="660"/>
      <c r="DZ1" s="660"/>
      <c r="EA1" s="660"/>
      <c r="EB1" s="660"/>
      <c r="EC1" s="661"/>
      <c r="ED1" s="220"/>
      <c r="EE1" s="220"/>
      <c r="EF1" s="220"/>
      <c r="EG1" s="220"/>
      <c r="EH1" s="220"/>
      <c r="EI1" s="220"/>
      <c r="EJ1" s="220"/>
      <c r="EK1" s="220"/>
      <c r="EL1" s="220"/>
      <c r="EM1" s="220"/>
    </row>
    <row r="2" spans="2:143" ht="22.5" customHeight="1" x14ac:dyDescent="0.15">
      <c r="B2" s="223" t="s">
        <v>217</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6" customFormat="1" ht="11.25" customHeight="1" x14ac:dyDescent="0.15">
      <c r="B5" s="669" t="s">
        <v>228</v>
      </c>
      <c r="C5" s="670"/>
      <c r="D5" s="670"/>
      <c r="E5" s="670"/>
      <c r="F5" s="670"/>
      <c r="G5" s="670"/>
      <c r="H5" s="670"/>
      <c r="I5" s="670"/>
      <c r="J5" s="670"/>
      <c r="K5" s="670"/>
      <c r="L5" s="670"/>
      <c r="M5" s="670"/>
      <c r="N5" s="670"/>
      <c r="O5" s="670"/>
      <c r="P5" s="670"/>
      <c r="Q5" s="671"/>
      <c r="R5" s="672">
        <v>2028573</v>
      </c>
      <c r="S5" s="673"/>
      <c r="T5" s="673"/>
      <c r="U5" s="673"/>
      <c r="V5" s="673"/>
      <c r="W5" s="673"/>
      <c r="X5" s="673"/>
      <c r="Y5" s="674"/>
      <c r="Z5" s="675">
        <v>24.8</v>
      </c>
      <c r="AA5" s="675"/>
      <c r="AB5" s="675"/>
      <c r="AC5" s="675"/>
      <c r="AD5" s="676">
        <v>2028573</v>
      </c>
      <c r="AE5" s="676"/>
      <c r="AF5" s="676"/>
      <c r="AG5" s="676"/>
      <c r="AH5" s="676"/>
      <c r="AI5" s="676"/>
      <c r="AJ5" s="676"/>
      <c r="AK5" s="676"/>
      <c r="AL5" s="677">
        <v>50.3</v>
      </c>
      <c r="AM5" s="678"/>
      <c r="AN5" s="678"/>
      <c r="AO5" s="679"/>
      <c r="AP5" s="669" t="s">
        <v>229</v>
      </c>
      <c r="AQ5" s="670"/>
      <c r="AR5" s="670"/>
      <c r="AS5" s="670"/>
      <c r="AT5" s="670"/>
      <c r="AU5" s="670"/>
      <c r="AV5" s="670"/>
      <c r="AW5" s="670"/>
      <c r="AX5" s="670"/>
      <c r="AY5" s="670"/>
      <c r="AZ5" s="670"/>
      <c r="BA5" s="670"/>
      <c r="BB5" s="670"/>
      <c r="BC5" s="670"/>
      <c r="BD5" s="670"/>
      <c r="BE5" s="670"/>
      <c r="BF5" s="671"/>
      <c r="BG5" s="683">
        <v>2028573</v>
      </c>
      <c r="BH5" s="684"/>
      <c r="BI5" s="684"/>
      <c r="BJ5" s="684"/>
      <c r="BK5" s="684"/>
      <c r="BL5" s="684"/>
      <c r="BM5" s="684"/>
      <c r="BN5" s="685"/>
      <c r="BO5" s="686">
        <v>100</v>
      </c>
      <c r="BP5" s="686"/>
      <c r="BQ5" s="686"/>
      <c r="BR5" s="686"/>
      <c r="BS5" s="687">
        <v>39433</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49495</v>
      </c>
      <c r="S6" s="684"/>
      <c r="T6" s="684"/>
      <c r="U6" s="684"/>
      <c r="V6" s="684"/>
      <c r="W6" s="684"/>
      <c r="X6" s="684"/>
      <c r="Y6" s="685"/>
      <c r="Z6" s="686">
        <v>0.6</v>
      </c>
      <c r="AA6" s="686"/>
      <c r="AB6" s="686"/>
      <c r="AC6" s="686"/>
      <c r="AD6" s="687">
        <v>49495</v>
      </c>
      <c r="AE6" s="687"/>
      <c r="AF6" s="687"/>
      <c r="AG6" s="687"/>
      <c r="AH6" s="687"/>
      <c r="AI6" s="687"/>
      <c r="AJ6" s="687"/>
      <c r="AK6" s="687"/>
      <c r="AL6" s="688">
        <v>1.2</v>
      </c>
      <c r="AM6" s="689"/>
      <c r="AN6" s="689"/>
      <c r="AO6" s="690"/>
      <c r="AP6" s="680" t="s">
        <v>234</v>
      </c>
      <c r="AQ6" s="681"/>
      <c r="AR6" s="681"/>
      <c r="AS6" s="681"/>
      <c r="AT6" s="681"/>
      <c r="AU6" s="681"/>
      <c r="AV6" s="681"/>
      <c r="AW6" s="681"/>
      <c r="AX6" s="681"/>
      <c r="AY6" s="681"/>
      <c r="AZ6" s="681"/>
      <c r="BA6" s="681"/>
      <c r="BB6" s="681"/>
      <c r="BC6" s="681"/>
      <c r="BD6" s="681"/>
      <c r="BE6" s="681"/>
      <c r="BF6" s="682"/>
      <c r="BG6" s="683">
        <v>2028573</v>
      </c>
      <c r="BH6" s="684"/>
      <c r="BI6" s="684"/>
      <c r="BJ6" s="684"/>
      <c r="BK6" s="684"/>
      <c r="BL6" s="684"/>
      <c r="BM6" s="684"/>
      <c r="BN6" s="685"/>
      <c r="BO6" s="686">
        <v>100</v>
      </c>
      <c r="BP6" s="686"/>
      <c r="BQ6" s="686"/>
      <c r="BR6" s="686"/>
      <c r="BS6" s="687">
        <v>39433</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99759</v>
      </c>
      <c r="CS6" s="684"/>
      <c r="CT6" s="684"/>
      <c r="CU6" s="684"/>
      <c r="CV6" s="684"/>
      <c r="CW6" s="684"/>
      <c r="CX6" s="684"/>
      <c r="CY6" s="685"/>
      <c r="CZ6" s="677">
        <v>1.2</v>
      </c>
      <c r="DA6" s="678"/>
      <c r="DB6" s="678"/>
      <c r="DC6" s="697"/>
      <c r="DD6" s="692" t="s">
        <v>236</v>
      </c>
      <c r="DE6" s="684"/>
      <c r="DF6" s="684"/>
      <c r="DG6" s="684"/>
      <c r="DH6" s="684"/>
      <c r="DI6" s="684"/>
      <c r="DJ6" s="684"/>
      <c r="DK6" s="684"/>
      <c r="DL6" s="684"/>
      <c r="DM6" s="684"/>
      <c r="DN6" s="684"/>
      <c r="DO6" s="684"/>
      <c r="DP6" s="685"/>
      <c r="DQ6" s="692">
        <v>99759</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855</v>
      </c>
      <c r="S7" s="684"/>
      <c r="T7" s="684"/>
      <c r="U7" s="684"/>
      <c r="V7" s="684"/>
      <c r="W7" s="684"/>
      <c r="X7" s="684"/>
      <c r="Y7" s="685"/>
      <c r="Z7" s="686">
        <v>0</v>
      </c>
      <c r="AA7" s="686"/>
      <c r="AB7" s="686"/>
      <c r="AC7" s="686"/>
      <c r="AD7" s="687">
        <v>855</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739135</v>
      </c>
      <c r="BH7" s="684"/>
      <c r="BI7" s="684"/>
      <c r="BJ7" s="684"/>
      <c r="BK7" s="684"/>
      <c r="BL7" s="684"/>
      <c r="BM7" s="684"/>
      <c r="BN7" s="685"/>
      <c r="BO7" s="686">
        <v>36.4</v>
      </c>
      <c r="BP7" s="686"/>
      <c r="BQ7" s="686"/>
      <c r="BR7" s="686"/>
      <c r="BS7" s="687">
        <v>39433</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1212903</v>
      </c>
      <c r="CS7" s="684"/>
      <c r="CT7" s="684"/>
      <c r="CU7" s="684"/>
      <c r="CV7" s="684"/>
      <c r="CW7" s="684"/>
      <c r="CX7" s="684"/>
      <c r="CY7" s="685"/>
      <c r="CZ7" s="686">
        <v>15</v>
      </c>
      <c r="DA7" s="686"/>
      <c r="DB7" s="686"/>
      <c r="DC7" s="686"/>
      <c r="DD7" s="692">
        <v>128080</v>
      </c>
      <c r="DE7" s="684"/>
      <c r="DF7" s="684"/>
      <c r="DG7" s="684"/>
      <c r="DH7" s="684"/>
      <c r="DI7" s="684"/>
      <c r="DJ7" s="684"/>
      <c r="DK7" s="684"/>
      <c r="DL7" s="684"/>
      <c r="DM7" s="684"/>
      <c r="DN7" s="684"/>
      <c r="DO7" s="684"/>
      <c r="DP7" s="685"/>
      <c r="DQ7" s="692">
        <v>1001484</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3541</v>
      </c>
      <c r="S8" s="684"/>
      <c r="T8" s="684"/>
      <c r="U8" s="684"/>
      <c r="V8" s="684"/>
      <c r="W8" s="684"/>
      <c r="X8" s="684"/>
      <c r="Y8" s="685"/>
      <c r="Z8" s="686">
        <v>0</v>
      </c>
      <c r="AA8" s="686"/>
      <c r="AB8" s="686"/>
      <c r="AC8" s="686"/>
      <c r="AD8" s="687">
        <v>3541</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25770</v>
      </c>
      <c r="BH8" s="684"/>
      <c r="BI8" s="684"/>
      <c r="BJ8" s="684"/>
      <c r="BK8" s="684"/>
      <c r="BL8" s="684"/>
      <c r="BM8" s="684"/>
      <c r="BN8" s="685"/>
      <c r="BO8" s="686">
        <v>1.3</v>
      </c>
      <c r="BP8" s="686"/>
      <c r="BQ8" s="686"/>
      <c r="BR8" s="686"/>
      <c r="BS8" s="692" t="s">
        <v>236</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2227084</v>
      </c>
      <c r="CS8" s="684"/>
      <c r="CT8" s="684"/>
      <c r="CU8" s="684"/>
      <c r="CV8" s="684"/>
      <c r="CW8" s="684"/>
      <c r="CX8" s="684"/>
      <c r="CY8" s="685"/>
      <c r="CZ8" s="686">
        <v>27.5</v>
      </c>
      <c r="DA8" s="686"/>
      <c r="DB8" s="686"/>
      <c r="DC8" s="686"/>
      <c r="DD8" s="692">
        <v>1283</v>
      </c>
      <c r="DE8" s="684"/>
      <c r="DF8" s="684"/>
      <c r="DG8" s="684"/>
      <c r="DH8" s="684"/>
      <c r="DI8" s="684"/>
      <c r="DJ8" s="684"/>
      <c r="DK8" s="684"/>
      <c r="DL8" s="684"/>
      <c r="DM8" s="684"/>
      <c r="DN8" s="684"/>
      <c r="DO8" s="684"/>
      <c r="DP8" s="685"/>
      <c r="DQ8" s="692">
        <v>1200184</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2371</v>
      </c>
      <c r="S9" s="684"/>
      <c r="T9" s="684"/>
      <c r="U9" s="684"/>
      <c r="V9" s="684"/>
      <c r="W9" s="684"/>
      <c r="X9" s="684"/>
      <c r="Y9" s="685"/>
      <c r="Z9" s="686">
        <v>0</v>
      </c>
      <c r="AA9" s="686"/>
      <c r="AB9" s="686"/>
      <c r="AC9" s="686"/>
      <c r="AD9" s="687">
        <v>2371</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514678</v>
      </c>
      <c r="BH9" s="684"/>
      <c r="BI9" s="684"/>
      <c r="BJ9" s="684"/>
      <c r="BK9" s="684"/>
      <c r="BL9" s="684"/>
      <c r="BM9" s="684"/>
      <c r="BN9" s="685"/>
      <c r="BO9" s="686">
        <v>25.4</v>
      </c>
      <c r="BP9" s="686"/>
      <c r="BQ9" s="686"/>
      <c r="BR9" s="686"/>
      <c r="BS9" s="692" t="s">
        <v>236</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678277</v>
      </c>
      <c r="CS9" s="684"/>
      <c r="CT9" s="684"/>
      <c r="CU9" s="684"/>
      <c r="CV9" s="684"/>
      <c r="CW9" s="684"/>
      <c r="CX9" s="684"/>
      <c r="CY9" s="685"/>
      <c r="CZ9" s="686">
        <v>8.4</v>
      </c>
      <c r="DA9" s="686"/>
      <c r="DB9" s="686"/>
      <c r="DC9" s="686"/>
      <c r="DD9" s="692">
        <v>5474</v>
      </c>
      <c r="DE9" s="684"/>
      <c r="DF9" s="684"/>
      <c r="DG9" s="684"/>
      <c r="DH9" s="684"/>
      <c r="DI9" s="684"/>
      <c r="DJ9" s="684"/>
      <c r="DK9" s="684"/>
      <c r="DL9" s="684"/>
      <c r="DM9" s="684"/>
      <c r="DN9" s="684"/>
      <c r="DO9" s="684"/>
      <c r="DP9" s="685"/>
      <c r="DQ9" s="692">
        <v>611957</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236</v>
      </c>
      <c r="S10" s="684"/>
      <c r="T10" s="684"/>
      <c r="U10" s="684"/>
      <c r="V10" s="684"/>
      <c r="W10" s="684"/>
      <c r="X10" s="684"/>
      <c r="Y10" s="685"/>
      <c r="Z10" s="686" t="s">
        <v>236</v>
      </c>
      <c r="AA10" s="686"/>
      <c r="AB10" s="686"/>
      <c r="AC10" s="686"/>
      <c r="AD10" s="687" t="s">
        <v>236</v>
      </c>
      <c r="AE10" s="687"/>
      <c r="AF10" s="687"/>
      <c r="AG10" s="687"/>
      <c r="AH10" s="687"/>
      <c r="AI10" s="687"/>
      <c r="AJ10" s="687"/>
      <c r="AK10" s="687"/>
      <c r="AL10" s="688" t="s">
        <v>174</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49682</v>
      </c>
      <c r="BH10" s="684"/>
      <c r="BI10" s="684"/>
      <c r="BJ10" s="684"/>
      <c r="BK10" s="684"/>
      <c r="BL10" s="684"/>
      <c r="BM10" s="684"/>
      <c r="BN10" s="685"/>
      <c r="BO10" s="686">
        <v>2.4</v>
      </c>
      <c r="BP10" s="686"/>
      <c r="BQ10" s="686"/>
      <c r="BR10" s="686"/>
      <c r="BS10" s="692">
        <v>9893</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236</v>
      </c>
      <c r="CS10" s="684"/>
      <c r="CT10" s="684"/>
      <c r="CU10" s="684"/>
      <c r="CV10" s="684"/>
      <c r="CW10" s="684"/>
      <c r="CX10" s="684"/>
      <c r="CY10" s="685"/>
      <c r="CZ10" s="686" t="s">
        <v>236</v>
      </c>
      <c r="DA10" s="686"/>
      <c r="DB10" s="686"/>
      <c r="DC10" s="686"/>
      <c r="DD10" s="692" t="s">
        <v>236</v>
      </c>
      <c r="DE10" s="684"/>
      <c r="DF10" s="684"/>
      <c r="DG10" s="684"/>
      <c r="DH10" s="684"/>
      <c r="DI10" s="684"/>
      <c r="DJ10" s="684"/>
      <c r="DK10" s="684"/>
      <c r="DL10" s="684"/>
      <c r="DM10" s="684"/>
      <c r="DN10" s="684"/>
      <c r="DO10" s="684"/>
      <c r="DP10" s="685"/>
      <c r="DQ10" s="692" t="s">
        <v>236</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294318</v>
      </c>
      <c r="S11" s="684"/>
      <c r="T11" s="684"/>
      <c r="U11" s="684"/>
      <c r="V11" s="684"/>
      <c r="W11" s="684"/>
      <c r="X11" s="684"/>
      <c r="Y11" s="685"/>
      <c r="Z11" s="688">
        <v>3.6</v>
      </c>
      <c r="AA11" s="689"/>
      <c r="AB11" s="689"/>
      <c r="AC11" s="701"/>
      <c r="AD11" s="692">
        <v>294318</v>
      </c>
      <c r="AE11" s="684"/>
      <c r="AF11" s="684"/>
      <c r="AG11" s="684"/>
      <c r="AH11" s="684"/>
      <c r="AI11" s="684"/>
      <c r="AJ11" s="684"/>
      <c r="AK11" s="685"/>
      <c r="AL11" s="688">
        <v>7.3</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149005</v>
      </c>
      <c r="BH11" s="684"/>
      <c r="BI11" s="684"/>
      <c r="BJ11" s="684"/>
      <c r="BK11" s="684"/>
      <c r="BL11" s="684"/>
      <c r="BM11" s="684"/>
      <c r="BN11" s="685"/>
      <c r="BO11" s="686">
        <v>7.3</v>
      </c>
      <c r="BP11" s="686"/>
      <c r="BQ11" s="686"/>
      <c r="BR11" s="686"/>
      <c r="BS11" s="692">
        <v>29540</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208746</v>
      </c>
      <c r="CS11" s="684"/>
      <c r="CT11" s="684"/>
      <c r="CU11" s="684"/>
      <c r="CV11" s="684"/>
      <c r="CW11" s="684"/>
      <c r="CX11" s="684"/>
      <c r="CY11" s="685"/>
      <c r="CZ11" s="686">
        <v>2.6</v>
      </c>
      <c r="DA11" s="686"/>
      <c r="DB11" s="686"/>
      <c r="DC11" s="686"/>
      <c r="DD11" s="692">
        <v>59441</v>
      </c>
      <c r="DE11" s="684"/>
      <c r="DF11" s="684"/>
      <c r="DG11" s="684"/>
      <c r="DH11" s="684"/>
      <c r="DI11" s="684"/>
      <c r="DJ11" s="684"/>
      <c r="DK11" s="684"/>
      <c r="DL11" s="684"/>
      <c r="DM11" s="684"/>
      <c r="DN11" s="684"/>
      <c r="DO11" s="684"/>
      <c r="DP11" s="685"/>
      <c r="DQ11" s="692">
        <v>118461</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174</v>
      </c>
      <c r="S12" s="684"/>
      <c r="T12" s="684"/>
      <c r="U12" s="684"/>
      <c r="V12" s="684"/>
      <c r="W12" s="684"/>
      <c r="X12" s="684"/>
      <c r="Y12" s="685"/>
      <c r="Z12" s="686" t="s">
        <v>236</v>
      </c>
      <c r="AA12" s="686"/>
      <c r="AB12" s="686"/>
      <c r="AC12" s="686"/>
      <c r="AD12" s="687" t="s">
        <v>174</v>
      </c>
      <c r="AE12" s="687"/>
      <c r="AF12" s="687"/>
      <c r="AG12" s="687"/>
      <c r="AH12" s="687"/>
      <c r="AI12" s="687"/>
      <c r="AJ12" s="687"/>
      <c r="AK12" s="687"/>
      <c r="AL12" s="688" t="s">
        <v>174</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1124239</v>
      </c>
      <c r="BH12" s="684"/>
      <c r="BI12" s="684"/>
      <c r="BJ12" s="684"/>
      <c r="BK12" s="684"/>
      <c r="BL12" s="684"/>
      <c r="BM12" s="684"/>
      <c r="BN12" s="685"/>
      <c r="BO12" s="686">
        <v>55.4</v>
      </c>
      <c r="BP12" s="686"/>
      <c r="BQ12" s="686"/>
      <c r="BR12" s="686"/>
      <c r="BS12" s="692" t="s">
        <v>236</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77270</v>
      </c>
      <c r="CS12" s="684"/>
      <c r="CT12" s="684"/>
      <c r="CU12" s="684"/>
      <c r="CV12" s="684"/>
      <c r="CW12" s="684"/>
      <c r="CX12" s="684"/>
      <c r="CY12" s="685"/>
      <c r="CZ12" s="686">
        <v>1</v>
      </c>
      <c r="DA12" s="686"/>
      <c r="DB12" s="686"/>
      <c r="DC12" s="686"/>
      <c r="DD12" s="692">
        <v>162</v>
      </c>
      <c r="DE12" s="684"/>
      <c r="DF12" s="684"/>
      <c r="DG12" s="684"/>
      <c r="DH12" s="684"/>
      <c r="DI12" s="684"/>
      <c r="DJ12" s="684"/>
      <c r="DK12" s="684"/>
      <c r="DL12" s="684"/>
      <c r="DM12" s="684"/>
      <c r="DN12" s="684"/>
      <c r="DO12" s="684"/>
      <c r="DP12" s="685"/>
      <c r="DQ12" s="692">
        <v>36273</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174</v>
      </c>
      <c r="S13" s="684"/>
      <c r="T13" s="684"/>
      <c r="U13" s="684"/>
      <c r="V13" s="684"/>
      <c r="W13" s="684"/>
      <c r="X13" s="684"/>
      <c r="Y13" s="685"/>
      <c r="Z13" s="686" t="s">
        <v>174</v>
      </c>
      <c r="AA13" s="686"/>
      <c r="AB13" s="686"/>
      <c r="AC13" s="686"/>
      <c r="AD13" s="687" t="s">
        <v>236</v>
      </c>
      <c r="AE13" s="687"/>
      <c r="AF13" s="687"/>
      <c r="AG13" s="687"/>
      <c r="AH13" s="687"/>
      <c r="AI13" s="687"/>
      <c r="AJ13" s="687"/>
      <c r="AK13" s="687"/>
      <c r="AL13" s="688" t="s">
        <v>174</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1124078</v>
      </c>
      <c r="BH13" s="684"/>
      <c r="BI13" s="684"/>
      <c r="BJ13" s="684"/>
      <c r="BK13" s="684"/>
      <c r="BL13" s="684"/>
      <c r="BM13" s="684"/>
      <c r="BN13" s="685"/>
      <c r="BO13" s="686">
        <v>55.4</v>
      </c>
      <c r="BP13" s="686"/>
      <c r="BQ13" s="686"/>
      <c r="BR13" s="686"/>
      <c r="BS13" s="692" t="s">
        <v>236</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2215100</v>
      </c>
      <c r="CS13" s="684"/>
      <c r="CT13" s="684"/>
      <c r="CU13" s="684"/>
      <c r="CV13" s="684"/>
      <c r="CW13" s="684"/>
      <c r="CX13" s="684"/>
      <c r="CY13" s="685"/>
      <c r="CZ13" s="686">
        <v>27.4</v>
      </c>
      <c r="DA13" s="686"/>
      <c r="DB13" s="686"/>
      <c r="DC13" s="686"/>
      <c r="DD13" s="692">
        <v>1659713</v>
      </c>
      <c r="DE13" s="684"/>
      <c r="DF13" s="684"/>
      <c r="DG13" s="684"/>
      <c r="DH13" s="684"/>
      <c r="DI13" s="684"/>
      <c r="DJ13" s="684"/>
      <c r="DK13" s="684"/>
      <c r="DL13" s="684"/>
      <c r="DM13" s="684"/>
      <c r="DN13" s="684"/>
      <c r="DO13" s="684"/>
      <c r="DP13" s="685"/>
      <c r="DQ13" s="692">
        <v>608789</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6117</v>
      </c>
      <c r="S14" s="684"/>
      <c r="T14" s="684"/>
      <c r="U14" s="684"/>
      <c r="V14" s="684"/>
      <c r="W14" s="684"/>
      <c r="X14" s="684"/>
      <c r="Y14" s="685"/>
      <c r="Z14" s="686">
        <v>0.1</v>
      </c>
      <c r="AA14" s="686"/>
      <c r="AB14" s="686"/>
      <c r="AC14" s="686"/>
      <c r="AD14" s="687">
        <v>6117</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53866</v>
      </c>
      <c r="BH14" s="684"/>
      <c r="BI14" s="684"/>
      <c r="BJ14" s="684"/>
      <c r="BK14" s="684"/>
      <c r="BL14" s="684"/>
      <c r="BM14" s="684"/>
      <c r="BN14" s="685"/>
      <c r="BO14" s="686">
        <v>2.7</v>
      </c>
      <c r="BP14" s="686"/>
      <c r="BQ14" s="686"/>
      <c r="BR14" s="686"/>
      <c r="BS14" s="692" t="s">
        <v>174</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260047</v>
      </c>
      <c r="CS14" s="684"/>
      <c r="CT14" s="684"/>
      <c r="CU14" s="684"/>
      <c r="CV14" s="684"/>
      <c r="CW14" s="684"/>
      <c r="CX14" s="684"/>
      <c r="CY14" s="685"/>
      <c r="CZ14" s="686">
        <v>3.2</v>
      </c>
      <c r="DA14" s="686"/>
      <c r="DB14" s="686"/>
      <c r="DC14" s="686"/>
      <c r="DD14" s="692">
        <v>5167</v>
      </c>
      <c r="DE14" s="684"/>
      <c r="DF14" s="684"/>
      <c r="DG14" s="684"/>
      <c r="DH14" s="684"/>
      <c r="DI14" s="684"/>
      <c r="DJ14" s="684"/>
      <c r="DK14" s="684"/>
      <c r="DL14" s="684"/>
      <c r="DM14" s="684"/>
      <c r="DN14" s="684"/>
      <c r="DO14" s="684"/>
      <c r="DP14" s="685"/>
      <c r="DQ14" s="692">
        <v>256679</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174</v>
      </c>
      <c r="AA15" s="686"/>
      <c r="AB15" s="686"/>
      <c r="AC15" s="686"/>
      <c r="AD15" s="687" t="s">
        <v>236</v>
      </c>
      <c r="AE15" s="687"/>
      <c r="AF15" s="687"/>
      <c r="AG15" s="687"/>
      <c r="AH15" s="687"/>
      <c r="AI15" s="687"/>
      <c r="AJ15" s="687"/>
      <c r="AK15" s="687"/>
      <c r="AL15" s="688" t="s">
        <v>236</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111333</v>
      </c>
      <c r="BH15" s="684"/>
      <c r="BI15" s="684"/>
      <c r="BJ15" s="684"/>
      <c r="BK15" s="684"/>
      <c r="BL15" s="684"/>
      <c r="BM15" s="684"/>
      <c r="BN15" s="685"/>
      <c r="BO15" s="686">
        <v>5.5</v>
      </c>
      <c r="BP15" s="686"/>
      <c r="BQ15" s="686"/>
      <c r="BR15" s="686"/>
      <c r="BS15" s="692" t="s">
        <v>263</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603906</v>
      </c>
      <c r="CS15" s="684"/>
      <c r="CT15" s="684"/>
      <c r="CU15" s="684"/>
      <c r="CV15" s="684"/>
      <c r="CW15" s="684"/>
      <c r="CX15" s="684"/>
      <c r="CY15" s="685"/>
      <c r="CZ15" s="686">
        <v>7.5</v>
      </c>
      <c r="DA15" s="686"/>
      <c r="DB15" s="686"/>
      <c r="DC15" s="686"/>
      <c r="DD15" s="692">
        <v>131928</v>
      </c>
      <c r="DE15" s="684"/>
      <c r="DF15" s="684"/>
      <c r="DG15" s="684"/>
      <c r="DH15" s="684"/>
      <c r="DI15" s="684"/>
      <c r="DJ15" s="684"/>
      <c r="DK15" s="684"/>
      <c r="DL15" s="684"/>
      <c r="DM15" s="684"/>
      <c r="DN15" s="684"/>
      <c r="DO15" s="684"/>
      <c r="DP15" s="685"/>
      <c r="DQ15" s="692">
        <v>460120</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1526</v>
      </c>
      <c r="S16" s="684"/>
      <c r="T16" s="684"/>
      <c r="U16" s="684"/>
      <c r="V16" s="684"/>
      <c r="W16" s="684"/>
      <c r="X16" s="684"/>
      <c r="Y16" s="685"/>
      <c r="Z16" s="686">
        <v>0</v>
      </c>
      <c r="AA16" s="686"/>
      <c r="AB16" s="686"/>
      <c r="AC16" s="686"/>
      <c r="AD16" s="687">
        <v>1526</v>
      </c>
      <c r="AE16" s="687"/>
      <c r="AF16" s="687"/>
      <c r="AG16" s="687"/>
      <c r="AH16" s="687"/>
      <c r="AI16" s="687"/>
      <c r="AJ16" s="687"/>
      <c r="AK16" s="687"/>
      <c r="AL16" s="688">
        <v>0</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174</v>
      </c>
      <c r="BH16" s="684"/>
      <c r="BI16" s="684"/>
      <c r="BJ16" s="684"/>
      <c r="BK16" s="684"/>
      <c r="BL16" s="684"/>
      <c r="BM16" s="684"/>
      <c r="BN16" s="685"/>
      <c r="BO16" s="686" t="s">
        <v>236</v>
      </c>
      <c r="BP16" s="686"/>
      <c r="BQ16" s="686"/>
      <c r="BR16" s="686"/>
      <c r="BS16" s="692" t="s">
        <v>236</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5651</v>
      </c>
      <c r="CS16" s="684"/>
      <c r="CT16" s="684"/>
      <c r="CU16" s="684"/>
      <c r="CV16" s="684"/>
      <c r="CW16" s="684"/>
      <c r="CX16" s="684"/>
      <c r="CY16" s="685"/>
      <c r="CZ16" s="686">
        <v>0.1</v>
      </c>
      <c r="DA16" s="686"/>
      <c r="DB16" s="686"/>
      <c r="DC16" s="686"/>
      <c r="DD16" s="692" t="s">
        <v>174</v>
      </c>
      <c r="DE16" s="684"/>
      <c r="DF16" s="684"/>
      <c r="DG16" s="684"/>
      <c r="DH16" s="684"/>
      <c r="DI16" s="684"/>
      <c r="DJ16" s="684"/>
      <c r="DK16" s="684"/>
      <c r="DL16" s="684"/>
      <c r="DM16" s="684"/>
      <c r="DN16" s="684"/>
      <c r="DO16" s="684"/>
      <c r="DP16" s="685"/>
      <c r="DQ16" s="692">
        <v>2871</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31858</v>
      </c>
      <c r="S17" s="684"/>
      <c r="T17" s="684"/>
      <c r="U17" s="684"/>
      <c r="V17" s="684"/>
      <c r="W17" s="684"/>
      <c r="X17" s="684"/>
      <c r="Y17" s="685"/>
      <c r="Z17" s="686">
        <v>0.4</v>
      </c>
      <c r="AA17" s="686"/>
      <c r="AB17" s="686"/>
      <c r="AC17" s="686"/>
      <c r="AD17" s="687">
        <v>31858</v>
      </c>
      <c r="AE17" s="687"/>
      <c r="AF17" s="687"/>
      <c r="AG17" s="687"/>
      <c r="AH17" s="687"/>
      <c r="AI17" s="687"/>
      <c r="AJ17" s="687"/>
      <c r="AK17" s="687"/>
      <c r="AL17" s="688">
        <v>0.8</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236</v>
      </c>
      <c r="BH17" s="684"/>
      <c r="BI17" s="684"/>
      <c r="BJ17" s="684"/>
      <c r="BK17" s="684"/>
      <c r="BL17" s="684"/>
      <c r="BM17" s="684"/>
      <c r="BN17" s="685"/>
      <c r="BO17" s="686" t="s">
        <v>236</v>
      </c>
      <c r="BP17" s="686"/>
      <c r="BQ17" s="686"/>
      <c r="BR17" s="686"/>
      <c r="BS17" s="692" t="s">
        <v>174</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503971</v>
      </c>
      <c r="CS17" s="684"/>
      <c r="CT17" s="684"/>
      <c r="CU17" s="684"/>
      <c r="CV17" s="684"/>
      <c r="CW17" s="684"/>
      <c r="CX17" s="684"/>
      <c r="CY17" s="685"/>
      <c r="CZ17" s="686">
        <v>6.2</v>
      </c>
      <c r="DA17" s="686"/>
      <c r="DB17" s="686"/>
      <c r="DC17" s="686"/>
      <c r="DD17" s="692" t="s">
        <v>236</v>
      </c>
      <c r="DE17" s="684"/>
      <c r="DF17" s="684"/>
      <c r="DG17" s="684"/>
      <c r="DH17" s="684"/>
      <c r="DI17" s="684"/>
      <c r="DJ17" s="684"/>
      <c r="DK17" s="684"/>
      <c r="DL17" s="684"/>
      <c r="DM17" s="684"/>
      <c r="DN17" s="684"/>
      <c r="DO17" s="684"/>
      <c r="DP17" s="685"/>
      <c r="DQ17" s="692">
        <v>494327</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10775</v>
      </c>
      <c r="S18" s="684"/>
      <c r="T18" s="684"/>
      <c r="U18" s="684"/>
      <c r="V18" s="684"/>
      <c r="W18" s="684"/>
      <c r="X18" s="684"/>
      <c r="Y18" s="685"/>
      <c r="Z18" s="686">
        <v>0.1</v>
      </c>
      <c r="AA18" s="686"/>
      <c r="AB18" s="686"/>
      <c r="AC18" s="686"/>
      <c r="AD18" s="687">
        <v>10775</v>
      </c>
      <c r="AE18" s="687"/>
      <c r="AF18" s="687"/>
      <c r="AG18" s="687"/>
      <c r="AH18" s="687"/>
      <c r="AI18" s="687"/>
      <c r="AJ18" s="687"/>
      <c r="AK18" s="687"/>
      <c r="AL18" s="688">
        <v>0.3</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174</v>
      </c>
      <c r="BH18" s="684"/>
      <c r="BI18" s="684"/>
      <c r="BJ18" s="684"/>
      <c r="BK18" s="684"/>
      <c r="BL18" s="684"/>
      <c r="BM18" s="684"/>
      <c r="BN18" s="685"/>
      <c r="BO18" s="686" t="s">
        <v>236</v>
      </c>
      <c r="BP18" s="686"/>
      <c r="BQ18" s="686"/>
      <c r="BR18" s="686"/>
      <c r="BS18" s="692" t="s">
        <v>174</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236</v>
      </c>
      <c r="CS18" s="684"/>
      <c r="CT18" s="684"/>
      <c r="CU18" s="684"/>
      <c r="CV18" s="684"/>
      <c r="CW18" s="684"/>
      <c r="CX18" s="684"/>
      <c r="CY18" s="685"/>
      <c r="CZ18" s="686" t="s">
        <v>236</v>
      </c>
      <c r="DA18" s="686"/>
      <c r="DB18" s="686"/>
      <c r="DC18" s="686"/>
      <c r="DD18" s="692" t="s">
        <v>236</v>
      </c>
      <c r="DE18" s="684"/>
      <c r="DF18" s="684"/>
      <c r="DG18" s="684"/>
      <c r="DH18" s="684"/>
      <c r="DI18" s="684"/>
      <c r="DJ18" s="684"/>
      <c r="DK18" s="684"/>
      <c r="DL18" s="684"/>
      <c r="DM18" s="684"/>
      <c r="DN18" s="684"/>
      <c r="DO18" s="684"/>
      <c r="DP18" s="685"/>
      <c r="DQ18" s="692" t="s">
        <v>236</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803</v>
      </c>
      <c r="S19" s="684"/>
      <c r="T19" s="684"/>
      <c r="U19" s="684"/>
      <c r="V19" s="684"/>
      <c r="W19" s="684"/>
      <c r="X19" s="684"/>
      <c r="Y19" s="685"/>
      <c r="Z19" s="686">
        <v>0</v>
      </c>
      <c r="AA19" s="686"/>
      <c r="AB19" s="686"/>
      <c r="AC19" s="686"/>
      <c r="AD19" s="687">
        <v>803</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t="s">
        <v>174</v>
      </c>
      <c r="BH19" s="684"/>
      <c r="BI19" s="684"/>
      <c r="BJ19" s="684"/>
      <c r="BK19" s="684"/>
      <c r="BL19" s="684"/>
      <c r="BM19" s="684"/>
      <c r="BN19" s="685"/>
      <c r="BO19" s="686" t="s">
        <v>236</v>
      </c>
      <c r="BP19" s="686"/>
      <c r="BQ19" s="686"/>
      <c r="BR19" s="686"/>
      <c r="BS19" s="692" t="s">
        <v>174</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236</v>
      </c>
      <c r="CS19" s="684"/>
      <c r="CT19" s="684"/>
      <c r="CU19" s="684"/>
      <c r="CV19" s="684"/>
      <c r="CW19" s="684"/>
      <c r="CX19" s="684"/>
      <c r="CY19" s="685"/>
      <c r="CZ19" s="686" t="s">
        <v>174</v>
      </c>
      <c r="DA19" s="686"/>
      <c r="DB19" s="686"/>
      <c r="DC19" s="686"/>
      <c r="DD19" s="692" t="s">
        <v>236</v>
      </c>
      <c r="DE19" s="684"/>
      <c r="DF19" s="684"/>
      <c r="DG19" s="684"/>
      <c r="DH19" s="684"/>
      <c r="DI19" s="684"/>
      <c r="DJ19" s="684"/>
      <c r="DK19" s="684"/>
      <c r="DL19" s="684"/>
      <c r="DM19" s="684"/>
      <c r="DN19" s="684"/>
      <c r="DO19" s="684"/>
      <c r="DP19" s="685"/>
      <c r="DQ19" s="692" t="s">
        <v>174</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346</v>
      </c>
      <c r="S20" s="684"/>
      <c r="T20" s="684"/>
      <c r="U20" s="684"/>
      <c r="V20" s="684"/>
      <c r="W20" s="684"/>
      <c r="X20" s="684"/>
      <c r="Y20" s="685"/>
      <c r="Z20" s="686">
        <v>0</v>
      </c>
      <c r="AA20" s="686"/>
      <c r="AB20" s="686"/>
      <c r="AC20" s="686"/>
      <c r="AD20" s="687">
        <v>346</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t="s">
        <v>236</v>
      </c>
      <c r="BH20" s="684"/>
      <c r="BI20" s="684"/>
      <c r="BJ20" s="684"/>
      <c r="BK20" s="684"/>
      <c r="BL20" s="684"/>
      <c r="BM20" s="684"/>
      <c r="BN20" s="685"/>
      <c r="BO20" s="686" t="s">
        <v>174</v>
      </c>
      <c r="BP20" s="686"/>
      <c r="BQ20" s="686"/>
      <c r="BR20" s="686"/>
      <c r="BS20" s="692" t="s">
        <v>236</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8092714</v>
      </c>
      <c r="CS20" s="684"/>
      <c r="CT20" s="684"/>
      <c r="CU20" s="684"/>
      <c r="CV20" s="684"/>
      <c r="CW20" s="684"/>
      <c r="CX20" s="684"/>
      <c r="CY20" s="685"/>
      <c r="CZ20" s="686">
        <v>100</v>
      </c>
      <c r="DA20" s="686"/>
      <c r="DB20" s="686"/>
      <c r="DC20" s="686"/>
      <c r="DD20" s="692">
        <v>1991248</v>
      </c>
      <c r="DE20" s="684"/>
      <c r="DF20" s="684"/>
      <c r="DG20" s="684"/>
      <c r="DH20" s="684"/>
      <c r="DI20" s="684"/>
      <c r="DJ20" s="684"/>
      <c r="DK20" s="684"/>
      <c r="DL20" s="684"/>
      <c r="DM20" s="684"/>
      <c r="DN20" s="684"/>
      <c r="DO20" s="684"/>
      <c r="DP20" s="685"/>
      <c r="DQ20" s="692">
        <v>4890904</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19934</v>
      </c>
      <c r="S21" s="684"/>
      <c r="T21" s="684"/>
      <c r="U21" s="684"/>
      <c r="V21" s="684"/>
      <c r="W21" s="684"/>
      <c r="X21" s="684"/>
      <c r="Y21" s="685"/>
      <c r="Z21" s="686">
        <v>0.2</v>
      </c>
      <c r="AA21" s="686"/>
      <c r="AB21" s="686"/>
      <c r="AC21" s="686"/>
      <c r="AD21" s="687">
        <v>19934</v>
      </c>
      <c r="AE21" s="687"/>
      <c r="AF21" s="687"/>
      <c r="AG21" s="687"/>
      <c r="AH21" s="687"/>
      <c r="AI21" s="687"/>
      <c r="AJ21" s="687"/>
      <c r="AK21" s="687"/>
      <c r="AL21" s="688">
        <v>0.5</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174</v>
      </c>
      <c r="BH21" s="684"/>
      <c r="BI21" s="684"/>
      <c r="BJ21" s="684"/>
      <c r="BK21" s="684"/>
      <c r="BL21" s="684"/>
      <c r="BM21" s="684"/>
      <c r="BN21" s="685"/>
      <c r="BO21" s="686" t="s">
        <v>174</v>
      </c>
      <c r="BP21" s="686"/>
      <c r="BQ21" s="686"/>
      <c r="BR21" s="686"/>
      <c r="BS21" s="692" t="s">
        <v>174</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1719997</v>
      </c>
      <c r="S22" s="684"/>
      <c r="T22" s="684"/>
      <c r="U22" s="684"/>
      <c r="V22" s="684"/>
      <c r="W22" s="684"/>
      <c r="X22" s="684"/>
      <c r="Y22" s="685"/>
      <c r="Z22" s="686">
        <v>21</v>
      </c>
      <c r="AA22" s="686"/>
      <c r="AB22" s="686"/>
      <c r="AC22" s="686"/>
      <c r="AD22" s="687">
        <v>1600289</v>
      </c>
      <c r="AE22" s="687"/>
      <c r="AF22" s="687"/>
      <c r="AG22" s="687"/>
      <c r="AH22" s="687"/>
      <c r="AI22" s="687"/>
      <c r="AJ22" s="687"/>
      <c r="AK22" s="687"/>
      <c r="AL22" s="688">
        <v>39.700000000000003</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174</v>
      </c>
      <c r="BH22" s="684"/>
      <c r="BI22" s="684"/>
      <c r="BJ22" s="684"/>
      <c r="BK22" s="684"/>
      <c r="BL22" s="684"/>
      <c r="BM22" s="684"/>
      <c r="BN22" s="685"/>
      <c r="BO22" s="686" t="s">
        <v>236</v>
      </c>
      <c r="BP22" s="686"/>
      <c r="BQ22" s="686"/>
      <c r="BR22" s="686"/>
      <c r="BS22" s="692" t="s">
        <v>236</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1600289</v>
      </c>
      <c r="S23" s="684"/>
      <c r="T23" s="684"/>
      <c r="U23" s="684"/>
      <c r="V23" s="684"/>
      <c r="W23" s="684"/>
      <c r="X23" s="684"/>
      <c r="Y23" s="685"/>
      <c r="Z23" s="686">
        <v>19.5</v>
      </c>
      <c r="AA23" s="686"/>
      <c r="AB23" s="686"/>
      <c r="AC23" s="686"/>
      <c r="AD23" s="687">
        <v>1600289</v>
      </c>
      <c r="AE23" s="687"/>
      <c r="AF23" s="687"/>
      <c r="AG23" s="687"/>
      <c r="AH23" s="687"/>
      <c r="AI23" s="687"/>
      <c r="AJ23" s="687"/>
      <c r="AK23" s="687"/>
      <c r="AL23" s="688">
        <v>39.700000000000003</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174</v>
      </c>
      <c r="BH23" s="684"/>
      <c r="BI23" s="684"/>
      <c r="BJ23" s="684"/>
      <c r="BK23" s="684"/>
      <c r="BL23" s="684"/>
      <c r="BM23" s="684"/>
      <c r="BN23" s="685"/>
      <c r="BO23" s="686" t="s">
        <v>236</v>
      </c>
      <c r="BP23" s="686"/>
      <c r="BQ23" s="686"/>
      <c r="BR23" s="686"/>
      <c r="BS23" s="692" t="s">
        <v>174</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6" t="s">
        <v>290</v>
      </c>
      <c r="DM23" s="717"/>
      <c r="DN23" s="717"/>
      <c r="DO23" s="717"/>
      <c r="DP23" s="717"/>
      <c r="DQ23" s="717"/>
      <c r="DR23" s="717"/>
      <c r="DS23" s="717"/>
      <c r="DT23" s="717"/>
      <c r="DU23" s="717"/>
      <c r="DV23" s="718"/>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119708</v>
      </c>
      <c r="S24" s="684"/>
      <c r="T24" s="684"/>
      <c r="U24" s="684"/>
      <c r="V24" s="684"/>
      <c r="W24" s="684"/>
      <c r="X24" s="684"/>
      <c r="Y24" s="685"/>
      <c r="Z24" s="686">
        <v>1.5</v>
      </c>
      <c r="AA24" s="686"/>
      <c r="AB24" s="686"/>
      <c r="AC24" s="686"/>
      <c r="AD24" s="687" t="s">
        <v>236</v>
      </c>
      <c r="AE24" s="687"/>
      <c r="AF24" s="687"/>
      <c r="AG24" s="687"/>
      <c r="AH24" s="687"/>
      <c r="AI24" s="687"/>
      <c r="AJ24" s="687"/>
      <c r="AK24" s="687"/>
      <c r="AL24" s="688" t="s">
        <v>236</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174</v>
      </c>
      <c r="BH24" s="684"/>
      <c r="BI24" s="684"/>
      <c r="BJ24" s="684"/>
      <c r="BK24" s="684"/>
      <c r="BL24" s="684"/>
      <c r="BM24" s="684"/>
      <c r="BN24" s="685"/>
      <c r="BO24" s="686" t="s">
        <v>236</v>
      </c>
      <c r="BP24" s="686"/>
      <c r="BQ24" s="686"/>
      <c r="BR24" s="686"/>
      <c r="BS24" s="692" t="s">
        <v>174</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2726231</v>
      </c>
      <c r="CS24" s="673"/>
      <c r="CT24" s="673"/>
      <c r="CU24" s="673"/>
      <c r="CV24" s="673"/>
      <c r="CW24" s="673"/>
      <c r="CX24" s="673"/>
      <c r="CY24" s="674"/>
      <c r="CZ24" s="677">
        <v>33.700000000000003</v>
      </c>
      <c r="DA24" s="678"/>
      <c r="DB24" s="678"/>
      <c r="DC24" s="697"/>
      <c r="DD24" s="719">
        <v>1793109</v>
      </c>
      <c r="DE24" s="673"/>
      <c r="DF24" s="673"/>
      <c r="DG24" s="673"/>
      <c r="DH24" s="673"/>
      <c r="DI24" s="673"/>
      <c r="DJ24" s="673"/>
      <c r="DK24" s="674"/>
      <c r="DL24" s="719">
        <v>1749463</v>
      </c>
      <c r="DM24" s="673"/>
      <c r="DN24" s="673"/>
      <c r="DO24" s="673"/>
      <c r="DP24" s="673"/>
      <c r="DQ24" s="673"/>
      <c r="DR24" s="673"/>
      <c r="DS24" s="673"/>
      <c r="DT24" s="673"/>
      <c r="DU24" s="673"/>
      <c r="DV24" s="674"/>
      <c r="DW24" s="677">
        <v>41.3</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236</v>
      </c>
      <c r="S25" s="684"/>
      <c r="T25" s="684"/>
      <c r="U25" s="684"/>
      <c r="V25" s="684"/>
      <c r="W25" s="684"/>
      <c r="X25" s="684"/>
      <c r="Y25" s="685"/>
      <c r="Z25" s="686" t="s">
        <v>174</v>
      </c>
      <c r="AA25" s="686"/>
      <c r="AB25" s="686"/>
      <c r="AC25" s="686"/>
      <c r="AD25" s="687" t="s">
        <v>174</v>
      </c>
      <c r="AE25" s="687"/>
      <c r="AF25" s="687"/>
      <c r="AG25" s="687"/>
      <c r="AH25" s="687"/>
      <c r="AI25" s="687"/>
      <c r="AJ25" s="687"/>
      <c r="AK25" s="687"/>
      <c r="AL25" s="688" t="s">
        <v>236</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263</v>
      </c>
      <c r="BH25" s="684"/>
      <c r="BI25" s="684"/>
      <c r="BJ25" s="684"/>
      <c r="BK25" s="684"/>
      <c r="BL25" s="684"/>
      <c r="BM25" s="684"/>
      <c r="BN25" s="685"/>
      <c r="BO25" s="686" t="s">
        <v>174</v>
      </c>
      <c r="BP25" s="686"/>
      <c r="BQ25" s="686"/>
      <c r="BR25" s="686"/>
      <c r="BS25" s="692" t="s">
        <v>236</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1001502</v>
      </c>
      <c r="CS25" s="708"/>
      <c r="CT25" s="708"/>
      <c r="CU25" s="708"/>
      <c r="CV25" s="708"/>
      <c r="CW25" s="708"/>
      <c r="CX25" s="708"/>
      <c r="CY25" s="709"/>
      <c r="CZ25" s="688">
        <v>12.4</v>
      </c>
      <c r="DA25" s="720"/>
      <c r="DB25" s="720"/>
      <c r="DC25" s="722"/>
      <c r="DD25" s="692">
        <v>933559</v>
      </c>
      <c r="DE25" s="708"/>
      <c r="DF25" s="708"/>
      <c r="DG25" s="708"/>
      <c r="DH25" s="708"/>
      <c r="DI25" s="708"/>
      <c r="DJ25" s="708"/>
      <c r="DK25" s="709"/>
      <c r="DL25" s="692">
        <v>891089</v>
      </c>
      <c r="DM25" s="708"/>
      <c r="DN25" s="708"/>
      <c r="DO25" s="708"/>
      <c r="DP25" s="708"/>
      <c r="DQ25" s="708"/>
      <c r="DR25" s="708"/>
      <c r="DS25" s="708"/>
      <c r="DT25" s="708"/>
      <c r="DU25" s="708"/>
      <c r="DV25" s="709"/>
      <c r="DW25" s="688">
        <v>21</v>
      </c>
      <c r="DX25" s="720"/>
      <c r="DY25" s="720"/>
      <c r="DZ25" s="720"/>
      <c r="EA25" s="720"/>
      <c r="EB25" s="720"/>
      <c r="EC25" s="721"/>
    </row>
    <row r="26" spans="2:133" ht="11.25" customHeight="1" x14ac:dyDescent="0.15">
      <c r="B26" s="680" t="s">
        <v>298</v>
      </c>
      <c r="C26" s="681"/>
      <c r="D26" s="681"/>
      <c r="E26" s="681"/>
      <c r="F26" s="681"/>
      <c r="G26" s="681"/>
      <c r="H26" s="681"/>
      <c r="I26" s="681"/>
      <c r="J26" s="681"/>
      <c r="K26" s="681"/>
      <c r="L26" s="681"/>
      <c r="M26" s="681"/>
      <c r="N26" s="681"/>
      <c r="O26" s="681"/>
      <c r="P26" s="681"/>
      <c r="Q26" s="682"/>
      <c r="R26" s="683">
        <v>4138651</v>
      </c>
      <c r="S26" s="684"/>
      <c r="T26" s="684"/>
      <c r="U26" s="684"/>
      <c r="V26" s="684"/>
      <c r="W26" s="684"/>
      <c r="X26" s="684"/>
      <c r="Y26" s="685"/>
      <c r="Z26" s="686">
        <v>50.5</v>
      </c>
      <c r="AA26" s="686"/>
      <c r="AB26" s="686"/>
      <c r="AC26" s="686"/>
      <c r="AD26" s="687">
        <v>4018943</v>
      </c>
      <c r="AE26" s="687"/>
      <c r="AF26" s="687"/>
      <c r="AG26" s="687"/>
      <c r="AH26" s="687"/>
      <c r="AI26" s="687"/>
      <c r="AJ26" s="687"/>
      <c r="AK26" s="687"/>
      <c r="AL26" s="688">
        <v>99.7</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236</v>
      </c>
      <c r="BH26" s="684"/>
      <c r="BI26" s="684"/>
      <c r="BJ26" s="684"/>
      <c r="BK26" s="684"/>
      <c r="BL26" s="684"/>
      <c r="BM26" s="684"/>
      <c r="BN26" s="685"/>
      <c r="BO26" s="686" t="s">
        <v>236</v>
      </c>
      <c r="BP26" s="686"/>
      <c r="BQ26" s="686"/>
      <c r="BR26" s="686"/>
      <c r="BS26" s="692" t="s">
        <v>236</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563703</v>
      </c>
      <c r="CS26" s="684"/>
      <c r="CT26" s="684"/>
      <c r="CU26" s="684"/>
      <c r="CV26" s="684"/>
      <c r="CW26" s="684"/>
      <c r="CX26" s="684"/>
      <c r="CY26" s="685"/>
      <c r="CZ26" s="688">
        <v>7</v>
      </c>
      <c r="DA26" s="720"/>
      <c r="DB26" s="720"/>
      <c r="DC26" s="722"/>
      <c r="DD26" s="692">
        <v>519274</v>
      </c>
      <c r="DE26" s="684"/>
      <c r="DF26" s="684"/>
      <c r="DG26" s="684"/>
      <c r="DH26" s="684"/>
      <c r="DI26" s="684"/>
      <c r="DJ26" s="684"/>
      <c r="DK26" s="685"/>
      <c r="DL26" s="692" t="s">
        <v>236</v>
      </c>
      <c r="DM26" s="684"/>
      <c r="DN26" s="684"/>
      <c r="DO26" s="684"/>
      <c r="DP26" s="684"/>
      <c r="DQ26" s="684"/>
      <c r="DR26" s="684"/>
      <c r="DS26" s="684"/>
      <c r="DT26" s="684"/>
      <c r="DU26" s="684"/>
      <c r="DV26" s="685"/>
      <c r="DW26" s="688" t="s">
        <v>236</v>
      </c>
      <c r="DX26" s="720"/>
      <c r="DY26" s="720"/>
      <c r="DZ26" s="720"/>
      <c r="EA26" s="720"/>
      <c r="EB26" s="720"/>
      <c r="EC26" s="721"/>
    </row>
    <row r="27" spans="2:133" ht="11.25" customHeight="1" x14ac:dyDescent="0.15">
      <c r="B27" s="680" t="s">
        <v>301</v>
      </c>
      <c r="C27" s="681"/>
      <c r="D27" s="681"/>
      <c r="E27" s="681"/>
      <c r="F27" s="681"/>
      <c r="G27" s="681"/>
      <c r="H27" s="681"/>
      <c r="I27" s="681"/>
      <c r="J27" s="681"/>
      <c r="K27" s="681"/>
      <c r="L27" s="681"/>
      <c r="M27" s="681"/>
      <c r="N27" s="681"/>
      <c r="O27" s="681"/>
      <c r="P27" s="681"/>
      <c r="Q27" s="682"/>
      <c r="R27" s="683">
        <v>895</v>
      </c>
      <c r="S27" s="684"/>
      <c r="T27" s="684"/>
      <c r="U27" s="684"/>
      <c r="V27" s="684"/>
      <c r="W27" s="684"/>
      <c r="X27" s="684"/>
      <c r="Y27" s="685"/>
      <c r="Z27" s="686">
        <v>0</v>
      </c>
      <c r="AA27" s="686"/>
      <c r="AB27" s="686"/>
      <c r="AC27" s="686"/>
      <c r="AD27" s="687">
        <v>895</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2028573</v>
      </c>
      <c r="BH27" s="684"/>
      <c r="BI27" s="684"/>
      <c r="BJ27" s="684"/>
      <c r="BK27" s="684"/>
      <c r="BL27" s="684"/>
      <c r="BM27" s="684"/>
      <c r="BN27" s="685"/>
      <c r="BO27" s="686">
        <v>100</v>
      </c>
      <c r="BP27" s="686"/>
      <c r="BQ27" s="686"/>
      <c r="BR27" s="686"/>
      <c r="BS27" s="692">
        <v>39433</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1220758</v>
      </c>
      <c r="CS27" s="708"/>
      <c r="CT27" s="708"/>
      <c r="CU27" s="708"/>
      <c r="CV27" s="708"/>
      <c r="CW27" s="708"/>
      <c r="CX27" s="708"/>
      <c r="CY27" s="709"/>
      <c r="CZ27" s="688">
        <v>15.1</v>
      </c>
      <c r="DA27" s="720"/>
      <c r="DB27" s="720"/>
      <c r="DC27" s="722"/>
      <c r="DD27" s="692">
        <v>365223</v>
      </c>
      <c r="DE27" s="708"/>
      <c r="DF27" s="708"/>
      <c r="DG27" s="708"/>
      <c r="DH27" s="708"/>
      <c r="DI27" s="708"/>
      <c r="DJ27" s="708"/>
      <c r="DK27" s="709"/>
      <c r="DL27" s="692">
        <v>364047</v>
      </c>
      <c r="DM27" s="708"/>
      <c r="DN27" s="708"/>
      <c r="DO27" s="708"/>
      <c r="DP27" s="708"/>
      <c r="DQ27" s="708"/>
      <c r="DR27" s="708"/>
      <c r="DS27" s="708"/>
      <c r="DT27" s="708"/>
      <c r="DU27" s="708"/>
      <c r="DV27" s="709"/>
      <c r="DW27" s="688">
        <v>8.6</v>
      </c>
      <c r="DX27" s="720"/>
      <c r="DY27" s="720"/>
      <c r="DZ27" s="720"/>
      <c r="EA27" s="720"/>
      <c r="EB27" s="720"/>
      <c r="EC27" s="721"/>
    </row>
    <row r="28" spans="2:133" ht="11.25" customHeight="1" x14ac:dyDescent="0.15">
      <c r="B28" s="680" t="s">
        <v>304</v>
      </c>
      <c r="C28" s="681"/>
      <c r="D28" s="681"/>
      <c r="E28" s="681"/>
      <c r="F28" s="681"/>
      <c r="G28" s="681"/>
      <c r="H28" s="681"/>
      <c r="I28" s="681"/>
      <c r="J28" s="681"/>
      <c r="K28" s="681"/>
      <c r="L28" s="681"/>
      <c r="M28" s="681"/>
      <c r="N28" s="681"/>
      <c r="O28" s="681"/>
      <c r="P28" s="681"/>
      <c r="Q28" s="682"/>
      <c r="R28" s="683">
        <v>35811</v>
      </c>
      <c r="S28" s="684"/>
      <c r="T28" s="684"/>
      <c r="U28" s="684"/>
      <c r="V28" s="684"/>
      <c r="W28" s="684"/>
      <c r="X28" s="684"/>
      <c r="Y28" s="685"/>
      <c r="Z28" s="686">
        <v>0.4</v>
      </c>
      <c r="AA28" s="686"/>
      <c r="AB28" s="686"/>
      <c r="AC28" s="686"/>
      <c r="AD28" s="687" t="s">
        <v>236</v>
      </c>
      <c r="AE28" s="687"/>
      <c r="AF28" s="687"/>
      <c r="AG28" s="687"/>
      <c r="AH28" s="687"/>
      <c r="AI28" s="687"/>
      <c r="AJ28" s="687"/>
      <c r="AK28" s="687"/>
      <c r="AL28" s="688" t="s">
        <v>174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503971</v>
      </c>
      <c r="CS28" s="684"/>
      <c r="CT28" s="684"/>
      <c r="CU28" s="684"/>
      <c r="CV28" s="684"/>
      <c r="CW28" s="684"/>
      <c r="CX28" s="684"/>
      <c r="CY28" s="685"/>
      <c r="CZ28" s="688">
        <v>6.2</v>
      </c>
      <c r="DA28" s="720"/>
      <c r="DB28" s="720"/>
      <c r="DC28" s="722"/>
      <c r="DD28" s="692">
        <v>494327</v>
      </c>
      <c r="DE28" s="684"/>
      <c r="DF28" s="684"/>
      <c r="DG28" s="684"/>
      <c r="DH28" s="684"/>
      <c r="DI28" s="684"/>
      <c r="DJ28" s="684"/>
      <c r="DK28" s="685"/>
      <c r="DL28" s="692">
        <v>494327</v>
      </c>
      <c r="DM28" s="684"/>
      <c r="DN28" s="684"/>
      <c r="DO28" s="684"/>
      <c r="DP28" s="684"/>
      <c r="DQ28" s="684"/>
      <c r="DR28" s="684"/>
      <c r="DS28" s="684"/>
      <c r="DT28" s="684"/>
      <c r="DU28" s="684"/>
      <c r="DV28" s="685"/>
      <c r="DW28" s="688">
        <v>11.7</v>
      </c>
      <c r="DX28" s="720"/>
      <c r="DY28" s="720"/>
      <c r="DZ28" s="720"/>
      <c r="EA28" s="720"/>
      <c r="EB28" s="720"/>
      <c r="EC28" s="721"/>
    </row>
    <row r="29" spans="2:133" ht="11.25" customHeight="1" x14ac:dyDescent="0.15">
      <c r="B29" s="680" t="s">
        <v>306</v>
      </c>
      <c r="C29" s="681"/>
      <c r="D29" s="681"/>
      <c r="E29" s="681"/>
      <c r="F29" s="681"/>
      <c r="G29" s="681"/>
      <c r="H29" s="681"/>
      <c r="I29" s="681"/>
      <c r="J29" s="681"/>
      <c r="K29" s="681"/>
      <c r="L29" s="681"/>
      <c r="M29" s="681"/>
      <c r="N29" s="681"/>
      <c r="O29" s="681"/>
      <c r="P29" s="681"/>
      <c r="Q29" s="682"/>
      <c r="R29" s="683">
        <v>182647</v>
      </c>
      <c r="S29" s="684"/>
      <c r="T29" s="684"/>
      <c r="U29" s="684"/>
      <c r="V29" s="684"/>
      <c r="W29" s="684"/>
      <c r="X29" s="684"/>
      <c r="Y29" s="685"/>
      <c r="Z29" s="686">
        <v>2.2000000000000002</v>
      </c>
      <c r="AA29" s="686"/>
      <c r="AB29" s="686"/>
      <c r="AC29" s="686"/>
      <c r="AD29" s="687" t="s">
        <v>236</v>
      </c>
      <c r="AE29" s="687"/>
      <c r="AF29" s="687"/>
      <c r="AG29" s="687"/>
      <c r="AH29" s="687"/>
      <c r="AI29" s="687"/>
      <c r="AJ29" s="687"/>
      <c r="AK29" s="687"/>
      <c r="AL29" s="688" t="s">
        <v>236</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308</v>
      </c>
      <c r="CG29" s="699"/>
      <c r="CH29" s="699"/>
      <c r="CI29" s="699"/>
      <c r="CJ29" s="699"/>
      <c r="CK29" s="699"/>
      <c r="CL29" s="699"/>
      <c r="CM29" s="699"/>
      <c r="CN29" s="699"/>
      <c r="CO29" s="699"/>
      <c r="CP29" s="699"/>
      <c r="CQ29" s="700"/>
      <c r="CR29" s="683">
        <v>503755</v>
      </c>
      <c r="CS29" s="708"/>
      <c r="CT29" s="708"/>
      <c r="CU29" s="708"/>
      <c r="CV29" s="708"/>
      <c r="CW29" s="708"/>
      <c r="CX29" s="708"/>
      <c r="CY29" s="709"/>
      <c r="CZ29" s="688">
        <v>6.2</v>
      </c>
      <c r="DA29" s="720"/>
      <c r="DB29" s="720"/>
      <c r="DC29" s="722"/>
      <c r="DD29" s="692">
        <v>494111</v>
      </c>
      <c r="DE29" s="708"/>
      <c r="DF29" s="708"/>
      <c r="DG29" s="708"/>
      <c r="DH29" s="708"/>
      <c r="DI29" s="708"/>
      <c r="DJ29" s="708"/>
      <c r="DK29" s="709"/>
      <c r="DL29" s="692">
        <v>494111</v>
      </c>
      <c r="DM29" s="708"/>
      <c r="DN29" s="708"/>
      <c r="DO29" s="708"/>
      <c r="DP29" s="708"/>
      <c r="DQ29" s="708"/>
      <c r="DR29" s="708"/>
      <c r="DS29" s="708"/>
      <c r="DT29" s="708"/>
      <c r="DU29" s="708"/>
      <c r="DV29" s="709"/>
      <c r="DW29" s="688">
        <v>11.7</v>
      </c>
      <c r="DX29" s="720"/>
      <c r="DY29" s="720"/>
      <c r="DZ29" s="720"/>
      <c r="EA29" s="720"/>
      <c r="EB29" s="720"/>
      <c r="EC29" s="721"/>
    </row>
    <row r="30" spans="2:133" ht="11.25" customHeight="1" x14ac:dyDescent="0.15">
      <c r="B30" s="680" t="s">
        <v>309</v>
      </c>
      <c r="C30" s="681"/>
      <c r="D30" s="681"/>
      <c r="E30" s="681"/>
      <c r="F30" s="681"/>
      <c r="G30" s="681"/>
      <c r="H30" s="681"/>
      <c r="I30" s="681"/>
      <c r="J30" s="681"/>
      <c r="K30" s="681"/>
      <c r="L30" s="681"/>
      <c r="M30" s="681"/>
      <c r="N30" s="681"/>
      <c r="O30" s="681"/>
      <c r="P30" s="681"/>
      <c r="Q30" s="682"/>
      <c r="R30" s="683">
        <v>48387</v>
      </c>
      <c r="S30" s="684"/>
      <c r="T30" s="684"/>
      <c r="U30" s="684"/>
      <c r="V30" s="684"/>
      <c r="W30" s="684"/>
      <c r="X30" s="684"/>
      <c r="Y30" s="685"/>
      <c r="Z30" s="686">
        <v>0.6</v>
      </c>
      <c r="AA30" s="686"/>
      <c r="AB30" s="686"/>
      <c r="AC30" s="686"/>
      <c r="AD30" s="687" t="s">
        <v>236</v>
      </c>
      <c r="AE30" s="687"/>
      <c r="AF30" s="687"/>
      <c r="AG30" s="687"/>
      <c r="AH30" s="687"/>
      <c r="AI30" s="687"/>
      <c r="AJ30" s="687"/>
      <c r="AK30" s="687"/>
      <c r="AL30" s="688" t="s">
        <v>236</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461117</v>
      </c>
      <c r="CS30" s="684"/>
      <c r="CT30" s="684"/>
      <c r="CU30" s="684"/>
      <c r="CV30" s="684"/>
      <c r="CW30" s="684"/>
      <c r="CX30" s="684"/>
      <c r="CY30" s="685"/>
      <c r="CZ30" s="688">
        <v>5.7</v>
      </c>
      <c r="DA30" s="720"/>
      <c r="DB30" s="720"/>
      <c r="DC30" s="722"/>
      <c r="DD30" s="692">
        <v>452039</v>
      </c>
      <c r="DE30" s="684"/>
      <c r="DF30" s="684"/>
      <c r="DG30" s="684"/>
      <c r="DH30" s="684"/>
      <c r="DI30" s="684"/>
      <c r="DJ30" s="684"/>
      <c r="DK30" s="685"/>
      <c r="DL30" s="692">
        <v>452039</v>
      </c>
      <c r="DM30" s="684"/>
      <c r="DN30" s="684"/>
      <c r="DO30" s="684"/>
      <c r="DP30" s="684"/>
      <c r="DQ30" s="684"/>
      <c r="DR30" s="684"/>
      <c r="DS30" s="684"/>
      <c r="DT30" s="684"/>
      <c r="DU30" s="684"/>
      <c r="DV30" s="685"/>
      <c r="DW30" s="688">
        <v>10.7</v>
      </c>
      <c r="DX30" s="720"/>
      <c r="DY30" s="720"/>
      <c r="DZ30" s="720"/>
      <c r="EA30" s="720"/>
      <c r="EB30" s="720"/>
      <c r="EC30" s="721"/>
    </row>
    <row r="31" spans="2:133" ht="11.25" customHeight="1" x14ac:dyDescent="0.15">
      <c r="B31" s="680" t="s">
        <v>313</v>
      </c>
      <c r="C31" s="681"/>
      <c r="D31" s="681"/>
      <c r="E31" s="681"/>
      <c r="F31" s="681"/>
      <c r="G31" s="681"/>
      <c r="H31" s="681"/>
      <c r="I31" s="681"/>
      <c r="J31" s="681"/>
      <c r="K31" s="681"/>
      <c r="L31" s="681"/>
      <c r="M31" s="681"/>
      <c r="N31" s="681"/>
      <c r="O31" s="681"/>
      <c r="P31" s="681"/>
      <c r="Q31" s="682"/>
      <c r="R31" s="683">
        <v>1994389</v>
      </c>
      <c r="S31" s="684"/>
      <c r="T31" s="684"/>
      <c r="U31" s="684"/>
      <c r="V31" s="684"/>
      <c r="W31" s="684"/>
      <c r="X31" s="684"/>
      <c r="Y31" s="685"/>
      <c r="Z31" s="686">
        <v>24.4</v>
      </c>
      <c r="AA31" s="686"/>
      <c r="AB31" s="686"/>
      <c r="AC31" s="686"/>
      <c r="AD31" s="687" t="s">
        <v>236</v>
      </c>
      <c r="AE31" s="687"/>
      <c r="AF31" s="687"/>
      <c r="AG31" s="687"/>
      <c r="AH31" s="687"/>
      <c r="AI31" s="687"/>
      <c r="AJ31" s="687"/>
      <c r="AK31" s="687"/>
      <c r="AL31" s="688" t="s">
        <v>174</v>
      </c>
      <c r="AM31" s="689"/>
      <c r="AN31" s="689"/>
      <c r="AO31" s="690"/>
      <c r="AP31" s="740" t="s">
        <v>314</v>
      </c>
      <c r="AQ31" s="741"/>
      <c r="AR31" s="741"/>
      <c r="AS31" s="741"/>
      <c r="AT31" s="746" t="s">
        <v>315</v>
      </c>
      <c r="AU31" s="227"/>
      <c r="AV31" s="227"/>
      <c r="AW31" s="227"/>
      <c r="AX31" s="669" t="s">
        <v>189</v>
      </c>
      <c r="AY31" s="670"/>
      <c r="AZ31" s="670"/>
      <c r="BA31" s="670"/>
      <c r="BB31" s="670"/>
      <c r="BC31" s="670"/>
      <c r="BD31" s="670"/>
      <c r="BE31" s="670"/>
      <c r="BF31" s="671"/>
      <c r="BG31" s="739">
        <v>99.5</v>
      </c>
      <c r="BH31" s="735"/>
      <c r="BI31" s="735"/>
      <c r="BJ31" s="735"/>
      <c r="BK31" s="735"/>
      <c r="BL31" s="735"/>
      <c r="BM31" s="678">
        <v>97.3</v>
      </c>
      <c r="BN31" s="735"/>
      <c r="BO31" s="735"/>
      <c r="BP31" s="735"/>
      <c r="BQ31" s="736"/>
      <c r="BR31" s="739">
        <v>99.3</v>
      </c>
      <c r="BS31" s="735"/>
      <c r="BT31" s="735"/>
      <c r="BU31" s="735"/>
      <c r="BV31" s="735"/>
      <c r="BW31" s="735"/>
      <c r="BX31" s="678">
        <v>96.9</v>
      </c>
      <c r="BY31" s="735"/>
      <c r="BZ31" s="735"/>
      <c r="CA31" s="735"/>
      <c r="CB31" s="736"/>
      <c r="CD31" s="731"/>
      <c r="CE31" s="732"/>
      <c r="CF31" s="698" t="s">
        <v>316</v>
      </c>
      <c r="CG31" s="699"/>
      <c r="CH31" s="699"/>
      <c r="CI31" s="699"/>
      <c r="CJ31" s="699"/>
      <c r="CK31" s="699"/>
      <c r="CL31" s="699"/>
      <c r="CM31" s="699"/>
      <c r="CN31" s="699"/>
      <c r="CO31" s="699"/>
      <c r="CP31" s="699"/>
      <c r="CQ31" s="700"/>
      <c r="CR31" s="683">
        <v>42638</v>
      </c>
      <c r="CS31" s="708"/>
      <c r="CT31" s="708"/>
      <c r="CU31" s="708"/>
      <c r="CV31" s="708"/>
      <c r="CW31" s="708"/>
      <c r="CX31" s="708"/>
      <c r="CY31" s="709"/>
      <c r="CZ31" s="688">
        <v>0.5</v>
      </c>
      <c r="DA31" s="720"/>
      <c r="DB31" s="720"/>
      <c r="DC31" s="722"/>
      <c r="DD31" s="692">
        <v>42072</v>
      </c>
      <c r="DE31" s="708"/>
      <c r="DF31" s="708"/>
      <c r="DG31" s="708"/>
      <c r="DH31" s="708"/>
      <c r="DI31" s="708"/>
      <c r="DJ31" s="708"/>
      <c r="DK31" s="709"/>
      <c r="DL31" s="692">
        <v>42072</v>
      </c>
      <c r="DM31" s="708"/>
      <c r="DN31" s="708"/>
      <c r="DO31" s="708"/>
      <c r="DP31" s="708"/>
      <c r="DQ31" s="708"/>
      <c r="DR31" s="708"/>
      <c r="DS31" s="708"/>
      <c r="DT31" s="708"/>
      <c r="DU31" s="708"/>
      <c r="DV31" s="709"/>
      <c r="DW31" s="688">
        <v>1</v>
      </c>
      <c r="DX31" s="720"/>
      <c r="DY31" s="720"/>
      <c r="DZ31" s="720"/>
      <c r="EA31" s="720"/>
      <c r="EB31" s="720"/>
      <c r="EC31" s="721"/>
    </row>
    <row r="32" spans="2:133" ht="11.25" customHeight="1" x14ac:dyDescent="0.15">
      <c r="B32" s="750" t="s">
        <v>317</v>
      </c>
      <c r="C32" s="751"/>
      <c r="D32" s="751"/>
      <c r="E32" s="751"/>
      <c r="F32" s="751"/>
      <c r="G32" s="751"/>
      <c r="H32" s="751"/>
      <c r="I32" s="751"/>
      <c r="J32" s="751"/>
      <c r="K32" s="751"/>
      <c r="L32" s="751"/>
      <c r="M32" s="751"/>
      <c r="N32" s="751"/>
      <c r="O32" s="751"/>
      <c r="P32" s="751"/>
      <c r="Q32" s="752"/>
      <c r="R32" s="683" t="s">
        <v>174</v>
      </c>
      <c r="S32" s="684"/>
      <c r="T32" s="684"/>
      <c r="U32" s="684"/>
      <c r="V32" s="684"/>
      <c r="W32" s="684"/>
      <c r="X32" s="684"/>
      <c r="Y32" s="685"/>
      <c r="Z32" s="686" t="s">
        <v>236</v>
      </c>
      <c r="AA32" s="686"/>
      <c r="AB32" s="686"/>
      <c r="AC32" s="686"/>
      <c r="AD32" s="687" t="s">
        <v>236</v>
      </c>
      <c r="AE32" s="687"/>
      <c r="AF32" s="687"/>
      <c r="AG32" s="687"/>
      <c r="AH32" s="687"/>
      <c r="AI32" s="687"/>
      <c r="AJ32" s="687"/>
      <c r="AK32" s="687"/>
      <c r="AL32" s="688" t="s">
        <v>236</v>
      </c>
      <c r="AM32" s="689"/>
      <c r="AN32" s="689"/>
      <c r="AO32" s="690"/>
      <c r="AP32" s="742"/>
      <c r="AQ32" s="743"/>
      <c r="AR32" s="743"/>
      <c r="AS32" s="743"/>
      <c r="AT32" s="747"/>
      <c r="AU32" s="226" t="s">
        <v>318</v>
      </c>
      <c r="AV32" s="226"/>
      <c r="AW32" s="226"/>
      <c r="AX32" s="680" t="s">
        <v>319</v>
      </c>
      <c r="AY32" s="681"/>
      <c r="AZ32" s="681"/>
      <c r="BA32" s="681"/>
      <c r="BB32" s="681"/>
      <c r="BC32" s="681"/>
      <c r="BD32" s="681"/>
      <c r="BE32" s="681"/>
      <c r="BF32" s="682"/>
      <c r="BG32" s="749">
        <v>99.3</v>
      </c>
      <c r="BH32" s="708"/>
      <c r="BI32" s="708"/>
      <c r="BJ32" s="708"/>
      <c r="BK32" s="708"/>
      <c r="BL32" s="708"/>
      <c r="BM32" s="689">
        <v>97</v>
      </c>
      <c r="BN32" s="737"/>
      <c r="BO32" s="737"/>
      <c r="BP32" s="737"/>
      <c r="BQ32" s="738"/>
      <c r="BR32" s="749">
        <v>98.8</v>
      </c>
      <c r="BS32" s="708"/>
      <c r="BT32" s="708"/>
      <c r="BU32" s="708"/>
      <c r="BV32" s="708"/>
      <c r="BW32" s="708"/>
      <c r="BX32" s="689">
        <v>96.6</v>
      </c>
      <c r="BY32" s="737"/>
      <c r="BZ32" s="737"/>
      <c r="CA32" s="737"/>
      <c r="CB32" s="738"/>
      <c r="CD32" s="733"/>
      <c r="CE32" s="734"/>
      <c r="CF32" s="698" t="s">
        <v>320</v>
      </c>
      <c r="CG32" s="699"/>
      <c r="CH32" s="699"/>
      <c r="CI32" s="699"/>
      <c r="CJ32" s="699"/>
      <c r="CK32" s="699"/>
      <c r="CL32" s="699"/>
      <c r="CM32" s="699"/>
      <c r="CN32" s="699"/>
      <c r="CO32" s="699"/>
      <c r="CP32" s="699"/>
      <c r="CQ32" s="700"/>
      <c r="CR32" s="683">
        <v>216</v>
      </c>
      <c r="CS32" s="684"/>
      <c r="CT32" s="684"/>
      <c r="CU32" s="684"/>
      <c r="CV32" s="684"/>
      <c r="CW32" s="684"/>
      <c r="CX32" s="684"/>
      <c r="CY32" s="685"/>
      <c r="CZ32" s="688">
        <v>0</v>
      </c>
      <c r="DA32" s="720"/>
      <c r="DB32" s="720"/>
      <c r="DC32" s="722"/>
      <c r="DD32" s="692">
        <v>216</v>
      </c>
      <c r="DE32" s="684"/>
      <c r="DF32" s="684"/>
      <c r="DG32" s="684"/>
      <c r="DH32" s="684"/>
      <c r="DI32" s="684"/>
      <c r="DJ32" s="684"/>
      <c r="DK32" s="685"/>
      <c r="DL32" s="692">
        <v>216</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321</v>
      </c>
      <c r="C33" s="681"/>
      <c r="D33" s="681"/>
      <c r="E33" s="681"/>
      <c r="F33" s="681"/>
      <c r="G33" s="681"/>
      <c r="H33" s="681"/>
      <c r="I33" s="681"/>
      <c r="J33" s="681"/>
      <c r="K33" s="681"/>
      <c r="L33" s="681"/>
      <c r="M33" s="681"/>
      <c r="N33" s="681"/>
      <c r="O33" s="681"/>
      <c r="P33" s="681"/>
      <c r="Q33" s="682"/>
      <c r="R33" s="683">
        <v>490928</v>
      </c>
      <c r="S33" s="684"/>
      <c r="T33" s="684"/>
      <c r="U33" s="684"/>
      <c r="V33" s="684"/>
      <c r="W33" s="684"/>
      <c r="X33" s="684"/>
      <c r="Y33" s="685"/>
      <c r="Z33" s="686">
        <v>6</v>
      </c>
      <c r="AA33" s="686"/>
      <c r="AB33" s="686"/>
      <c r="AC33" s="686"/>
      <c r="AD33" s="687" t="s">
        <v>236</v>
      </c>
      <c r="AE33" s="687"/>
      <c r="AF33" s="687"/>
      <c r="AG33" s="687"/>
      <c r="AH33" s="687"/>
      <c r="AI33" s="687"/>
      <c r="AJ33" s="687"/>
      <c r="AK33" s="687"/>
      <c r="AL33" s="688" t="s">
        <v>236</v>
      </c>
      <c r="AM33" s="689"/>
      <c r="AN33" s="689"/>
      <c r="AO33" s="690"/>
      <c r="AP33" s="744"/>
      <c r="AQ33" s="745"/>
      <c r="AR33" s="745"/>
      <c r="AS33" s="745"/>
      <c r="AT33" s="748"/>
      <c r="AU33" s="228"/>
      <c r="AV33" s="228"/>
      <c r="AW33" s="228"/>
      <c r="AX33" s="724" t="s">
        <v>322</v>
      </c>
      <c r="AY33" s="725"/>
      <c r="AZ33" s="725"/>
      <c r="BA33" s="725"/>
      <c r="BB33" s="725"/>
      <c r="BC33" s="725"/>
      <c r="BD33" s="725"/>
      <c r="BE33" s="725"/>
      <c r="BF33" s="726"/>
      <c r="BG33" s="753">
        <v>99.6</v>
      </c>
      <c r="BH33" s="754"/>
      <c r="BI33" s="754"/>
      <c r="BJ33" s="754"/>
      <c r="BK33" s="754"/>
      <c r="BL33" s="754"/>
      <c r="BM33" s="755">
        <v>97.3</v>
      </c>
      <c r="BN33" s="754"/>
      <c r="BO33" s="754"/>
      <c r="BP33" s="754"/>
      <c r="BQ33" s="756"/>
      <c r="BR33" s="753">
        <v>99.6</v>
      </c>
      <c r="BS33" s="754"/>
      <c r="BT33" s="754"/>
      <c r="BU33" s="754"/>
      <c r="BV33" s="754"/>
      <c r="BW33" s="754"/>
      <c r="BX33" s="755">
        <v>96.8</v>
      </c>
      <c r="BY33" s="754"/>
      <c r="BZ33" s="754"/>
      <c r="CA33" s="754"/>
      <c r="CB33" s="756"/>
      <c r="CD33" s="698" t="s">
        <v>323</v>
      </c>
      <c r="CE33" s="699"/>
      <c r="CF33" s="699"/>
      <c r="CG33" s="699"/>
      <c r="CH33" s="699"/>
      <c r="CI33" s="699"/>
      <c r="CJ33" s="699"/>
      <c r="CK33" s="699"/>
      <c r="CL33" s="699"/>
      <c r="CM33" s="699"/>
      <c r="CN33" s="699"/>
      <c r="CO33" s="699"/>
      <c r="CP33" s="699"/>
      <c r="CQ33" s="700"/>
      <c r="CR33" s="683">
        <v>3369584</v>
      </c>
      <c r="CS33" s="708"/>
      <c r="CT33" s="708"/>
      <c r="CU33" s="708"/>
      <c r="CV33" s="708"/>
      <c r="CW33" s="708"/>
      <c r="CX33" s="708"/>
      <c r="CY33" s="709"/>
      <c r="CZ33" s="688">
        <v>41.6</v>
      </c>
      <c r="DA33" s="720"/>
      <c r="DB33" s="720"/>
      <c r="DC33" s="722"/>
      <c r="DD33" s="692">
        <v>2869536</v>
      </c>
      <c r="DE33" s="708"/>
      <c r="DF33" s="708"/>
      <c r="DG33" s="708"/>
      <c r="DH33" s="708"/>
      <c r="DI33" s="708"/>
      <c r="DJ33" s="708"/>
      <c r="DK33" s="709"/>
      <c r="DL33" s="692">
        <v>2270837</v>
      </c>
      <c r="DM33" s="708"/>
      <c r="DN33" s="708"/>
      <c r="DO33" s="708"/>
      <c r="DP33" s="708"/>
      <c r="DQ33" s="708"/>
      <c r="DR33" s="708"/>
      <c r="DS33" s="708"/>
      <c r="DT33" s="708"/>
      <c r="DU33" s="708"/>
      <c r="DV33" s="709"/>
      <c r="DW33" s="688">
        <v>53.6</v>
      </c>
      <c r="DX33" s="720"/>
      <c r="DY33" s="720"/>
      <c r="DZ33" s="720"/>
      <c r="EA33" s="720"/>
      <c r="EB33" s="720"/>
      <c r="EC33" s="721"/>
    </row>
    <row r="34" spans="2:133" ht="11.25" customHeight="1" x14ac:dyDescent="0.15">
      <c r="B34" s="680" t="s">
        <v>324</v>
      </c>
      <c r="C34" s="681"/>
      <c r="D34" s="681"/>
      <c r="E34" s="681"/>
      <c r="F34" s="681"/>
      <c r="G34" s="681"/>
      <c r="H34" s="681"/>
      <c r="I34" s="681"/>
      <c r="J34" s="681"/>
      <c r="K34" s="681"/>
      <c r="L34" s="681"/>
      <c r="M34" s="681"/>
      <c r="N34" s="681"/>
      <c r="O34" s="681"/>
      <c r="P34" s="681"/>
      <c r="Q34" s="682"/>
      <c r="R34" s="683">
        <v>35617</v>
      </c>
      <c r="S34" s="684"/>
      <c r="T34" s="684"/>
      <c r="U34" s="684"/>
      <c r="V34" s="684"/>
      <c r="W34" s="684"/>
      <c r="X34" s="684"/>
      <c r="Y34" s="685"/>
      <c r="Z34" s="686">
        <v>0.4</v>
      </c>
      <c r="AA34" s="686"/>
      <c r="AB34" s="686"/>
      <c r="AC34" s="686"/>
      <c r="AD34" s="687">
        <v>4218</v>
      </c>
      <c r="AE34" s="687"/>
      <c r="AF34" s="687"/>
      <c r="AG34" s="687"/>
      <c r="AH34" s="687"/>
      <c r="AI34" s="687"/>
      <c r="AJ34" s="687"/>
      <c r="AK34" s="687"/>
      <c r="AL34" s="688">
        <v>0.1</v>
      </c>
      <c r="AM34" s="689"/>
      <c r="AN34" s="689"/>
      <c r="AO34" s="690"/>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98" t="s">
        <v>325</v>
      </c>
      <c r="CE34" s="699"/>
      <c r="CF34" s="699"/>
      <c r="CG34" s="699"/>
      <c r="CH34" s="699"/>
      <c r="CI34" s="699"/>
      <c r="CJ34" s="699"/>
      <c r="CK34" s="699"/>
      <c r="CL34" s="699"/>
      <c r="CM34" s="699"/>
      <c r="CN34" s="699"/>
      <c r="CO34" s="699"/>
      <c r="CP34" s="699"/>
      <c r="CQ34" s="700"/>
      <c r="CR34" s="683">
        <v>931170</v>
      </c>
      <c r="CS34" s="684"/>
      <c r="CT34" s="684"/>
      <c r="CU34" s="684"/>
      <c r="CV34" s="684"/>
      <c r="CW34" s="684"/>
      <c r="CX34" s="684"/>
      <c r="CY34" s="685"/>
      <c r="CZ34" s="688">
        <v>11.5</v>
      </c>
      <c r="DA34" s="720"/>
      <c r="DB34" s="720"/>
      <c r="DC34" s="722"/>
      <c r="DD34" s="692">
        <v>724582</v>
      </c>
      <c r="DE34" s="684"/>
      <c r="DF34" s="684"/>
      <c r="DG34" s="684"/>
      <c r="DH34" s="684"/>
      <c r="DI34" s="684"/>
      <c r="DJ34" s="684"/>
      <c r="DK34" s="685"/>
      <c r="DL34" s="692">
        <v>523585</v>
      </c>
      <c r="DM34" s="684"/>
      <c r="DN34" s="684"/>
      <c r="DO34" s="684"/>
      <c r="DP34" s="684"/>
      <c r="DQ34" s="684"/>
      <c r="DR34" s="684"/>
      <c r="DS34" s="684"/>
      <c r="DT34" s="684"/>
      <c r="DU34" s="684"/>
      <c r="DV34" s="685"/>
      <c r="DW34" s="688">
        <v>12.4</v>
      </c>
      <c r="DX34" s="720"/>
      <c r="DY34" s="720"/>
      <c r="DZ34" s="720"/>
      <c r="EA34" s="720"/>
      <c r="EB34" s="720"/>
      <c r="EC34" s="721"/>
    </row>
    <row r="35" spans="2:133" ht="11.25" customHeight="1" x14ac:dyDescent="0.15">
      <c r="B35" s="680" t="s">
        <v>326</v>
      </c>
      <c r="C35" s="681"/>
      <c r="D35" s="681"/>
      <c r="E35" s="681"/>
      <c r="F35" s="681"/>
      <c r="G35" s="681"/>
      <c r="H35" s="681"/>
      <c r="I35" s="681"/>
      <c r="J35" s="681"/>
      <c r="K35" s="681"/>
      <c r="L35" s="681"/>
      <c r="M35" s="681"/>
      <c r="N35" s="681"/>
      <c r="O35" s="681"/>
      <c r="P35" s="681"/>
      <c r="Q35" s="682"/>
      <c r="R35" s="683">
        <v>461908</v>
      </c>
      <c r="S35" s="684"/>
      <c r="T35" s="684"/>
      <c r="U35" s="684"/>
      <c r="V35" s="684"/>
      <c r="W35" s="684"/>
      <c r="X35" s="684"/>
      <c r="Y35" s="685"/>
      <c r="Z35" s="686">
        <v>5.6</v>
      </c>
      <c r="AA35" s="686"/>
      <c r="AB35" s="686"/>
      <c r="AC35" s="686"/>
      <c r="AD35" s="687" t="s">
        <v>236</v>
      </c>
      <c r="AE35" s="687"/>
      <c r="AF35" s="687"/>
      <c r="AG35" s="687"/>
      <c r="AH35" s="687"/>
      <c r="AI35" s="687"/>
      <c r="AJ35" s="687"/>
      <c r="AK35" s="687"/>
      <c r="AL35" s="688" t="s">
        <v>236</v>
      </c>
      <c r="AM35" s="689"/>
      <c r="AN35" s="689"/>
      <c r="AO35" s="690"/>
      <c r="AP35" s="231"/>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17803</v>
      </c>
      <c r="CS35" s="708"/>
      <c r="CT35" s="708"/>
      <c r="CU35" s="708"/>
      <c r="CV35" s="708"/>
      <c r="CW35" s="708"/>
      <c r="CX35" s="708"/>
      <c r="CY35" s="709"/>
      <c r="CZ35" s="688">
        <v>0.2</v>
      </c>
      <c r="DA35" s="720"/>
      <c r="DB35" s="720"/>
      <c r="DC35" s="722"/>
      <c r="DD35" s="692">
        <v>11198</v>
      </c>
      <c r="DE35" s="708"/>
      <c r="DF35" s="708"/>
      <c r="DG35" s="708"/>
      <c r="DH35" s="708"/>
      <c r="DI35" s="708"/>
      <c r="DJ35" s="708"/>
      <c r="DK35" s="709"/>
      <c r="DL35" s="692">
        <v>5920</v>
      </c>
      <c r="DM35" s="708"/>
      <c r="DN35" s="708"/>
      <c r="DO35" s="708"/>
      <c r="DP35" s="708"/>
      <c r="DQ35" s="708"/>
      <c r="DR35" s="708"/>
      <c r="DS35" s="708"/>
      <c r="DT35" s="708"/>
      <c r="DU35" s="708"/>
      <c r="DV35" s="709"/>
      <c r="DW35" s="688">
        <v>0.1</v>
      </c>
      <c r="DX35" s="720"/>
      <c r="DY35" s="720"/>
      <c r="DZ35" s="720"/>
      <c r="EA35" s="720"/>
      <c r="EB35" s="720"/>
      <c r="EC35" s="721"/>
    </row>
    <row r="36" spans="2:133" ht="11.25" customHeight="1" x14ac:dyDescent="0.15">
      <c r="B36" s="680" t="s">
        <v>330</v>
      </c>
      <c r="C36" s="681"/>
      <c r="D36" s="681"/>
      <c r="E36" s="681"/>
      <c r="F36" s="681"/>
      <c r="G36" s="681"/>
      <c r="H36" s="681"/>
      <c r="I36" s="681"/>
      <c r="J36" s="681"/>
      <c r="K36" s="681"/>
      <c r="L36" s="681"/>
      <c r="M36" s="681"/>
      <c r="N36" s="681"/>
      <c r="O36" s="681"/>
      <c r="P36" s="681"/>
      <c r="Q36" s="682"/>
      <c r="R36" s="683">
        <v>116491</v>
      </c>
      <c r="S36" s="684"/>
      <c r="T36" s="684"/>
      <c r="U36" s="684"/>
      <c r="V36" s="684"/>
      <c r="W36" s="684"/>
      <c r="X36" s="684"/>
      <c r="Y36" s="685"/>
      <c r="Z36" s="686">
        <v>1.4</v>
      </c>
      <c r="AA36" s="686"/>
      <c r="AB36" s="686"/>
      <c r="AC36" s="686"/>
      <c r="AD36" s="687" t="s">
        <v>174</v>
      </c>
      <c r="AE36" s="687"/>
      <c r="AF36" s="687"/>
      <c r="AG36" s="687"/>
      <c r="AH36" s="687"/>
      <c r="AI36" s="687"/>
      <c r="AJ36" s="687"/>
      <c r="AK36" s="687"/>
      <c r="AL36" s="688" t="s">
        <v>236</v>
      </c>
      <c r="AM36" s="689"/>
      <c r="AN36" s="689"/>
      <c r="AO36" s="690"/>
      <c r="AP36" s="231"/>
      <c r="AQ36" s="757" t="s">
        <v>331</v>
      </c>
      <c r="AR36" s="758"/>
      <c r="AS36" s="758"/>
      <c r="AT36" s="758"/>
      <c r="AU36" s="758"/>
      <c r="AV36" s="758"/>
      <c r="AW36" s="758"/>
      <c r="AX36" s="758"/>
      <c r="AY36" s="759"/>
      <c r="AZ36" s="672">
        <v>1190208</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63626</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1399920</v>
      </c>
      <c r="CS36" s="684"/>
      <c r="CT36" s="684"/>
      <c r="CU36" s="684"/>
      <c r="CV36" s="684"/>
      <c r="CW36" s="684"/>
      <c r="CX36" s="684"/>
      <c r="CY36" s="685"/>
      <c r="CZ36" s="688">
        <v>17.3</v>
      </c>
      <c r="DA36" s="720"/>
      <c r="DB36" s="720"/>
      <c r="DC36" s="722"/>
      <c r="DD36" s="692">
        <v>1287744</v>
      </c>
      <c r="DE36" s="684"/>
      <c r="DF36" s="684"/>
      <c r="DG36" s="684"/>
      <c r="DH36" s="684"/>
      <c r="DI36" s="684"/>
      <c r="DJ36" s="684"/>
      <c r="DK36" s="685"/>
      <c r="DL36" s="692">
        <v>1050652</v>
      </c>
      <c r="DM36" s="684"/>
      <c r="DN36" s="684"/>
      <c r="DO36" s="684"/>
      <c r="DP36" s="684"/>
      <c r="DQ36" s="684"/>
      <c r="DR36" s="684"/>
      <c r="DS36" s="684"/>
      <c r="DT36" s="684"/>
      <c r="DU36" s="684"/>
      <c r="DV36" s="685"/>
      <c r="DW36" s="688">
        <v>24.8</v>
      </c>
      <c r="DX36" s="720"/>
      <c r="DY36" s="720"/>
      <c r="DZ36" s="720"/>
      <c r="EA36" s="720"/>
      <c r="EB36" s="720"/>
      <c r="EC36" s="721"/>
    </row>
    <row r="37" spans="2:133" ht="11.25" customHeight="1" x14ac:dyDescent="0.15">
      <c r="B37" s="680" t="s">
        <v>334</v>
      </c>
      <c r="C37" s="681"/>
      <c r="D37" s="681"/>
      <c r="E37" s="681"/>
      <c r="F37" s="681"/>
      <c r="G37" s="681"/>
      <c r="H37" s="681"/>
      <c r="I37" s="681"/>
      <c r="J37" s="681"/>
      <c r="K37" s="681"/>
      <c r="L37" s="681"/>
      <c r="M37" s="681"/>
      <c r="N37" s="681"/>
      <c r="O37" s="681"/>
      <c r="P37" s="681"/>
      <c r="Q37" s="682"/>
      <c r="R37" s="683">
        <v>24219</v>
      </c>
      <c r="S37" s="684"/>
      <c r="T37" s="684"/>
      <c r="U37" s="684"/>
      <c r="V37" s="684"/>
      <c r="W37" s="684"/>
      <c r="X37" s="684"/>
      <c r="Y37" s="685"/>
      <c r="Z37" s="686">
        <v>0.3</v>
      </c>
      <c r="AA37" s="686"/>
      <c r="AB37" s="686"/>
      <c r="AC37" s="686"/>
      <c r="AD37" s="687" t="s">
        <v>236</v>
      </c>
      <c r="AE37" s="687"/>
      <c r="AF37" s="687"/>
      <c r="AG37" s="687"/>
      <c r="AH37" s="687"/>
      <c r="AI37" s="687"/>
      <c r="AJ37" s="687"/>
      <c r="AK37" s="687"/>
      <c r="AL37" s="688" t="s">
        <v>174</v>
      </c>
      <c r="AM37" s="689"/>
      <c r="AN37" s="689"/>
      <c r="AO37" s="690"/>
      <c r="AQ37" s="761" t="s">
        <v>335</v>
      </c>
      <c r="AR37" s="762"/>
      <c r="AS37" s="762"/>
      <c r="AT37" s="762"/>
      <c r="AU37" s="762"/>
      <c r="AV37" s="762"/>
      <c r="AW37" s="762"/>
      <c r="AX37" s="762"/>
      <c r="AY37" s="763"/>
      <c r="AZ37" s="683">
        <v>424001</v>
      </c>
      <c r="BA37" s="684"/>
      <c r="BB37" s="684"/>
      <c r="BC37" s="684"/>
      <c r="BD37" s="708"/>
      <c r="BE37" s="708"/>
      <c r="BF37" s="738"/>
      <c r="BG37" s="698" t="s">
        <v>336</v>
      </c>
      <c r="BH37" s="699"/>
      <c r="BI37" s="699"/>
      <c r="BJ37" s="699"/>
      <c r="BK37" s="699"/>
      <c r="BL37" s="699"/>
      <c r="BM37" s="699"/>
      <c r="BN37" s="699"/>
      <c r="BO37" s="699"/>
      <c r="BP37" s="699"/>
      <c r="BQ37" s="699"/>
      <c r="BR37" s="699"/>
      <c r="BS37" s="699"/>
      <c r="BT37" s="699"/>
      <c r="BU37" s="700"/>
      <c r="BV37" s="683">
        <v>63626</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600371</v>
      </c>
      <c r="CS37" s="708"/>
      <c r="CT37" s="708"/>
      <c r="CU37" s="708"/>
      <c r="CV37" s="708"/>
      <c r="CW37" s="708"/>
      <c r="CX37" s="708"/>
      <c r="CY37" s="709"/>
      <c r="CZ37" s="688">
        <v>7.4</v>
      </c>
      <c r="DA37" s="720"/>
      <c r="DB37" s="720"/>
      <c r="DC37" s="722"/>
      <c r="DD37" s="692">
        <v>600329</v>
      </c>
      <c r="DE37" s="708"/>
      <c r="DF37" s="708"/>
      <c r="DG37" s="708"/>
      <c r="DH37" s="708"/>
      <c r="DI37" s="708"/>
      <c r="DJ37" s="708"/>
      <c r="DK37" s="709"/>
      <c r="DL37" s="692">
        <v>584448</v>
      </c>
      <c r="DM37" s="708"/>
      <c r="DN37" s="708"/>
      <c r="DO37" s="708"/>
      <c r="DP37" s="708"/>
      <c r="DQ37" s="708"/>
      <c r="DR37" s="708"/>
      <c r="DS37" s="708"/>
      <c r="DT37" s="708"/>
      <c r="DU37" s="708"/>
      <c r="DV37" s="709"/>
      <c r="DW37" s="688">
        <v>13.8</v>
      </c>
      <c r="DX37" s="720"/>
      <c r="DY37" s="720"/>
      <c r="DZ37" s="720"/>
      <c r="EA37" s="720"/>
      <c r="EB37" s="720"/>
      <c r="EC37" s="721"/>
    </row>
    <row r="38" spans="2:133" ht="11.25" customHeight="1" x14ac:dyDescent="0.15">
      <c r="B38" s="680" t="s">
        <v>338</v>
      </c>
      <c r="C38" s="681"/>
      <c r="D38" s="681"/>
      <c r="E38" s="681"/>
      <c r="F38" s="681"/>
      <c r="G38" s="681"/>
      <c r="H38" s="681"/>
      <c r="I38" s="681"/>
      <c r="J38" s="681"/>
      <c r="K38" s="681"/>
      <c r="L38" s="681"/>
      <c r="M38" s="681"/>
      <c r="N38" s="681"/>
      <c r="O38" s="681"/>
      <c r="P38" s="681"/>
      <c r="Q38" s="682"/>
      <c r="R38" s="683">
        <v>120618</v>
      </c>
      <c r="S38" s="684"/>
      <c r="T38" s="684"/>
      <c r="U38" s="684"/>
      <c r="V38" s="684"/>
      <c r="W38" s="684"/>
      <c r="X38" s="684"/>
      <c r="Y38" s="685"/>
      <c r="Z38" s="686">
        <v>1.5</v>
      </c>
      <c r="AA38" s="686"/>
      <c r="AB38" s="686"/>
      <c r="AC38" s="686"/>
      <c r="AD38" s="687">
        <v>4967</v>
      </c>
      <c r="AE38" s="687"/>
      <c r="AF38" s="687"/>
      <c r="AG38" s="687"/>
      <c r="AH38" s="687"/>
      <c r="AI38" s="687"/>
      <c r="AJ38" s="687"/>
      <c r="AK38" s="687"/>
      <c r="AL38" s="688">
        <v>0.1</v>
      </c>
      <c r="AM38" s="689"/>
      <c r="AN38" s="689"/>
      <c r="AO38" s="690"/>
      <c r="AQ38" s="761" t="s">
        <v>339</v>
      </c>
      <c r="AR38" s="762"/>
      <c r="AS38" s="762"/>
      <c r="AT38" s="762"/>
      <c r="AU38" s="762"/>
      <c r="AV38" s="762"/>
      <c r="AW38" s="762"/>
      <c r="AX38" s="762"/>
      <c r="AY38" s="763"/>
      <c r="AZ38" s="683">
        <v>1965</v>
      </c>
      <c r="BA38" s="684"/>
      <c r="BB38" s="684"/>
      <c r="BC38" s="684"/>
      <c r="BD38" s="708"/>
      <c r="BE38" s="708"/>
      <c r="BF38" s="738"/>
      <c r="BG38" s="698" t="s">
        <v>340</v>
      </c>
      <c r="BH38" s="699"/>
      <c r="BI38" s="699"/>
      <c r="BJ38" s="699"/>
      <c r="BK38" s="699"/>
      <c r="BL38" s="699"/>
      <c r="BM38" s="699"/>
      <c r="BN38" s="699"/>
      <c r="BO38" s="699"/>
      <c r="BP38" s="699"/>
      <c r="BQ38" s="699"/>
      <c r="BR38" s="699"/>
      <c r="BS38" s="699"/>
      <c r="BT38" s="699"/>
      <c r="BU38" s="700"/>
      <c r="BV38" s="683">
        <v>2342</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764242</v>
      </c>
      <c r="CS38" s="684"/>
      <c r="CT38" s="684"/>
      <c r="CU38" s="684"/>
      <c r="CV38" s="684"/>
      <c r="CW38" s="684"/>
      <c r="CX38" s="684"/>
      <c r="CY38" s="685"/>
      <c r="CZ38" s="688">
        <v>9.4</v>
      </c>
      <c r="DA38" s="720"/>
      <c r="DB38" s="720"/>
      <c r="DC38" s="722"/>
      <c r="DD38" s="692">
        <v>621575</v>
      </c>
      <c r="DE38" s="684"/>
      <c r="DF38" s="684"/>
      <c r="DG38" s="684"/>
      <c r="DH38" s="684"/>
      <c r="DI38" s="684"/>
      <c r="DJ38" s="684"/>
      <c r="DK38" s="685"/>
      <c r="DL38" s="692">
        <v>589249</v>
      </c>
      <c r="DM38" s="684"/>
      <c r="DN38" s="684"/>
      <c r="DO38" s="684"/>
      <c r="DP38" s="684"/>
      <c r="DQ38" s="684"/>
      <c r="DR38" s="684"/>
      <c r="DS38" s="684"/>
      <c r="DT38" s="684"/>
      <c r="DU38" s="684"/>
      <c r="DV38" s="685"/>
      <c r="DW38" s="688">
        <v>13.9</v>
      </c>
      <c r="DX38" s="720"/>
      <c r="DY38" s="720"/>
      <c r="DZ38" s="720"/>
      <c r="EA38" s="720"/>
      <c r="EB38" s="720"/>
      <c r="EC38" s="721"/>
    </row>
    <row r="39" spans="2:133" ht="11.25" customHeight="1" x14ac:dyDescent="0.15">
      <c r="B39" s="680" t="s">
        <v>342</v>
      </c>
      <c r="C39" s="681"/>
      <c r="D39" s="681"/>
      <c r="E39" s="681"/>
      <c r="F39" s="681"/>
      <c r="G39" s="681"/>
      <c r="H39" s="681"/>
      <c r="I39" s="681"/>
      <c r="J39" s="681"/>
      <c r="K39" s="681"/>
      <c r="L39" s="681"/>
      <c r="M39" s="681"/>
      <c r="N39" s="681"/>
      <c r="O39" s="681"/>
      <c r="P39" s="681"/>
      <c r="Q39" s="682"/>
      <c r="R39" s="683">
        <v>538500</v>
      </c>
      <c r="S39" s="684"/>
      <c r="T39" s="684"/>
      <c r="U39" s="684"/>
      <c r="V39" s="684"/>
      <c r="W39" s="684"/>
      <c r="X39" s="684"/>
      <c r="Y39" s="685"/>
      <c r="Z39" s="686">
        <v>6.6</v>
      </c>
      <c r="AA39" s="686"/>
      <c r="AB39" s="686"/>
      <c r="AC39" s="686"/>
      <c r="AD39" s="687" t="s">
        <v>174</v>
      </c>
      <c r="AE39" s="687"/>
      <c r="AF39" s="687"/>
      <c r="AG39" s="687"/>
      <c r="AH39" s="687"/>
      <c r="AI39" s="687"/>
      <c r="AJ39" s="687"/>
      <c r="AK39" s="687"/>
      <c r="AL39" s="688" t="s">
        <v>174</v>
      </c>
      <c r="AM39" s="689"/>
      <c r="AN39" s="689"/>
      <c r="AO39" s="690"/>
      <c r="AQ39" s="761" t="s">
        <v>343</v>
      </c>
      <c r="AR39" s="762"/>
      <c r="AS39" s="762"/>
      <c r="AT39" s="762"/>
      <c r="AU39" s="762"/>
      <c r="AV39" s="762"/>
      <c r="AW39" s="762"/>
      <c r="AX39" s="762"/>
      <c r="AY39" s="763"/>
      <c r="AZ39" s="683" t="s">
        <v>236</v>
      </c>
      <c r="BA39" s="684"/>
      <c r="BB39" s="684"/>
      <c r="BC39" s="684"/>
      <c r="BD39" s="708"/>
      <c r="BE39" s="708"/>
      <c r="BF39" s="738"/>
      <c r="BG39" s="698" t="s">
        <v>344</v>
      </c>
      <c r="BH39" s="699"/>
      <c r="BI39" s="699"/>
      <c r="BJ39" s="699"/>
      <c r="BK39" s="699"/>
      <c r="BL39" s="699"/>
      <c r="BM39" s="699"/>
      <c r="BN39" s="699"/>
      <c r="BO39" s="699"/>
      <c r="BP39" s="699"/>
      <c r="BQ39" s="699"/>
      <c r="BR39" s="699"/>
      <c r="BS39" s="699"/>
      <c r="BT39" s="699"/>
      <c r="BU39" s="700"/>
      <c r="BV39" s="683">
        <v>3816</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155018</v>
      </c>
      <c r="CS39" s="708"/>
      <c r="CT39" s="708"/>
      <c r="CU39" s="708"/>
      <c r="CV39" s="708"/>
      <c r="CW39" s="708"/>
      <c r="CX39" s="708"/>
      <c r="CY39" s="709"/>
      <c r="CZ39" s="688">
        <v>1.9</v>
      </c>
      <c r="DA39" s="720"/>
      <c r="DB39" s="720"/>
      <c r="DC39" s="722"/>
      <c r="DD39" s="692">
        <v>123006</v>
      </c>
      <c r="DE39" s="708"/>
      <c r="DF39" s="708"/>
      <c r="DG39" s="708"/>
      <c r="DH39" s="708"/>
      <c r="DI39" s="708"/>
      <c r="DJ39" s="708"/>
      <c r="DK39" s="709"/>
      <c r="DL39" s="692" t="s">
        <v>236</v>
      </c>
      <c r="DM39" s="708"/>
      <c r="DN39" s="708"/>
      <c r="DO39" s="708"/>
      <c r="DP39" s="708"/>
      <c r="DQ39" s="708"/>
      <c r="DR39" s="708"/>
      <c r="DS39" s="708"/>
      <c r="DT39" s="708"/>
      <c r="DU39" s="708"/>
      <c r="DV39" s="709"/>
      <c r="DW39" s="688" t="s">
        <v>174</v>
      </c>
      <c r="DX39" s="720"/>
      <c r="DY39" s="720"/>
      <c r="DZ39" s="720"/>
      <c r="EA39" s="720"/>
      <c r="EB39" s="720"/>
      <c r="EC39" s="721"/>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174</v>
      </c>
      <c r="S40" s="684"/>
      <c r="T40" s="684"/>
      <c r="U40" s="684"/>
      <c r="V40" s="684"/>
      <c r="W40" s="684"/>
      <c r="X40" s="684"/>
      <c r="Y40" s="685"/>
      <c r="Z40" s="686" t="s">
        <v>236</v>
      </c>
      <c r="AA40" s="686"/>
      <c r="AB40" s="686"/>
      <c r="AC40" s="686"/>
      <c r="AD40" s="687" t="s">
        <v>236</v>
      </c>
      <c r="AE40" s="687"/>
      <c r="AF40" s="687"/>
      <c r="AG40" s="687"/>
      <c r="AH40" s="687"/>
      <c r="AI40" s="687"/>
      <c r="AJ40" s="687"/>
      <c r="AK40" s="687"/>
      <c r="AL40" s="688" t="s">
        <v>236</v>
      </c>
      <c r="AM40" s="689"/>
      <c r="AN40" s="689"/>
      <c r="AO40" s="690"/>
      <c r="AQ40" s="761" t="s">
        <v>347</v>
      </c>
      <c r="AR40" s="762"/>
      <c r="AS40" s="762"/>
      <c r="AT40" s="762"/>
      <c r="AU40" s="762"/>
      <c r="AV40" s="762"/>
      <c r="AW40" s="762"/>
      <c r="AX40" s="762"/>
      <c r="AY40" s="763"/>
      <c r="AZ40" s="683" t="s">
        <v>236</v>
      </c>
      <c r="BA40" s="684"/>
      <c r="BB40" s="684"/>
      <c r="BC40" s="684"/>
      <c r="BD40" s="708"/>
      <c r="BE40" s="708"/>
      <c r="BF40" s="738"/>
      <c r="BG40" s="764" t="s">
        <v>348</v>
      </c>
      <c r="BH40" s="765"/>
      <c r="BI40" s="765"/>
      <c r="BJ40" s="765"/>
      <c r="BK40" s="765"/>
      <c r="BL40" s="232"/>
      <c r="BM40" s="699" t="s">
        <v>349</v>
      </c>
      <c r="BN40" s="699"/>
      <c r="BO40" s="699"/>
      <c r="BP40" s="699"/>
      <c r="BQ40" s="699"/>
      <c r="BR40" s="699"/>
      <c r="BS40" s="699"/>
      <c r="BT40" s="699"/>
      <c r="BU40" s="700"/>
      <c r="BV40" s="683">
        <v>85</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101431</v>
      </c>
      <c r="CS40" s="684"/>
      <c r="CT40" s="684"/>
      <c r="CU40" s="684"/>
      <c r="CV40" s="684"/>
      <c r="CW40" s="684"/>
      <c r="CX40" s="684"/>
      <c r="CY40" s="685"/>
      <c r="CZ40" s="688">
        <v>1.3</v>
      </c>
      <c r="DA40" s="720"/>
      <c r="DB40" s="720"/>
      <c r="DC40" s="722"/>
      <c r="DD40" s="692">
        <v>101431</v>
      </c>
      <c r="DE40" s="684"/>
      <c r="DF40" s="684"/>
      <c r="DG40" s="684"/>
      <c r="DH40" s="684"/>
      <c r="DI40" s="684"/>
      <c r="DJ40" s="684"/>
      <c r="DK40" s="685"/>
      <c r="DL40" s="692">
        <v>101431</v>
      </c>
      <c r="DM40" s="684"/>
      <c r="DN40" s="684"/>
      <c r="DO40" s="684"/>
      <c r="DP40" s="684"/>
      <c r="DQ40" s="684"/>
      <c r="DR40" s="684"/>
      <c r="DS40" s="684"/>
      <c r="DT40" s="684"/>
      <c r="DU40" s="684"/>
      <c r="DV40" s="685"/>
      <c r="DW40" s="688">
        <v>2.4</v>
      </c>
      <c r="DX40" s="720"/>
      <c r="DY40" s="720"/>
      <c r="DZ40" s="720"/>
      <c r="EA40" s="720"/>
      <c r="EB40" s="720"/>
      <c r="EC40" s="721"/>
    </row>
    <row r="41" spans="2:133" ht="11.25" customHeight="1" x14ac:dyDescent="0.15">
      <c r="B41" s="680" t="s">
        <v>351</v>
      </c>
      <c r="C41" s="681"/>
      <c r="D41" s="681"/>
      <c r="E41" s="681"/>
      <c r="F41" s="681"/>
      <c r="G41" s="681"/>
      <c r="H41" s="681"/>
      <c r="I41" s="681"/>
      <c r="J41" s="681"/>
      <c r="K41" s="681"/>
      <c r="L41" s="681"/>
      <c r="M41" s="681"/>
      <c r="N41" s="681"/>
      <c r="O41" s="681"/>
      <c r="P41" s="681"/>
      <c r="Q41" s="682"/>
      <c r="R41" s="683">
        <v>205500</v>
      </c>
      <c r="S41" s="684"/>
      <c r="T41" s="684"/>
      <c r="U41" s="684"/>
      <c r="V41" s="684"/>
      <c r="W41" s="684"/>
      <c r="X41" s="684"/>
      <c r="Y41" s="685"/>
      <c r="Z41" s="686">
        <v>2.5</v>
      </c>
      <c r="AA41" s="686"/>
      <c r="AB41" s="686"/>
      <c r="AC41" s="686"/>
      <c r="AD41" s="687" t="s">
        <v>236</v>
      </c>
      <c r="AE41" s="687"/>
      <c r="AF41" s="687"/>
      <c r="AG41" s="687"/>
      <c r="AH41" s="687"/>
      <c r="AI41" s="687"/>
      <c r="AJ41" s="687"/>
      <c r="AK41" s="687"/>
      <c r="AL41" s="688" t="s">
        <v>236</v>
      </c>
      <c r="AM41" s="689"/>
      <c r="AN41" s="689"/>
      <c r="AO41" s="690"/>
      <c r="AQ41" s="761" t="s">
        <v>352</v>
      </c>
      <c r="AR41" s="762"/>
      <c r="AS41" s="762"/>
      <c r="AT41" s="762"/>
      <c r="AU41" s="762"/>
      <c r="AV41" s="762"/>
      <c r="AW41" s="762"/>
      <c r="AX41" s="762"/>
      <c r="AY41" s="763"/>
      <c r="AZ41" s="683">
        <v>183506</v>
      </c>
      <c r="BA41" s="684"/>
      <c r="BB41" s="684"/>
      <c r="BC41" s="684"/>
      <c r="BD41" s="708"/>
      <c r="BE41" s="708"/>
      <c r="BF41" s="738"/>
      <c r="BG41" s="764"/>
      <c r="BH41" s="765"/>
      <c r="BI41" s="765"/>
      <c r="BJ41" s="765"/>
      <c r="BK41" s="765"/>
      <c r="BL41" s="232"/>
      <c r="BM41" s="699" t="s">
        <v>353</v>
      </c>
      <c r="BN41" s="699"/>
      <c r="BO41" s="699"/>
      <c r="BP41" s="699"/>
      <c r="BQ41" s="699"/>
      <c r="BR41" s="699"/>
      <c r="BS41" s="699"/>
      <c r="BT41" s="699"/>
      <c r="BU41" s="700"/>
      <c r="BV41" s="683" t="s">
        <v>236</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236</v>
      </c>
      <c r="CS41" s="708"/>
      <c r="CT41" s="708"/>
      <c r="CU41" s="708"/>
      <c r="CV41" s="708"/>
      <c r="CW41" s="708"/>
      <c r="CX41" s="708"/>
      <c r="CY41" s="709"/>
      <c r="CZ41" s="688" t="s">
        <v>236</v>
      </c>
      <c r="DA41" s="720"/>
      <c r="DB41" s="720"/>
      <c r="DC41" s="722"/>
      <c r="DD41" s="692" t="s">
        <v>236</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8189061</v>
      </c>
      <c r="S42" s="769"/>
      <c r="T42" s="769"/>
      <c r="U42" s="769"/>
      <c r="V42" s="769"/>
      <c r="W42" s="769"/>
      <c r="X42" s="769"/>
      <c r="Y42" s="777"/>
      <c r="Z42" s="778">
        <v>100</v>
      </c>
      <c r="AA42" s="778"/>
      <c r="AB42" s="778"/>
      <c r="AC42" s="778"/>
      <c r="AD42" s="779">
        <v>4029023</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580736</v>
      </c>
      <c r="BA42" s="769"/>
      <c r="BB42" s="769"/>
      <c r="BC42" s="769"/>
      <c r="BD42" s="754"/>
      <c r="BE42" s="754"/>
      <c r="BF42" s="756"/>
      <c r="BG42" s="766"/>
      <c r="BH42" s="767"/>
      <c r="BI42" s="767"/>
      <c r="BJ42" s="767"/>
      <c r="BK42" s="767"/>
      <c r="BL42" s="233"/>
      <c r="BM42" s="711" t="s">
        <v>357</v>
      </c>
      <c r="BN42" s="711"/>
      <c r="BO42" s="711"/>
      <c r="BP42" s="711"/>
      <c r="BQ42" s="711"/>
      <c r="BR42" s="711"/>
      <c r="BS42" s="711"/>
      <c r="BT42" s="711"/>
      <c r="BU42" s="712"/>
      <c r="BV42" s="768">
        <v>428</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1996899</v>
      </c>
      <c r="CS42" s="684"/>
      <c r="CT42" s="684"/>
      <c r="CU42" s="684"/>
      <c r="CV42" s="684"/>
      <c r="CW42" s="684"/>
      <c r="CX42" s="684"/>
      <c r="CY42" s="685"/>
      <c r="CZ42" s="688">
        <v>24.7</v>
      </c>
      <c r="DA42" s="689"/>
      <c r="DB42" s="689"/>
      <c r="DC42" s="701"/>
      <c r="DD42" s="692">
        <v>228259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4"/>
      <c r="BW43" s="234"/>
      <c r="BX43" s="234"/>
      <c r="BY43" s="234"/>
      <c r="BZ43" s="234"/>
      <c r="CA43" s="234"/>
      <c r="CB43" s="234"/>
      <c r="CD43" s="680" t="s">
        <v>359</v>
      </c>
      <c r="CE43" s="681"/>
      <c r="CF43" s="681"/>
      <c r="CG43" s="681"/>
      <c r="CH43" s="681"/>
      <c r="CI43" s="681"/>
      <c r="CJ43" s="681"/>
      <c r="CK43" s="681"/>
      <c r="CL43" s="681"/>
      <c r="CM43" s="681"/>
      <c r="CN43" s="681"/>
      <c r="CO43" s="681"/>
      <c r="CP43" s="681"/>
      <c r="CQ43" s="682"/>
      <c r="CR43" s="683">
        <v>82317</v>
      </c>
      <c r="CS43" s="708"/>
      <c r="CT43" s="708"/>
      <c r="CU43" s="708"/>
      <c r="CV43" s="708"/>
      <c r="CW43" s="708"/>
      <c r="CX43" s="708"/>
      <c r="CY43" s="709"/>
      <c r="CZ43" s="688">
        <v>1</v>
      </c>
      <c r="DA43" s="720"/>
      <c r="DB43" s="720"/>
      <c r="DC43" s="722"/>
      <c r="DD43" s="692">
        <v>82317</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1991248</v>
      </c>
      <c r="CS44" s="684"/>
      <c r="CT44" s="684"/>
      <c r="CU44" s="684"/>
      <c r="CV44" s="684"/>
      <c r="CW44" s="684"/>
      <c r="CX44" s="684"/>
      <c r="CY44" s="685"/>
      <c r="CZ44" s="688">
        <v>24.6</v>
      </c>
      <c r="DA44" s="689"/>
      <c r="DB44" s="689"/>
      <c r="DC44" s="701"/>
      <c r="DD44" s="692">
        <v>225388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1493675</v>
      </c>
      <c r="CS45" s="708"/>
      <c r="CT45" s="708"/>
      <c r="CU45" s="708"/>
      <c r="CV45" s="708"/>
      <c r="CW45" s="708"/>
      <c r="CX45" s="708"/>
      <c r="CY45" s="709"/>
      <c r="CZ45" s="688">
        <v>18.5</v>
      </c>
      <c r="DA45" s="720"/>
      <c r="DB45" s="720"/>
      <c r="DC45" s="722"/>
      <c r="DD45" s="692">
        <v>33052</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6" t="s">
        <v>362</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797"/>
      <c r="CE46" s="798"/>
      <c r="CF46" s="680" t="s">
        <v>363</v>
      </c>
      <c r="CG46" s="681"/>
      <c r="CH46" s="681"/>
      <c r="CI46" s="681"/>
      <c r="CJ46" s="681"/>
      <c r="CK46" s="681"/>
      <c r="CL46" s="681"/>
      <c r="CM46" s="681"/>
      <c r="CN46" s="681"/>
      <c r="CO46" s="681"/>
      <c r="CP46" s="681"/>
      <c r="CQ46" s="682"/>
      <c r="CR46" s="683">
        <v>398143</v>
      </c>
      <c r="CS46" s="684"/>
      <c r="CT46" s="684"/>
      <c r="CU46" s="684"/>
      <c r="CV46" s="684"/>
      <c r="CW46" s="684"/>
      <c r="CX46" s="684"/>
      <c r="CY46" s="685"/>
      <c r="CZ46" s="688">
        <v>4.9000000000000004</v>
      </c>
      <c r="DA46" s="689"/>
      <c r="DB46" s="689"/>
      <c r="DC46" s="701"/>
      <c r="DD46" s="692">
        <v>178606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6" t="s">
        <v>364</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797"/>
      <c r="CE47" s="798"/>
      <c r="CF47" s="680" t="s">
        <v>365</v>
      </c>
      <c r="CG47" s="681"/>
      <c r="CH47" s="681"/>
      <c r="CI47" s="681"/>
      <c r="CJ47" s="681"/>
      <c r="CK47" s="681"/>
      <c r="CL47" s="681"/>
      <c r="CM47" s="681"/>
      <c r="CN47" s="681"/>
      <c r="CO47" s="681"/>
      <c r="CP47" s="681"/>
      <c r="CQ47" s="682"/>
      <c r="CR47" s="683">
        <v>5651</v>
      </c>
      <c r="CS47" s="708"/>
      <c r="CT47" s="708"/>
      <c r="CU47" s="708"/>
      <c r="CV47" s="708"/>
      <c r="CW47" s="708"/>
      <c r="CX47" s="708"/>
      <c r="CY47" s="709"/>
      <c r="CZ47" s="688">
        <v>0.1</v>
      </c>
      <c r="DA47" s="720"/>
      <c r="DB47" s="720"/>
      <c r="DC47" s="722"/>
      <c r="DD47" s="692">
        <v>2871</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7" t="s">
        <v>366</v>
      </c>
      <c r="CD48" s="799"/>
      <c r="CE48" s="800"/>
      <c r="CF48" s="680" t="s">
        <v>367</v>
      </c>
      <c r="CG48" s="681"/>
      <c r="CH48" s="681"/>
      <c r="CI48" s="681"/>
      <c r="CJ48" s="681"/>
      <c r="CK48" s="681"/>
      <c r="CL48" s="681"/>
      <c r="CM48" s="681"/>
      <c r="CN48" s="681"/>
      <c r="CO48" s="681"/>
      <c r="CP48" s="681"/>
      <c r="CQ48" s="682"/>
      <c r="CR48" s="683" t="s">
        <v>174</v>
      </c>
      <c r="CS48" s="684"/>
      <c r="CT48" s="684"/>
      <c r="CU48" s="684"/>
      <c r="CV48" s="684"/>
      <c r="CW48" s="684"/>
      <c r="CX48" s="684"/>
      <c r="CY48" s="685"/>
      <c r="CZ48" s="688" t="s">
        <v>174</v>
      </c>
      <c r="DA48" s="689"/>
      <c r="DB48" s="689"/>
      <c r="DC48" s="701"/>
      <c r="DD48" s="692" t="s">
        <v>263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8092714</v>
      </c>
      <c r="CS49" s="754"/>
      <c r="CT49" s="754"/>
      <c r="CU49" s="754"/>
      <c r="CV49" s="754"/>
      <c r="CW49" s="754"/>
      <c r="CX49" s="754"/>
      <c r="CY49" s="785"/>
      <c r="CZ49" s="780">
        <v>100</v>
      </c>
      <c r="DA49" s="786"/>
      <c r="DB49" s="786"/>
      <c r="DC49" s="787"/>
      <c r="DD49" s="788">
        <v>4890904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09GZKAISRBzOhbagfLZ1G4XO2vJn+KjIEAu5JuM5eVztzguNhyLS2zv2VuXh1y9Huos30Nq8pt4z9v+MlzHDQ==" saltValue="WxlYEW/2dKGHrRu4PvO9W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K8" sqref="AK8:AO8"/>
    </sheetView>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369</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830" t="s">
        <v>370</v>
      </c>
      <c r="DK2" s="831"/>
      <c r="DL2" s="831"/>
      <c r="DM2" s="831"/>
      <c r="DN2" s="831"/>
      <c r="DO2" s="832"/>
      <c r="DP2" s="246"/>
      <c r="DQ2" s="830" t="s">
        <v>371</v>
      </c>
      <c r="DR2" s="831"/>
      <c r="DS2" s="831"/>
      <c r="DT2" s="831"/>
      <c r="DU2" s="831"/>
      <c r="DV2" s="831"/>
      <c r="DW2" s="831"/>
      <c r="DX2" s="831"/>
      <c r="DY2" s="831"/>
      <c r="DZ2" s="832"/>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49"/>
      <c r="BA4" s="249"/>
      <c r="BB4" s="249"/>
      <c r="BC4" s="249"/>
      <c r="BD4" s="249"/>
      <c r="BE4" s="250"/>
      <c r="BF4" s="250"/>
      <c r="BG4" s="250"/>
      <c r="BH4" s="250"/>
      <c r="BI4" s="250"/>
      <c r="BJ4" s="250"/>
      <c r="BK4" s="250"/>
      <c r="BL4" s="250"/>
      <c r="BM4" s="250"/>
      <c r="BN4" s="250"/>
      <c r="BO4" s="250"/>
      <c r="BP4" s="250"/>
      <c r="BQ4" s="249" t="s">
        <v>373</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3"/>
      <c r="BA5" s="253"/>
      <c r="BB5" s="253"/>
      <c r="BC5" s="253"/>
      <c r="BD5" s="253"/>
      <c r="BE5" s="254"/>
      <c r="BF5" s="254"/>
      <c r="BG5" s="254"/>
      <c r="BH5" s="254"/>
      <c r="BI5" s="254"/>
      <c r="BJ5" s="254"/>
      <c r="BK5" s="254"/>
      <c r="BL5" s="254"/>
      <c r="BM5" s="254"/>
      <c r="BN5" s="254"/>
      <c r="BO5" s="254"/>
      <c r="BP5" s="254"/>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1"/>
    </row>
    <row r="6" spans="1:131" s="252"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49"/>
      <c r="BA6" s="249"/>
      <c r="BB6" s="249"/>
      <c r="BC6" s="249"/>
      <c r="BD6" s="249"/>
      <c r="BE6" s="250"/>
      <c r="BF6" s="250"/>
      <c r="BG6" s="250"/>
      <c r="BH6" s="250"/>
      <c r="BI6" s="250"/>
      <c r="BJ6" s="250"/>
      <c r="BK6" s="250"/>
      <c r="BL6" s="250"/>
      <c r="BM6" s="250"/>
      <c r="BN6" s="250"/>
      <c r="BO6" s="250"/>
      <c r="BP6" s="250"/>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1"/>
    </row>
    <row r="7" spans="1:131" s="252" customFormat="1" ht="26.25" customHeight="1" thickTop="1" x14ac:dyDescent="0.15">
      <c r="A7" s="255">
        <v>1</v>
      </c>
      <c r="B7" s="815" t="s">
        <v>391</v>
      </c>
      <c r="C7" s="816"/>
      <c r="D7" s="816"/>
      <c r="E7" s="816"/>
      <c r="F7" s="816"/>
      <c r="G7" s="816"/>
      <c r="H7" s="816"/>
      <c r="I7" s="816"/>
      <c r="J7" s="816"/>
      <c r="K7" s="816"/>
      <c r="L7" s="816"/>
      <c r="M7" s="816"/>
      <c r="N7" s="816"/>
      <c r="O7" s="816"/>
      <c r="P7" s="817"/>
      <c r="Q7" s="818">
        <v>8189</v>
      </c>
      <c r="R7" s="819"/>
      <c r="S7" s="819"/>
      <c r="T7" s="819"/>
      <c r="U7" s="819"/>
      <c r="V7" s="819">
        <v>8093</v>
      </c>
      <c r="W7" s="819"/>
      <c r="X7" s="819"/>
      <c r="Y7" s="819"/>
      <c r="Z7" s="819"/>
      <c r="AA7" s="819">
        <v>96</v>
      </c>
      <c r="AB7" s="819"/>
      <c r="AC7" s="819"/>
      <c r="AD7" s="819"/>
      <c r="AE7" s="820"/>
      <c r="AF7" s="821">
        <v>75</v>
      </c>
      <c r="AG7" s="822"/>
      <c r="AH7" s="822"/>
      <c r="AI7" s="822"/>
      <c r="AJ7" s="823"/>
      <c r="AK7" s="858" t="s">
        <v>585</v>
      </c>
      <c r="AL7" s="859"/>
      <c r="AM7" s="859"/>
      <c r="AN7" s="859"/>
      <c r="AO7" s="859"/>
      <c r="AP7" s="859">
        <v>5829</v>
      </c>
      <c r="AQ7" s="859"/>
      <c r="AR7" s="859"/>
      <c r="AS7" s="859"/>
      <c r="AT7" s="859"/>
      <c r="AU7" s="860"/>
      <c r="AV7" s="860"/>
      <c r="AW7" s="860"/>
      <c r="AX7" s="860"/>
      <c r="AY7" s="861"/>
      <c r="AZ7" s="249"/>
      <c r="BA7" s="249"/>
      <c r="BB7" s="249"/>
      <c r="BC7" s="249"/>
      <c r="BD7" s="249"/>
      <c r="BE7" s="250"/>
      <c r="BF7" s="250"/>
      <c r="BG7" s="250"/>
      <c r="BH7" s="250"/>
      <c r="BI7" s="250"/>
      <c r="BJ7" s="250"/>
      <c r="BK7" s="250"/>
      <c r="BL7" s="250"/>
      <c r="BM7" s="250"/>
      <c r="BN7" s="250"/>
      <c r="BO7" s="250"/>
      <c r="BP7" s="250"/>
      <c r="BQ7" s="256">
        <v>1</v>
      </c>
      <c r="BR7" s="257"/>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1"/>
    </row>
    <row r="8" spans="1:131" s="252" customFormat="1" ht="26.25" customHeight="1" x14ac:dyDescent="0.15">
      <c r="A8" s="258">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49"/>
      <c r="BA8" s="249"/>
      <c r="BB8" s="249"/>
      <c r="BC8" s="249"/>
      <c r="BD8" s="249"/>
      <c r="BE8" s="250"/>
      <c r="BF8" s="250"/>
      <c r="BG8" s="250"/>
      <c r="BH8" s="250"/>
      <c r="BI8" s="250"/>
      <c r="BJ8" s="250"/>
      <c r="BK8" s="250"/>
      <c r="BL8" s="250"/>
      <c r="BM8" s="250"/>
      <c r="BN8" s="250"/>
      <c r="BO8" s="250"/>
      <c r="BP8" s="250"/>
      <c r="BQ8" s="259">
        <v>2</v>
      </c>
      <c r="BR8" s="260"/>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1"/>
    </row>
    <row r="9" spans="1:131" s="252" customFormat="1" ht="26.25" customHeight="1" x14ac:dyDescent="0.15">
      <c r="A9" s="258">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49"/>
      <c r="BA9" s="249"/>
      <c r="BB9" s="249"/>
      <c r="BC9" s="249"/>
      <c r="BD9" s="249"/>
      <c r="BE9" s="250"/>
      <c r="BF9" s="250"/>
      <c r="BG9" s="250"/>
      <c r="BH9" s="250"/>
      <c r="BI9" s="250"/>
      <c r="BJ9" s="250"/>
      <c r="BK9" s="250"/>
      <c r="BL9" s="250"/>
      <c r="BM9" s="250"/>
      <c r="BN9" s="250"/>
      <c r="BO9" s="250"/>
      <c r="BP9" s="250"/>
      <c r="BQ9" s="259">
        <v>3</v>
      </c>
      <c r="BR9" s="260"/>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1"/>
    </row>
    <row r="10" spans="1:131" s="252" customFormat="1" ht="26.25" customHeight="1" x14ac:dyDescent="0.15">
      <c r="A10" s="258">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49"/>
      <c r="BA10" s="249"/>
      <c r="BB10" s="249"/>
      <c r="BC10" s="249"/>
      <c r="BD10" s="249"/>
      <c r="BE10" s="250"/>
      <c r="BF10" s="250"/>
      <c r="BG10" s="250"/>
      <c r="BH10" s="250"/>
      <c r="BI10" s="250"/>
      <c r="BJ10" s="250"/>
      <c r="BK10" s="250"/>
      <c r="BL10" s="250"/>
      <c r="BM10" s="250"/>
      <c r="BN10" s="250"/>
      <c r="BO10" s="250"/>
      <c r="BP10" s="250"/>
      <c r="BQ10" s="259">
        <v>4</v>
      </c>
      <c r="BR10" s="260"/>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1"/>
    </row>
    <row r="11" spans="1:131" s="252" customFormat="1" ht="26.25" customHeight="1" x14ac:dyDescent="0.15">
      <c r="A11" s="258">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49"/>
      <c r="BA11" s="249"/>
      <c r="BB11" s="249"/>
      <c r="BC11" s="249"/>
      <c r="BD11" s="249"/>
      <c r="BE11" s="250"/>
      <c r="BF11" s="250"/>
      <c r="BG11" s="250"/>
      <c r="BH11" s="250"/>
      <c r="BI11" s="250"/>
      <c r="BJ11" s="250"/>
      <c r="BK11" s="250"/>
      <c r="BL11" s="250"/>
      <c r="BM11" s="250"/>
      <c r="BN11" s="250"/>
      <c r="BO11" s="250"/>
      <c r="BP11" s="250"/>
      <c r="BQ11" s="259">
        <v>5</v>
      </c>
      <c r="BR11" s="260"/>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1"/>
    </row>
    <row r="12" spans="1:131" s="252" customFormat="1" ht="26.25" customHeight="1" x14ac:dyDescent="0.15">
      <c r="A12" s="258">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49"/>
      <c r="BA12" s="249"/>
      <c r="BB12" s="249"/>
      <c r="BC12" s="249"/>
      <c r="BD12" s="249"/>
      <c r="BE12" s="250"/>
      <c r="BF12" s="250"/>
      <c r="BG12" s="250"/>
      <c r="BH12" s="250"/>
      <c r="BI12" s="250"/>
      <c r="BJ12" s="250"/>
      <c r="BK12" s="250"/>
      <c r="BL12" s="250"/>
      <c r="BM12" s="250"/>
      <c r="BN12" s="250"/>
      <c r="BO12" s="250"/>
      <c r="BP12" s="250"/>
      <c r="BQ12" s="259">
        <v>6</v>
      </c>
      <c r="BR12" s="260"/>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1"/>
    </row>
    <row r="13" spans="1:131" s="252" customFormat="1" ht="26.25" customHeight="1" x14ac:dyDescent="0.15">
      <c r="A13" s="258">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49"/>
      <c r="BA13" s="249"/>
      <c r="BB13" s="249"/>
      <c r="BC13" s="249"/>
      <c r="BD13" s="249"/>
      <c r="BE13" s="250"/>
      <c r="BF13" s="250"/>
      <c r="BG13" s="250"/>
      <c r="BH13" s="250"/>
      <c r="BI13" s="250"/>
      <c r="BJ13" s="250"/>
      <c r="BK13" s="250"/>
      <c r="BL13" s="250"/>
      <c r="BM13" s="250"/>
      <c r="BN13" s="250"/>
      <c r="BO13" s="250"/>
      <c r="BP13" s="250"/>
      <c r="BQ13" s="259">
        <v>7</v>
      </c>
      <c r="BR13" s="260"/>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1"/>
    </row>
    <row r="14" spans="1:131" s="252" customFormat="1" ht="26.25" customHeight="1" x14ac:dyDescent="0.15">
      <c r="A14" s="258">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49"/>
      <c r="BA14" s="249"/>
      <c r="BB14" s="249"/>
      <c r="BC14" s="249"/>
      <c r="BD14" s="249"/>
      <c r="BE14" s="250"/>
      <c r="BF14" s="250"/>
      <c r="BG14" s="250"/>
      <c r="BH14" s="250"/>
      <c r="BI14" s="250"/>
      <c r="BJ14" s="250"/>
      <c r="BK14" s="250"/>
      <c r="BL14" s="250"/>
      <c r="BM14" s="250"/>
      <c r="BN14" s="250"/>
      <c r="BO14" s="250"/>
      <c r="BP14" s="250"/>
      <c r="BQ14" s="259">
        <v>8</v>
      </c>
      <c r="BR14" s="260"/>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1"/>
    </row>
    <row r="15" spans="1:131" s="252" customFormat="1" ht="26.25" customHeight="1" x14ac:dyDescent="0.15">
      <c r="A15" s="258">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49"/>
      <c r="BA15" s="249"/>
      <c r="BB15" s="249"/>
      <c r="BC15" s="249"/>
      <c r="BD15" s="249"/>
      <c r="BE15" s="250"/>
      <c r="BF15" s="250"/>
      <c r="BG15" s="250"/>
      <c r="BH15" s="250"/>
      <c r="BI15" s="250"/>
      <c r="BJ15" s="250"/>
      <c r="BK15" s="250"/>
      <c r="BL15" s="250"/>
      <c r="BM15" s="250"/>
      <c r="BN15" s="250"/>
      <c r="BO15" s="250"/>
      <c r="BP15" s="250"/>
      <c r="BQ15" s="259">
        <v>9</v>
      </c>
      <c r="BR15" s="260"/>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1"/>
    </row>
    <row r="16" spans="1:131" s="252" customFormat="1" ht="26.25" customHeight="1" x14ac:dyDescent="0.15">
      <c r="A16" s="258">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49"/>
      <c r="BA16" s="249"/>
      <c r="BB16" s="249"/>
      <c r="BC16" s="249"/>
      <c r="BD16" s="249"/>
      <c r="BE16" s="250"/>
      <c r="BF16" s="250"/>
      <c r="BG16" s="250"/>
      <c r="BH16" s="250"/>
      <c r="BI16" s="250"/>
      <c r="BJ16" s="250"/>
      <c r="BK16" s="250"/>
      <c r="BL16" s="250"/>
      <c r="BM16" s="250"/>
      <c r="BN16" s="250"/>
      <c r="BO16" s="250"/>
      <c r="BP16" s="250"/>
      <c r="BQ16" s="259">
        <v>10</v>
      </c>
      <c r="BR16" s="260"/>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1"/>
    </row>
    <row r="17" spans="1:131" s="252" customFormat="1" ht="26.25" customHeight="1" x14ac:dyDescent="0.15">
      <c r="A17" s="258">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49"/>
      <c r="BA17" s="249"/>
      <c r="BB17" s="249"/>
      <c r="BC17" s="249"/>
      <c r="BD17" s="249"/>
      <c r="BE17" s="250"/>
      <c r="BF17" s="250"/>
      <c r="BG17" s="250"/>
      <c r="BH17" s="250"/>
      <c r="BI17" s="250"/>
      <c r="BJ17" s="250"/>
      <c r="BK17" s="250"/>
      <c r="BL17" s="250"/>
      <c r="BM17" s="250"/>
      <c r="BN17" s="250"/>
      <c r="BO17" s="250"/>
      <c r="BP17" s="250"/>
      <c r="BQ17" s="259">
        <v>11</v>
      </c>
      <c r="BR17" s="260"/>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1"/>
    </row>
    <row r="18" spans="1:131" s="252" customFormat="1" ht="26.25" customHeight="1" x14ac:dyDescent="0.15">
      <c r="A18" s="258">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49"/>
      <c r="BA18" s="249"/>
      <c r="BB18" s="249"/>
      <c r="BC18" s="249"/>
      <c r="BD18" s="249"/>
      <c r="BE18" s="250"/>
      <c r="BF18" s="250"/>
      <c r="BG18" s="250"/>
      <c r="BH18" s="250"/>
      <c r="BI18" s="250"/>
      <c r="BJ18" s="250"/>
      <c r="BK18" s="250"/>
      <c r="BL18" s="250"/>
      <c r="BM18" s="250"/>
      <c r="BN18" s="250"/>
      <c r="BO18" s="250"/>
      <c r="BP18" s="250"/>
      <c r="BQ18" s="259">
        <v>12</v>
      </c>
      <c r="BR18" s="260"/>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1"/>
    </row>
    <row r="19" spans="1:131" s="252" customFormat="1" ht="26.25" customHeight="1" x14ac:dyDescent="0.15">
      <c r="A19" s="258">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49"/>
      <c r="BA19" s="249"/>
      <c r="BB19" s="249"/>
      <c r="BC19" s="249"/>
      <c r="BD19" s="249"/>
      <c r="BE19" s="250"/>
      <c r="BF19" s="250"/>
      <c r="BG19" s="250"/>
      <c r="BH19" s="250"/>
      <c r="BI19" s="250"/>
      <c r="BJ19" s="250"/>
      <c r="BK19" s="250"/>
      <c r="BL19" s="250"/>
      <c r="BM19" s="250"/>
      <c r="BN19" s="250"/>
      <c r="BO19" s="250"/>
      <c r="BP19" s="250"/>
      <c r="BQ19" s="259">
        <v>13</v>
      </c>
      <c r="BR19" s="260"/>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1"/>
    </row>
    <row r="20" spans="1:131" s="252" customFormat="1" ht="26.25" customHeight="1" x14ac:dyDescent="0.15">
      <c r="A20" s="258">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49"/>
      <c r="BA20" s="249"/>
      <c r="BB20" s="249"/>
      <c r="BC20" s="249"/>
      <c r="BD20" s="249"/>
      <c r="BE20" s="250"/>
      <c r="BF20" s="250"/>
      <c r="BG20" s="250"/>
      <c r="BH20" s="250"/>
      <c r="BI20" s="250"/>
      <c r="BJ20" s="250"/>
      <c r="BK20" s="250"/>
      <c r="BL20" s="250"/>
      <c r="BM20" s="250"/>
      <c r="BN20" s="250"/>
      <c r="BO20" s="250"/>
      <c r="BP20" s="250"/>
      <c r="BQ20" s="259">
        <v>14</v>
      </c>
      <c r="BR20" s="260"/>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1"/>
    </row>
    <row r="21" spans="1:131" s="252" customFormat="1" ht="26.25" customHeight="1" thickBot="1" x14ac:dyDescent="0.2">
      <c r="A21" s="258">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49"/>
      <c r="BA21" s="249"/>
      <c r="BB21" s="249"/>
      <c r="BC21" s="249"/>
      <c r="BD21" s="249"/>
      <c r="BE21" s="250"/>
      <c r="BF21" s="250"/>
      <c r="BG21" s="250"/>
      <c r="BH21" s="250"/>
      <c r="BI21" s="250"/>
      <c r="BJ21" s="250"/>
      <c r="BK21" s="250"/>
      <c r="BL21" s="250"/>
      <c r="BM21" s="250"/>
      <c r="BN21" s="250"/>
      <c r="BO21" s="250"/>
      <c r="BP21" s="250"/>
      <c r="BQ21" s="259">
        <v>15</v>
      </c>
      <c r="BR21" s="260"/>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1"/>
    </row>
    <row r="22" spans="1:131" s="252" customFormat="1" ht="26.25" customHeight="1" x14ac:dyDescent="0.15">
      <c r="A22" s="258">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0"/>
      <c r="BF22" s="250"/>
      <c r="BG22" s="250"/>
      <c r="BH22" s="250"/>
      <c r="BI22" s="250"/>
      <c r="BJ22" s="250"/>
      <c r="BK22" s="250"/>
      <c r="BL22" s="250"/>
      <c r="BM22" s="250"/>
      <c r="BN22" s="250"/>
      <c r="BO22" s="250"/>
      <c r="BP22" s="250"/>
      <c r="BQ22" s="259">
        <v>16</v>
      </c>
      <c r="BR22" s="260"/>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1"/>
    </row>
    <row r="23" spans="1:131" s="252" customFormat="1" ht="26.25" customHeight="1" thickBot="1" x14ac:dyDescent="0.2">
      <c r="A23" s="261" t="s">
        <v>393</v>
      </c>
      <c r="B23" s="874" t="s">
        <v>394</v>
      </c>
      <c r="C23" s="875"/>
      <c r="D23" s="875"/>
      <c r="E23" s="875"/>
      <c r="F23" s="875"/>
      <c r="G23" s="875"/>
      <c r="H23" s="875"/>
      <c r="I23" s="875"/>
      <c r="J23" s="875"/>
      <c r="K23" s="875"/>
      <c r="L23" s="875"/>
      <c r="M23" s="875"/>
      <c r="N23" s="875"/>
      <c r="O23" s="875"/>
      <c r="P23" s="876"/>
      <c r="Q23" s="877">
        <v>8189</v>
      </c>
      <c r="R23" s="878"/>
      <c r="S23" s="878"/>
      <c r="T23" s="878"/>
      <c r="U23" s="878"/>
      <c r="V23" s="878">
        <v>8093</v>
      </c>
      <c r="W23" s="878"/>
      <c r="X23" s="878"/>
      <c r="Y23" s="878"/>
      <c r="Z23" s="878"/>
      <c r="AA23" s="878">
        <v>96</v>
      </c>
      <c r="AB23" s="878"/>
      <c r="AC23" s="878"/>
      <c r="AD23" s="878"/>
      <c r="AE23" s="879"/>
      <c r="AF23" s="880">
        <v>75</v>
      </c>
      <c r="AG23" s="878"/>
      <c r="AH23" s="878"/>
      <c r="AI23" s="878"/>
      <c r="AJ23" s="881"/>
      <c r="AK23" s="882"/>
      <c r="AL23" s="883"/>
      <c r="AM23" s="883"/>
      <c r="AN23" s="883"/>
      <c r="AO23" s="883"/>
      <c r="AP23" s="878">
        <v>5829</v>
      </c>
      <c r="AQ23" s="878"/>
      <c r="AR23" s="878"/>
      <c r="AS23" s="878"/>
      <c r="AT23" s="878"/>
      <c r="AU23" s="884"/>
      <c r="AV23" s="884"/>
      <c r="AW23" s="884"/>
      <c r="AX23" s="884"/>
      <c r="AY23" s="885"/>
      <c r="AZ23" s="893" t="s">
        <v>174</v>
      </c>
      <c r="BA23" s="894"/>
      <c r="BB23" s="894"/>
      <c r="BC23" s="894"/>
      <c r="BD23" s="895"/>
      <c r="BE23" s="250"/>
      <c r="BF23" s="250"/>
      <c r="BG23" s="250"/>
      <c r="BH23" s="250"/>
      <c r="BI23" s="250"/>
      <c r="BJ23" s="250"/>
      <c r="BK23" s="250"/>
      <c r="BL23" s="250"/>
      <c r="BM23" s="250"/>
      <c r="BN23" s="250"/>
      <c r="BO23" s="250"/>
      <c r="BP23" s="250"/>
      <c r="BQ23" s="259">
        <v>17</v>
      </c>
      <c r="BR23" s="260"/>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1"/>
    </row>
    <row r="24" spans="1:131" s="252"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49"/>
      <c r="BA24" s="249"/>
      <c r="BB24" s="249"/>
      <c r="BC24" s="249"/>
      <c r="BD24" s="249"/>
      <c r="BE24" s="250"/>
      <c r="BF24" s="250"/>
      <c r="BG24" s="250"/>
      <c r="BH24" s="250"/>
      <c r="BI24" s="250"/>
      <c r="BJ24" s="250"/>
      <c r="BK24" s="250"/>
      <c r="BL24" s="250"/>
      <c r="BM24" s="250"/>
      <c r="BN24" s="250"/>
      <c r="BO24" s="250"/>
      <c r="BP24" s="250"/>
      <c r="BQ24" s="259">
        <v>18</v>
      </c>
      <c r="BR24" s="260"/>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1"/>
    </row>
    <row r="25" spans="1:131" s="244"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49"/>
      <c r="BK25" s="249"/>
      <c r="BL25" s="249"/>
      <c r="BM25" s="249"/>
      <c r="BN25" s="249"/>
      <c r="BO25" s="262"/>
      <c r="BP25" s="262"/>
      <c r="BQ25" s="259">
        <v>19</v>
      </c>
      <c r="BR25" s="260"/>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3"/>
    </row>
    <row r="26" spans="1:131" s="244" customFormat="1" ht="26.25" customHeight="1" x14ac:dyDescent="0.15">
      <c r="A26" s="824" t="s">
        <v>374</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381</v>
      </c>
      <c r="BF26" s="802"/>
      <c r="BG26" s="802"/>
      <c r="BH26" s="802"/>
      <c r="BI26" s="813"/>
      <c r="BJ26" s="249"/>
      <c r="BK26" s="249"/>
      <c r="BL26" s="249"/>
      <c r="BM26" s="249"/>
      <c r="BN26" s="249"/>
      <c r="BO26" s="262"/>
      <c r="BP26" s="262"/>
      <c r="BQ26" s="259">
        <v>20</v>
      </c>
      <c r="BR26" s="260"/>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3"/>
    </row>
    <row r="27" spans="1:131" s="244"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49"/>
      <c r="BK27" s="249"/>
      <c r="BL27" s="249"/>
      <c r="BM27" s="249"/>
      <c r="BN27" s="249"/>
      <c r="BO27" s="262"/>
      <c r="BP27" s="262"/>
      <c r="BQ27" s="259">
        <v>21</v>
      </c>
      <c r="BR27" s="260"/>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3"/>
    </row>
    <row r="28" spans="1:131" s="244" customFormat="1" ht="26.25" customHeight="1" thickTop="1" x14ac:dyDescent="0.15">
      <c r="A28" s="263">
        <v>1</v>
      </c>
      <c r="B28" s="815" t="s">
        <v>405</v>
      </c>
      <c r="C28" s="816"/>
      <c r="D28" s="816"/>
      <c r="E28" s="816"/>
      <c r="F28" s="816"/>
      <c r="G28" s="816"/>
      <c r="H28" s="816"/>
      <c r="I28" s="816"/>
      <c r="J28" s="816"/>
      <c r="K28" s="816"/>
      <c r="L28" s="816"/>
      <c r="M28" s="816"/>
      <c r="N28" s="816"/>
      <c r="O28" s="816"/>
      <c r="P28" s="817"/>
      <c r="Q28" s="906">
        <v>2184</v>
      </c>
      <c r="R28" s="907"/>
      <c r="S28" s="907"/>
      <c r="T28" s="907"/>
      <c r="U28" s="907"/>
      <c r="V28" s="907">
        <v>2120</v>
      </c>
      <c r="W28" s="907"/>
      <c r="X28" s="907"/>
      <c r="Y28" s="907"/>
      <c r="Z28" s="907"/>
      <c r="AA28" s="907">
        <v>64</v>
      </c>
      <c r="AB28" s="907"/>
      <c r="AC28" s="907"/>
      <c r="AD28" s="907"/>
      <c r="AE28" s="908"/>
      <c r="AF28" s="909">
        <v>64</v>
      </c>
      <c r="AG28" s="907"/>
      <c r="AH28" s="907"/>
      <c r="AI28" s="907"/>
      <c r="AJ28" s="910"/>
      <c r="AK28" s="911">
        <v>184</v>
      </c>
      <c r="AL28" s="902"/>
      <c r="AM28" s="902"/>
      <c r="AN28" s="902"/>
      <c r="AO28" s="902"/>
      <c r="AP28" s="902">
        <v>0</v>
      </c>
      <c r="AQ28" s="902"/>
      <c r="AR28" s="902"/>
      <c r="AS28" s="902"/>
      <c r="AT28" s="902"/>
      <c r="AU28" s="902">
        <v>0</v>
      </c>
      <c r="AV28" s="902"/>
      <c r="AW28" s="902"/>
      <c r="AX28" s="902"/>
      <c r="AY28" s="902"/>
      <c r="AZ28" s="903" t="s">
        <v>577</v>
      </c>
      <c r="BA28" s="903"/>
      <c r="BB28" s="903"/>
      <c r="BC28" s="903"/>
      <c r="BD28" s="903"/>
      <c r="BE28" s="904"/>
      <c r="BF28" s="904"/>
      <c r="BG28" s="904"/>
      <c r="BH28" s="904"/>
      <c r="BI28" s="905"/>
      <c r="BJ28" s="249"/>
      <c r="BK28" s="249"/>
      <c r="BL28" s="249"/>
      <c r="BM28" s="249"/>
      <c r="BN28" s="249"/>
      <c r="BO28" s="262"/>
      <c r="BP28" s="262"/>
      <c r="BQ28" s="259">
        <v>22</v>
      </c>
      <c r="BR28" s="260"/>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3"/>
    </row>
    <row r="29" spans="1:131" s="244" customFormat="1" ht="26.25" customHeight="1" x14ac:dyDescent="0.15">
      <c r="A29" s="263">
        <v>2</v>
      </c>
      <c r="B29" s="839" t="s">
        <v>406</v>
      </c>
      <c r="C29" s="840"/>
      <c r="D29" s="840"/>
      <c r="E29" s="840"/>
      <c r="F29" s="840"/>
      <c r="G29" s="840"/>
      <c r="H29" s="840"/>
      <c r="I29" s="840"/>
      <c r="J29" s="840"/>
      <c r="K29" s="840"/>
      <c r="L29" s="840"/>
      <c r="M29" s="840"/>
      <c r="N29" s="840"/>
      <c r="O29" s="840"/>
      <c r="P29" s="841"/>
      <c r="Q29" s="842">
        <v>1721</v>
      </c>
      <c r="R29" s="843"/>
      <c r="S29" s="843"/>
      <c r="T29" s="843"/>
      <c r="U29" s="843"/>
      <c r="V29" s="843">
        <v>1693</v>
      </c>
      <c r="W29" s="843"/>
      <c r="X29" s="843"/>
      <c r="Y29" s="843"/>
      <c r="Z29" s="843"/>
      <c r="AA29" s="843">
        <v>28</v>
      </c>
      <c r="AB29" s="843"/>
      <c r="AC29" s="843"/>
      <c r="AD29" s="843"/>
      <c r="AE29" s="844"/>
      <c r="AF29" s="845">
        <v>28</v>
      </c>
      <c r="AG29" s="846"/>
      <c r="AH29" s="846"/>
      <c r="AI29" s="846"/>
      <c r="AJ29" s="847"/>
      <c r="AK29" s="914">
        <v>268</v>
      </c>
      <c r="AL29" s="915"/>
      <c r="AM29" s="915"/>
      <c r="AN29" s="915"/>
      <c r="AO29" s="915"/>
      <c r="AP29" s="915">
        <v>0</v>
      </c>
      <c r="AQ29" s="915"/>
      <c r="AR29" s="915"/>
      <c r="AS29" s="915"/>
      <c r="AT29" s="915"/>
      <c r="AU29" s="915">
        <v>0</v>
      </c>
      <c r="AV29" s="915"/>
      <c r="AW29" s="915"/>
      <c r="AX29" s="915"/>
      <c r="AY29" s="915"/>
      <c r="AZ29" s="916" t="s">
        <v>577</v>
      </c>
      <c r="BA29" s="916"/>
      <c r="BB29" s="916"/>
      <c r="BC29" s="916"/>
      <c r="BD29" s="916"/>
      <c r="BE29" s="912"/>
      <c r="BF29" s="912"/>
      <c r="BG29" s="912"/>
      <c r="BH29" s="912"/>
      <c r="BI29" s="913"/>
      <c r="BJ29" s="249"/>
      <c r="BK29" s="249"/>
      <c r="BL29" s="249"/>
      <c r="BM29" s="249"/>
      <c r="BN29" s="249"/>
      <c r="BO29" s="262"/>
      <c r="BP29" s="262"/>
      <c r="BQ29" s="259">
        <v>23</v>
      </c>
      <c r="BR29" s="260"/>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3"/>
    </row>
    <row r="30" spans="1:131" s="244" customFormat="1" ht="26.25" customHeight="1" x14ac:dyDescent="0.15">
      <c r="A30" s="263">
        <v>3</v>
      </c>
      <c r="B30" s="839" t="s">
        <v>407</v>
      </c>
      <c r="C30" s="840"/>
      <c r="D30" s="840"/>
      <c r="E30" s="840"/>
      <c r="F30" s="840"/>
      <c r="G30" s="840"/>
      <c r="H30" s="840"/>
      <c r="I30" s="840"/>
      <c r="J30" s="840"/>
      <c r="K30" s="840"/>
      <c r="L30" s="840"/>
      <c r="M30" s="840"/>
      <c r="N30" s="840"/>
      <c r="O30" s="840"/>
      <c r="P30" s="841"/>
      <c r="Q30" s="842">
        <v>202</v>
      </c>
      <c r="R30" s="843"/>
      <c r="S30" s="843"/>
      <c r="T30" s="843"/>
      <c r="U30" s="843"/>
      <c r="V30" s="843">
        <v>202</v>
      </c>
      <c r="W30" s="843"/>
      <c r="X30" s="843"/>
      <c r="Y30" s="843"/>
      <c r="Z30" s="843"/>
      <c r="AA30" s="843">
        <v>1</v>
      </c>
      <c r="AB30" s="843"/>
      <c r="AC30" s="843"/>
      <c r="AD30" s="843"/>
      <c r="AE30" s="844"/>
      <c r="AF30" s="845">
        <v>1</v>
      </c>
      <c r="AG30" s="846"/>
      <c r="AH30" s="846"/>
      <c r="AI30" s="846"/>
      <c r="AJ30" s="847"/>
      <c r="AK30" s="914">
        <v>77</v>
      </c>
      <c r="AL30" s="915"/>
      <c r="AM30" s="915"/>
      <c r="AN30" s="915"/>
      <c r="AO30" s="915"/>
      <c r="AP30" s="915">
        <v>0</v>
      </c>
      <c r="AQ30" s="915"/>
      <c r="AR30" s="915"/>
      <c r="AS30" s="915"/>
      <c r="AT30" s="915"/>
      <c r="AU30" s="915">
        <v>0</v>
      </c>
      <c r="AV30" s="915"/>
      <c r="AW30" s="915"/>
      <c r="AX30" s="915"/>
      <c r="AY30" s="915"/>
      <c r="AZ30" s="916" t="s">
        <v>577</v>
      </c>
      <c r="BA30" s="916"/>
      <c r="BB30" s="916"/>
      <c r="BC30" s="916"/>
      <c r="BD30" s="916"/>
      <c r="BE30" s="912"/>
      <c r="BF30" s="912"/>
      <c r="BG30" s="912"/>
      <c r="BH30" s="912"/>
      <c r="BI30" s="913"/>
      <c r="BJ30" s="249"/>
      <c r="BK30" s="249"/>
      <c r="BL30" s="249"/>
      <c r="BM30" s="249"/>
      <c r="BN30" s="249"/>
      <c r="BO30" s="262"/>
      <c r="BP30" s="262"/>
      <c r="BQ30" s="259">
        <v>24</v>
      </c>
      <c r="BR30" s="260"/>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3"/>
    </row>
    <row r="31" spans="1:131" s="244" customFormat="1" ht="26.25" customHeight="1" x14ac:dyDescent="0.15">
      <c r="A31" s="263">
        <v>4</v>
      </c>
      <c r="B31" s="839" t="s">
        <v>408</v>
      </c>
      <c r="C31" s="840"/>
      <c r="D31" s="840"/>
      <c r="E31" s="840"/>
      <c r="F31" s="840"/>
      <c r="G31" s="840"/>
      <c r="H31" s="840"/>
      <c r="I31" s="840"/>
      <c r="J31" s="840"/>
      <c r="K31" s="840"/>
      <c r="L31" s="840"/>
      <c r="M31" s="840"/>
      <c r="N31" s="840"/>
      <c r="O31" s="840"/>
      <c r="P31" s="841"/>
      <c r="Q31" s="842">
        <v>223</v>
      </c>
      <c r="R31" s="843"/>
      <c r="S31" s="843"/>
      <c r="T31" s="843"/>
      <c r="U31" s="843"/>
      <c r="V31" s="843">
        <v>220</v>
      </c>
      <c r="W31" s="843"/>
      <c r="X31" s="843"/>
      <c r="Y31" s="843"/>
      <c r="Z31" s="843"/>
      <c r="AA31" s="843">
        <v>3</v>
      </c>
      <c r="AB31" s="843"/>
      <c r="AC31" s="843"/>
      <c r="AD31" s="843"/>
      <c r="AE31" s="844"/>
      <c r="AF31" s="845">
        <v>3</v>
      </c>
      <c r="AG31" s="846"/>
      <c r="AH31" s="846"/>
      <c r="AI31" s="846"/>
      <c r="AJ31" s="847"/>
      <c r="AK31" s="914">
        <v>2</v>
      </c>
      <c r="AL31" s="915"/>
      <c r="AM31" s="915"/>
      <c r="AN31" s="915"/>
      <c r="AO31" s="915"/>
      <c r="AP31" s="915">
        <v>1104</v>
      </c>
      <c r="AQ31" s="915"/>
      <c r="AR31" s="915"/>
      <c r="AS31" s="915"/>
      <c r="AT31" s="915"/>
      <c r="AU31" s="915">
        <v>1</v>
      </c>
      <c r="AV31" s="915"/>
      <c r="AW31" s="915"/>
      <c r="AX31" s="915"/>
      <c r="AY31" s="915"/>
      <c r="AZ31" s="916" t="s">
        <v>577</v>
      </c>
      <c r="BA31" s="916"/>
      <c r="BB31" s="916"/>
      <c r="BC31" s="916"/>
      <c r="BD31" s="916"/>
      <c r="BE31" s="912" t="s">
        <v>409</v>
      </c>
      <c r="BF31" s="912"/>
      <c r="BG31" s="912"/>
      <c r="BH31" s="912"/>
      <c r="BI31" s="913"/>
      <c r="BJ31" s="249"/>
      <c r="BK31" s="249"/>
      <c r="BL31" s="249"/>
      <c r="BM31" s="249"/>
      <c r="BN31" s="249"/>
      <c r="BO31" s="262"/>
      <c r="BP31" s="262"/>
      <c r="BQ31" s="259">
        <v>25</v>
      </c>
      <c r="BR31" s="260"/>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3"/>
    </row>
    <row r="32" spans="1:131" s="244" customFormat="1" ht="26.25" customHeight="1" x14ac:dyDescent="0.15">
      <c r="A32" s="263">
        <v>5</v>
      </c>
      <c r="B32" s="839" t="s">
        <v>410</v>
      </c>
      <c r="C32" s="840"/>
      <c r="D32" s="840"/>
      <c r="E32" s="840"/>
      <c r="F32" s="840"/>
      <c r="G32" s="840"/>
      <c r="H32" s="840"/>
      <c r="I32" s="840"/>
      <c r="J32" s="840"/>
      <c r="K32" s="840"/>
      <c r="L32" s="840"/>
      <c r="M32" s="840"/>
      <c r="N32" s="840"/>
      <c r="O32" s="840"/>
      <c r="P32" s="841"/>
      <c r="Q32" s="842">
        <v>869</v>
      </c>
      <c r="R32" s="843"/>
      <c r="S32" s="843"/>
      <c r="T32" s="843"/>
      <c r="U32" s="843"/>
      <c r="V32" s="843">
        <v>822</v>
      </c>
      <c r="W32" s="843"/>
      <c r="X32" s="843"/>
      <c r="Y32" s="843"/>
      <c r="Z32" s="843"/>
      <c r="AA32" s="843">
        <v>47</v>
      </c>
      <c r="AB32" s="843"/>
      <c r="AC32" s="843"/>
      <c r="AD32" s="843"/>
      <c r="AE32" s="844"/>
      <c r="AF32" s="845">
        <v>47</v>
      </c>
      <c r="AG32" s="846"/>
      <c r="AH32" s="846"/>
      <c r="AI32" s="846"/>
      <c r="AJ32" s="847"/>
      <c r="AK32" s="914">
        <v>424</v>
      </c>
      <c r="AL32" s="915"/>
      <c r="AM32" s="915"/>
      <c r="AN32" s="915"/>
      <c r="AO32" s="915"/>
      <c r="AP32" s="915">
        <v>5114</v>
      </c>
      <c r="AQ32" s="915"/>
      <c r="AR32" s="915"/>
      <c r="AS32" s="915"/>
      <c r="AT32" s="915"/>
      <c r="AU32" s="915">
        <v>2828</v>
      </c>
      <c r="AV32" s="915"/>
      <c r="AW32" s="915"/>
      <c r="AX32" s="915"/>
      <c r="AY32" s="915"/>
      <c r="AZ32" s="916" t="s">
        <v>577</v>
      </c>
      <c r="BA32" s="916"/>
      <c r="BB32" s="916"/>
      <c r="BC32" s="916"/>
      <c r="BD32" s="916"/>
      <c r="BE32" s="912" t="s">
        <v>409</v>
      </c>
      <c r="BF32" s="912"/>
      <c r="BG32" s="912"/>
      <c r="BH32" s="912"/>
      <c r="BI32" s="913"/>
      <c r="BJ32" s="249"/>
      <c r="BK32" s="249"/>
      <c r="BL32" s="249"/>
      <c r="BM32" s="249"/>
      <c r="BN32" s="249"/>
      <c r="BO32" s="262"/>
      <c r="BP32" s="262"/>
      <c r="BQ32" s="259">
        <v>26</v>
      </c>
      <c r="BR32" s="260"/>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3"/>
    </row>
    <row r="33" spans="1:131" s="244" customFormat="1" ht="26.25" customHeight="1" x14ac:dyDescent="0.15">
      <c r="A33" s="263">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49"/>
      <c r="BK33" s="249"/>
      <c r="BL33" s="249"/>
      <c r="BM33" s="249"/>
      <c r="BN33" s="249"/>
      <c r="BO33" s="262"/>
      <c r="BP33" s="262"/>
      <c r="BQ33" s="259">
        <v>27</v>
      </c>
      <c r="BR33" s="260"/>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3"/>
    </row>
    <row r="34" spans="1:131" s="244" customFormat="1" ht="26.25" customHeight="1" x14ac:dyDescent="0.15">
      <c r="A34" s="263">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49"/>
      <c r="BK34" s="249"/>
      <c r="BL34" s="249"/>
      <c r="BM34" s="249"/>
      <c r="BN34" s="249"/>
      <c r="BO34" s="262"/>
      <c r="BP34" s="262"/>
      <c r="BQ34" s="259">
        <v>28</v>
      </c>
      <c r="BR34" s="260"/>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3"/>
    </row>
    <row r="35" spans="1:131" s="244" customFormat="1" ht="26.25" customHeight="1" x14ac:dyDescent="0.15">
      <c r="A35" s="263">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49"/>
      <c r="BK35" s="249"/>
      <c r="BL35" s="249"/>
      <c r="BM35" s="249"/>
      <c r="BN35" s="249"/>
      <c r="BO35" s="262"/>
      <c r="BP35" s="262"/>
      <c r="BQ35" s="259">
        <v>29</v>
      </c>
      <c r="BR35" s="260"/>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3"/>
    </row>
    <row r="36" spans="1:131" s="244" customFormat="1" ht="26.25" customHeight="1" x14ac:dyDescent="0.15">
      <c r="A36" s="263">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49"/>
      <c r="BK36" s="249"/>
      <c r="BL36" s="249"/>
      <c r="BM36" s="249"/>
      <c r="BN36" s="249"/>
      <c r="BO36" s="262"/>
      <c r="BP36" s="262"/>
      <c r="BQ36" s="259">
        <v>30</v>
      </c>
      <c r="BR36" s="260"/>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3"/>
    </row>
    <row r="37" spans="1:131" s="244" customFormat="1" ht="26.25" customHeight="1" x14ac:dyDescent="0.15">
      <c r="A37" s="263">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49"/>
      <c r="BK37" s="249"/>
      <c r="BL37" s="249"/>
      <c r="BM37" s="249"/>
      <c r="BN37" s="249"/>
      <c r="BO37" s="262"/>
      <c r="BP37" s="262"/>
      <c r="BQ37" s="259">
        <v>31</v>
      </c>
      <c r="BR37" s="260"/>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3"/>
    </row>
    <row r="38" spans="1:131" s="244" customFormat="1" ht="26.25" customHeight="1" x14ac:dyDescent="0.15">
      <c r="A38" s="263">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49"/>
      <c r="BK38" s="249"/>
      <c r="BL38" s="249"/>
      <c r="BM38" s="249"/>
      <c r="BN38" s="249"/>
      <c r="BO38" s="262"/>
      <c r="BP38" s="262"/>
      <c r="BQ38" s="259">
        <v>32</v>
      </c>
      <c r="BR38" s="260"/>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3"/>
    </row>
    <row r="39" spans="1:131" s="244" customFormat="1" ht="26.25" customHeight="1" x14ac:dyDescent="0.15">
      <c r="A39" s="263">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49"/>
      <c r="BK39" s="249"/>
      <c r="BL39" s="249"/>
      <c r="BM39" s="249"/>
      <c r="BN39" s="249"/>
      <c r="BO39" s="262"/>
      <c r="BP39" s="262"/>
      <c r="BQ39" s="259">
        <v>33</v>
      </c>
      <c r="BR39" s="260"/>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3"/>
    </row>
    <row r="40" spans="1:131" s="244" customFormat="1" ht="26.25" customHeight="1" x14ac:dyDescent="0.15">
      <c r="A40" s="258">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49"/>
      <c r="BK40" s="249"/>
      <c r="BL40" s="249"/>
      <c r="BM40" s="249"/>
      <c r="BN40" s="249"/>
      <c r="BO40" s="262"/>
      <c r="BP40" s="262"/>
      <c r="BQ40" s="259">
        <v>34</v>
      </c>
      <c r="BR40" s="260"/>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3"/>
    </row>
    <row r="41" spans="1:131" s="244" customFormat="1" ht="26.25" customHeight="1" x14ac:dyDescent="0.15">
      <c r="A41" s="258">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49"/>
      <c r="BK41" s="249"/>
      <c r="BL41" s="249"/>
      <c r="BM41" s="249"/>
      <c r="BN41" s="249"/>
      <c r="BO41" s="262"/>
      <c r="BP41" s="262"/>
      <c r="BQ41" s="259">
        <v>35</v>
      </c>
      <c r="BR41" s="260"/>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3"/>
    </row>
    <row r="42" spans="1:131" s="244" customFormat="1" ht="26.25" customHeight="1" x14ac:dyDescent="0.15">
      <c r="A42" s="258">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49"/>
      <c r="BK42" s="249"/>
      <c r="BL42" s="249"/>
      <c r="BM42" s="249"/>
      <c r="BN42" s="249"/>
      <c r="BO42" s="262"/>
      <c r="BP42" s="262"/>
      <c r="BQ42" s="259">
        <v>36</v>
      </c>
      <c r="BR42" s="260"/>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3"/>
    </row>
    <row r="43" spans="1:131" s="244" customFormat="1" ht="26.25" customHeight="1" x14ac:dyDescent="0.15">
      <c r="A43" s="258">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49"/>
      <c r="BK43" s="249"/>
      <c r="BL43" s="249"/>
      <c r="BM43" s="249"/>
      <c r="BN43" s="249"/>
      <c r="BO43" s="262"/>
      <c r="BP43" s="262"/>
      <c r="BQ43" s="259">
        <v>37</v>
      </c>
      <c r="BR43" s="260"/>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3"/>
    </row>
    <row r="44" spans="1:131" s="244" customFormat="1" ht="26.25" customHeight="1" x14ac:dyDescent="0.15">
      <c r="A44" s="258">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49"/>
      <c r="BK44" s="249"/>
      <c r="BL44" s="249"/>
      <c r="BM44" s="249"/>
      <c r="BN44" s="249"/>
      <c r="BO44" s="262"/>
      <c r="BP44" s="262"/>
      <c r="BQ44" s="259">
        <v>38</v>
      </c>
      <c r="BR44" s="260"/>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3"/>
    </row>
    <row r="45" spans="1:131" s="244" customFormat="1" ht="26.25" customHeight="1" x14ac:dyDescent="0.15">
      <c r="A45" s="258">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49"/>
      <c r="BK45" s="249"/>
      <c r="BL45" s="249"/>
      <c r="BM45" s="249"/>
      <c r="BN45" s="249"/>
      <c r="BO45" s="262"/>
      <c r="BP45" s="262"/>
      <c r="BQ45" s="259">
        <v>39</v>
      </c>
      <c r="BR45" s="260"/>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3"/>
    </row>
    <row r="46" spans="1:131" s="244" customFormat="1" ht="26.25" customHeight="1" x14ac:dyDescent="0.15">
      <c r="A46" s="258">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49"/>
      <c r="BK46" s="249"/>
      <c r="BL46" s="249"/>
      <c r="BM46" s="249"/>
      <c r="BN46" s="249"/>
      <c r="BO46" s="262"/>
      <c r="BP46" s="262"/>
      <c r="BQ46" s="259">
        <v>40</v>
      </c>
      <c r="BR46" s="260"/>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3"/>
    </row>
    <row r="47" spans="1:131" s="244" customFormat="1" ht="26.25" customHeight="1" x14ac:dyDescent="0.15">
      <c r="A47" s="258">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49"/>
      <c r="BK47" s="249"/>
      <c r="BL47" s="249"/>
      <c r="BM47" s="249"/>
      <c r="BN47" s="249"/>
      <c r="BO47" s="262"/>
      <c r="BP47" s="262"/>
      <c r="BQ47" s="259">
        <v>41</v>
      </c>
      <c r="BR47" s="260"/>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3"/>
    </row>
    <row r="48" spans="1:131" s="244" customFormat="1" ht="26.25" customHeight="1" x14ac:dyDescent="0.15">
      <c r="A48" s="258">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49"/>
      <c r="BK48" s="249"/>
      <c r="BL48" s="249"/>
      <c r="BM48" s="249"/>
      <c r="BN48" s="249"/>
      <c r="BO48" s="262"/>
      <c r="BP48" s="262"/>
      <c r="BQ48" s="259">
        <v>42</v>
      </c>
      <c r="BR48" s="260"/>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3"/>
    </row>
    <row r="49" spans="1:131" s="244" customFormat="1" ht="26.25" customHeight="1" x14ac:dyDescent="0.15">
      <c r="A49" s="258">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49"/>
      <c r="BK49" s="249"/>
      <c r="BL49" s="249"/>
      <c r="BM49" s="249"/>
      <c r="BN49" s="249"/>
      <c r="BO49" s="262"/>
      <c r="BP49" s="262"/>
      <c r="BQ49" s="259">
        <v>43</v>
      </c>
      <c r="BR49" s="260"/>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3"/>
    </row>
    <row r="50" spans="1:131" s="244" customFormat="1" ht="26.25" customHeight="1" x14ac:dyDescent="0.15">
      <c r="A50" s="258">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49"/>
      <c r="BK50" s="249"/>
      <c r="BL50" s="249"/>
      <c r="BM50" s="249"/>
      <c r="BN50" s="249"/>
      <c r="BO50" s="262"/>
      <c r="BP50" s="262"/>
      <c r="BQ50" s="259">
        <v>44</v>
      </c>
      <c r="BR50" s="260"/>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3"/>
    </row>
    <row r="51" spans="1:131" s="244" customFormat="1" ht="26.25" customHeight="1" x14ac:dyDescent="0.15">
      <c r="A51" s="258">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49"/>
      <c r="BK51" s="249"/>
      <c r="BL51" s="249"/>
      <c r="BM51" s="249"/>
      <c r="BN51" s="249"/>
      <c r="BO51" s="262"/>
      <c r="BP51" s="262"/>
      <c r="BQ51" s="259">
        <v>45</v>
      </c>
      <c r="BR51" s="260"/>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3"/>
    </row>
    <row r="52" spans="1:131" s="244" customFormat="1" ht="26.25" customHeight="1" x14ac:dyDescent="0.15">
      <c r="A52" s="258">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49"/>
      <c r="BK52" s="249"/>
      <c r="BL52" s="249"/>
      <c r="BM52" s="249"/>
      <c r="BN52" s="249"/>
      <c r="BO52" s="262"/>
      <c r="BP52" s="262"/>
      <c r="BQ52" s="259">
        <v>46</v>
      </c>
      <c r="BR52" s="260"/>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3"/>
    </row>
    <row r="53" spans="1:131" s="244" customFormat="1" ht="26.25" customHeight="1" x14ac:dyDescent="0.15">
      <c r="A53" s="258">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49"/>
      <c r="BK53" s="249"/>
      <c r="BL53" s="249"/>
      <c r="BM53" s="249"/>
      <c r="BN53" s="249"/>
      <c r="BO53" s="262"/>
      <c r="BP53" s="262"/>
      <c r="BQ53" s="259">
        <v>47</v>
      </c>
      <c r="BR53" s="260"/>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3"/>
    </row>
    <row r="54" spans="1:131" s="244" customFormat="1" ht="26.25" customHeight="1" x14ac:dyDescent="0.15">
      <c r="A54" s="258">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49"/>
      <c r="BK54" s="249"/>
      <c r="BL54" s="249"/>
      <c r="BM54" s="249"/>
      <c r="BN54" s="249"/>
      <c r="BO54" s="262"/>
      <c r="BP54" s="262"/>
      <c r="BQ54" s="259">
        <v>48</v>
      </c>
      <c r="BR54" s="260"/>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3"/>
    </row>
    <row r="55" spans="1:131" s="244" customFormat="1" ht="26.25" customHeight="1" x14ac:dyDescent="0.15">
      <c r="A55" s="258">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49"/>
      <c r="BK55" s="249"/>
      <c r="BL55" s="249"/>
      <c r="BM55" s="249"/>
      <c r="BN55" s="249"/>
      <c r="BO55" s="262"/>
      <c r="BP55" s="262"/>
      <c r="BQ55" s="259">
        <v>49</v>
      </c>
      <c r="BR55" s="260"/>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3"/>
    </row>
    <row r="56" spans="1:131" s="244" customFormat="1" ht="26.25" customHeight="1" x14ac:dyDescent="0.15">
      <c r="A56" s="258">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49"/>
      <c r="BK56" s="249"/>
      <c r="BL56" s="249"/>
      <c r="BM56" s="249"/>
      <c r="BN56" s="249"/>
      <c r="BO56" s="262"/>
      <c r="BP56" s="262"/>
      <c r="BQ56" s="259">
        <v>50</v>
      </c>
      <c r="BR56" s="260"/>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3"/>
    </row>
    <row r="57" spans="1:131" s="244" customFormat="1" ht="26.25" customHeight="1" x14ac:dyDescent="0.15">
      <c r="A57" s="258">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49"/>
      <c r="BK57" s="249"/>
      <c r="BL57" s="249"/>
      <c r="BM57" s="249"/>
      <c r="BN57" s="249"/>
      <c r="BO57" s="262"/>
      <c r="BP57" s="262"/>
      <c r="BQ57" s="259">
        <v>51</v>
      </c>
      <c r="BR57" s="260"/>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3"/>
    </row>
    <row r="58" spans="1:131" s="244" customFormat="1" ht="26.25" customHeight="1" x14ac:dyDescent="0.15">
      <c r="A58" s="258">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49"/>
      <c r="BK58" s="249"/>
      <c r="BL58" s="249"/>
      <c r="BM58" s="249"/>
      <c r="BN58" s="249"/>
      <c r="BO58" s="262"/>
      <c r="BP58" s="262"/>
      <c r="BQ58" s="259">
        <v>52</v>
      </c>
      <c r="BR58" s="260"/>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3"/>
    </row>
    <row r="59" spans="1:131" s="244" customFormat="1" ht="26.25" customHeight="1" x14ac:dyDescent="0.15">
      <c r="A59" s="258">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49"/>
      <c r="BK59" s="249"/>
      <c r="BL59" s="249"/>
      <c r="BM59" s="249"/>
      <c r="BN59" s="249"/>
      <c r="BO59" s="262"/>
      <c r="BP59" s="262"/>
      <c r="BQ59" s="259">
        <v>53</v>
      </c>
      <c r="BR59" s="260"/>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3"/>
    </row>
    <row r="60" spans="1:131" s="244" customFormat="1" ht="26.25" customHeight="1" x14ac:dyDescent="0.15">
      <c r="A60" s="258">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49"/>
      <c r="BK60" s="249"/>
      <c r="BL60" s="249"/>
      <c r="BM60" s="249"/>
      <c r="BN60" s="249"/>
      <c r="BO60" s="262"/>
      <c r="BP60" s="262"/>
      <c r="BQ60" s="259">
        <v>54</v>
      </c>
      <c r="BR60" s="260"/>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3"/>
    </row>
    <row r="61" spans="1:131" s="244" customFormat="1" ht="26.25" customHeight="1" thickBot="1" x14ac:dyDescent="0.2">
      <c r="A61" s="258">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49"/>
      <c r="BK61" s="249"/>
      <c r="BL61" s="249"/>
      <c r="BM61" s="249"/>
      <c r="BN61" s="249"/>
      <c r="BO61" s="262"/>
      <c r="BP61" s="262"/>
      <c r="BQ61" s="259">
        <v>55</v>
      </c>
      <c r="BR61" s="260"/>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3"/>
    </row>
    <row r="62" spans="1:131" s="244" customFormat="1" ht="26.25" customHeight="1" x14ac:dyDescent="0.15">
      <c r="A62" s="258">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2"/>
      <c r="BP62" s="262"/>
      <c r="BQ62" s="259">
        <v>56</v>
      </c>
      <c r="BR62" s="260"/>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3"/>
    </row>
    <row r="63" spans="1:131" s="244" customFormat="1" ht="26.25" customHeight="1" thickBot="1" x14ac:dyDescent="0.2">
      <c r="A63" s="261" t="s">
        <v>393</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673</v>
      </c>
      <c r="AG63" s="926"/>
      <c r="AH63" s="926"/>
      <c r="AI63" s="926"/>
      <c r="AJ63" s="927"/>
      <c r="AK63" s="928"/>
      <c r="AL63" s="923"/>
      <c r="AM63" s="923"/>
      <c r="AN63" s="923"/>
      <c r="AO63" s="923"/>
      <c r="AP63" s="926">
        <v>6218</v>
      </c>
      <c r="AQ63" s="926"/>
      <c r="AR63" s="926"/>
      <c r="AS63" s="926"/>
      <c r="AT63" s="926"/>
      <c r="AU63" s="926">
        <v>2829</v>
      </c>
      <c r="AV63" s="926"/>
      <c r="AW63" s="926"/>
      <c r="AX63" s="926"/>
      <c r="AY63" s="926"/>
      <c r="AZ63" s="930"/>
      <c r="BA63" s="930"/>
      <c r="BB63" s="930"/>
      <c r="BC63" s="930"/>
      <c r="BD63" s="930"/>
      <c r="BE63" s="931"/>
      <c r="BF63" s="931"/>
      <c r="BG63" s="931"/>
      <c r="BH63" s="931"/>
      <c r="BI63" s="932"/>
      <c r="BJ63" s="933" t="s">
        <v>174</v>
      </c>
      <c r="BK63" s="934"/>
      <c r="BL63" s="934"/>
      <c r="BM63" s="934"/>
      <c r="BN63" s="935"/>
      <c r="BO63" s="262"/>
      <c r="BP63" s="262"/>
      <c r="BQ63" s="259">
        <v>57</v>
      </c>
      <c r="BR63" s="260"/>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3"/>
    </row>
    <row r="65" spans="1:131" s="244" customFormat="1" ht="26.25" customHeight="1" thickBot="1" x14ac:dyDescent="0.2">
      <c r="A65" s="249" t="s">
        <v>413</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3"/>
    </row>
    <row r="66" spans="1:131" s="244"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400</v>
      </c>
      <c r="AG66" s="897"/>
      <c r="AH66" s="897"/>
      <c r="AI66" s="897"/>
      <c r="AJ66" s="937"/>
      <c r="AK66" s="801" t="s">
        <v>401</v>
      </c>
      <c r="AL66" s="825"/>
      <c r="AM66" s="825"/>
      <c r="AN66" s="825"/>
      <c r="AO66" s="826"/>
      <c r="AP66" s="801" t="s">
        <v>402</v>
      </c>
      <c r="AQ66" s="802"/>
      <c r="AR66" s="802"/>
      <c r="AS66" s="802"/>
      <c r="AT66" s="803"/>
      <c r="AU66" s="801" t="s">
        <v>418</v>
      </c>
      <c r="AV66" s="802"/>
      <c r="AW66" s="802"/>
      <c r="AX66" s="802"/>
      <c r="AY66" s="803"/>
      <c r="AZ66" s="801" t="s">
        <v>381</v>
      </c>
      <c r="BA66" s="802"/>
      <c r="BB66" s="802"/>
      <c r="BC66" s="802"/>
      <c r="BD66" s="813"/>
      <c r="BE66" s="262"/>
      <c r="BF66" s="262"/>
      <c r="BG66" s="262"/>
      <c r="BH66" s="262"/>
      <c r="BI66" s="262"/>
      <c r="BJ66" s="262"/>
      <c r="BK66" s="262"/>
      <c r="BL66" s="262"/>
      <c r="BM66" s="262"/>
      <c r="BN66" s="262"/>
      <c r="BO66" s="262"/>
      <c r="BP66" s="262"/>
      <c r="BQ66" s="259">
        <v>60</v>
      </c>
      <c r="BR66" s="264"/>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3"/>
    </row>
    <row r="67" spans="1:131" s="244"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2"/>
      <c r="BF67" s="262"/>
      <c r="BG67" s="262"/>
      <c r="BH67" s="262"/>
      <c r="BI67" s="262"/>
      <c r="BJ67" s="262"/>
      <c r="BK67" s="262"/>
      <c r="BL67" s="262"/>
      <c r="BM67" s="262"/>
      <c r="BN67" s="262"/>
      <c r="BO67" s="262"/>
      <c r="BP67" s="262"/>
      <c r="BQ67" s="259">
        <v>61</v>
      </c>
      <c r="BR67" s="264"/>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3"/>
    </row>
    <row r="68" spans="1:131" s="244" customFormat="1" ht="26.25" customHeight="1" thickTop="1" x14ac:dyDescent="0.15">
      <c r="A68" s="255">
        <v>1</v>
      </c>
      <c r="B68" s="953" t="s">
        <v>575</v>
      </c>
      <c r="C68" s="954"/>
      <c r="D68" s="954"/>
      <c r="E68" s="954"/>
      <c r="F68" s="954"/>
      <c r="G68" s="954"/>
      <c r="H68" s="954"/>
      <c r="I68" s="954"/>
      <c r="J68" s="954"/>
      <c r="K68" s="954"/>
      <c r="L68" s="954"/>
      <c r="M68" s="954"/>
      <c r="N68" s="954"/>
      <c r="O68" s="954"/>
      <c r="P68" s="955"/>
      <c r="Q68" s="956">
        <v>5198</v>
      </c>
      <c r="R68" s="950"/>
      <c r="S68" s="950"/>
      <c r="T68" s="950"/>
      <c r="U68" s="950"/>
      <c r="V68" s="950">
        <v>4947</v>
      </c>
      <c r="W68" s="950"/>
      <c r="X68" s="950"/>
      <c r="Y68" s="950"/>
      <c r="Z68" s="950"/>
      <c r="AA68" s="950">
        <v>252</v>
      </c>
      <c r="AB68" s="950"/>
      <c r="AC68" s="950"/>
      <c r="AD68" s="950"/>
      <c r="AE68" s="950"/>
      <c r="AF68" s="950">
        <v>192</v>
      </c>
      <c r="AG68" s="950"/>
      <c r="AH68" s="950"/>
      <c r="AI68" s="950"/>
      <c r="AJ68" s="950"/>
      <c r="AK68" s="950">
        <v>33</v>
      </c>
      <c r="AL68" s="950"/>
      <c r="AM68" s="950"/>
      <c r="AN68" s="950"/>
      <c r="AO68" s="950"/>
      <c r="AP68" s="950">
        <v>5104</v>
      </c>
      <c r="AQ68" s="950"/>
      <c r="AR68" s="950"/>
      <c r="AS68" s="950"/>
      <c r="AT68" s="950"/>
      <c r="AU68" s="950">
        <v>589</v>
      </c>
      <c r="AV68" s="950"/>
      <c r="AW68" s="950"/>
      <c r="AX68" s="950"/>
      <c r="AY68" s="950"/>
      <c r="AZ68" s="951"/>
      <c r="BA68" s="951"/>
      <c r="BB68" s="951"/>
      <c r="BC68" s="951"/>
      <c r="BD68" s="952"/>
      <c r="BE68" s="262"/>
      <c r="BF68" s="262"/>
      <c r="BG68" s="262"/>
      <c r="BH68" s="262"/>
      <c r="BI68" s="262"/>
      <c r="BJ68" s="262"/>
      <c r="BK68" s="262"/>
      <c r="BL68" s="262"/>
      <c r="BM68" s="262"/>
      <c r="BN68" s="262"/>
      <c r="BO68" s="262"/>
      <c r="BP68" s="262"/>
      <c r="BQ68" s="259">
        <v>62</v>
      </c>
      <c r="BR68" s="264"/>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3"/>
    </row>
    <row r="69" spans="1:131" s="244" customFormat="1" ht="26.25" customHeight="1" x14ac:dyDescent="0.15">
      <c r="A69" s="258">
        <v>2</v>
      </c>
      <c r="B69" s="957" t="s">
        <v>576</v>
      </c>
      <c r="C69" s="958"/>
      <c r="D69" s="958"/>
      <c r="E69" s="958"/>
      <c r="F69" s="958"/>
      <c r="G69" s="958"/>
      <c r="H69" s="958"/>
      <c r="I69" s="958"/>
      <c r="J69" s="958"/>
      <c r="K69" s="958"/>
      <c r="L69" s="958"/>
      <c r="M69" s="958"/>
      <c r="N69" s="958"/>
      <c r="O69" s="958"/>
      <c r="P69" s="959"/>
      <c r="Q69" s="960">
        <v>9132</v>
      </c>
      <c r="R69" s="915"/>
      <c r="S69" s="915"/>
      <c r="T69" s="915"/>
      <c r="U69" s="915"/>
      <c r="V69" s="915">
        <v>7684</v>
      </c>
      <c r="W69" s="915"/>
      <c r="X69" s="915"/>
      <c r="Y69" s="915"/>
      <c r="Z69" s="915"/>
      <c r="AA69" s="915">
        <v>1448</v>
      </c>
      <c r="AB69" s="915"/>
      <c r="AC69" s="915"/>
      <c r="AD69" s="915"/>
      <c r="AE69" s="915"/>
      <c r="AF69" s="915">
        <v>1448</v>
      </c>
      <c r="AG69" s="915"/>
      <c r="AH69" s="915"/>
      <c r="AI69" s="915"/>
      <c r="AJ69" s="915"/>
      <c r="AK69" s="915">
        <v>725</v>
      </c>
      <c r="AL69" s="915"/>
      <c r="AM69" s="915"/>
      <c r="AN69" s="915"/>
      <c r="AO69" s="915"/>
      <c r="AP69" s="916" t="s">
        <v>577</v>
      </c>
      <c r="AQ69" s="916"/>
      <c r="AR69" s="916"/>
      <c r="AS69" s="916"/>
      <c r="AT69" s="916"/>
      <c r="AU69" s="916" t="s">
        <v>577</v>
      </c>
      <c r="AV69" s="916"/>
      <c r="AW69" s="916"/>
      <c r="AX69" s="916"/>
      <c r="AY69" s="916"/>
      <c r="AZ69" s="961"/>
      <c r="BA69" s="961"/>
      <c r="BB69" s="961"/>
      <c r="BC69" s="961"/>
      <c r="BD69" s="962"/>
      <c r="BE69" s="262"/>
      <c r="BF69" s="262"/>
      <c r="BG69" s="262"/>
      <c r="BH69" s="262"/>
      <c r="BI69" s="262"/>
      <c r="BJ69" s="262"/>
      <c r="BK69" s="262"/>
      <c r="BL69" s="262"/>
      <c r="BM69" s="262"/>
      <c r="BN69" s="262"/>
      <c r="BO69" s="262"/>
      <c r="BP69" s="262"/>
      <c r="BQ69" s="259">
        <v>63</v>
      </c>
      <c r="BR69" s="264"/>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3"/>
    </row>
    <row r="70" spans="1:131" s="244" customFormat="1" ht="26.25" customHeight="1" x14ac:dyDescent="0.15">
      <c r="A70" s="258">
        <v>3</v>
      </c>
      <c r="B70" s="957" t="s">
        <v>578</v>
      </c>
      <c r="C70" s="958"/>
      <c r="D70" s="958"/>
      <c r="E70" s="958"/>
      <c r="F70" s="958"/>
      <c r="G70" s="958"/>
      <c r="H70" s="958"/>
      <c r="I70" s="958"/>
      <c r="J70" s="958"/>
      <c r="K70" s="958"/>
      <c r="L70" s="958"/>
      <c r="M70" s="958"/>
      <c r="N70" s="958"/>
      <c r="O70" s="958"/>
      <c r="P70" s="959"/>
      <c r="Q70" s="960">
        <v>308</v>
      </c>
      <c r="R70" s="915"/>
      <c r="S70" s="915"/>
      <c r="T70" s="915"/>
      <c r="U70" s="915"/>
      <c r="V70" s="915">
        <v>254</v>
      </c>
      <c r="W70" s="915"/>
      <c r="X70" s="915"/>
      <c r="Y70" s="915"/>
      <c r="Z70" s="915"/>
      <c r="AA70" s="915">
        <v>54</v>
      </c>
      <c r="AB70" s="915"/>
      <c r="AC70" s="915"/>
      <c r="AD70" s="915"/>
      <c r="AE70" s="915"/>
      <c r="AF70" s="915">
        <v>54</v>
      </c>
      <c r="AG70" s="915"/>
      <c r="AH70" s="915"/>
      <c r="AI70" s="915"/>
      <c r="AJ70" s="915"/>
      <c r="AK70" s="916" t="s">
        <v>577</v>
      </c>
      <c r="AL70" s="916"/>
      <c r="AM70" s="916"/>
      <c r="AN70" s="916"/>
      <c r="AO70" s="916"/>
      <c r="AP70" s="916" t="s">
        <v>577</v>
      </c>
      <c r="AQ70" s="916"/>
      <c r="AR70" s="916"/>
      <c r="AS70" s="916"/>
      <c r="AT70" s="916"/>
      <c r="AU70" s="916" t="s">
        <v>577</v>
      </c>
      <c r="AV70" s="916"/>
      <c r="AW70" s="916"/>
      <c r="AX70" s="916"/>
      <c r="AY70" s="916"/>
      <c r="AZ70" s="961"/>
      <c r="BA70" s="961"/>
      <c r="BB70" s="961"/>
      <c r="BC70" s="961"/>
      <c r="BD70" s="962"/>
      <c r="BE70" s="262"/>
      <c r="BF70" s="262"/>
      <c r="BG70" s="262"/>
      <c r="BH70" s="262"/>
      <c r="BI70" s="262"/>
      <c r="BJ70" s="262"/>
      <c r="BK70" s="262"/>
      <c r="BL70" s="262"/>
      <c r="BM70" s="262"/>
      <c r="BN70" s="262"/>
      <c r="BO70" s="262"/>
      <c r="BP70" s="262"/>
      <c r="BQ70" s="259">
        <v>64</v>
      </c>
      <c r="BR70" s="264"/>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3"/>
    </row>
    <row r="71" spans="1:131" s="244" customFormat="1" ht="26.25" customHeight="1" x14ac:dyDescent="0.15">
      <c r="A71" s="258">
        <v>4</v>
      </c>
      <c r="B71" s="957" t="s">
        <v>579</v>
      </c>
      <c r="C71" s="958"/>
      <c r="D71" s="958"/>
      <c r="E71" s="958"/>
      <c r="F71" s="958"/>
      <c r="G71" s="958"/>
      <c r="H71" s="958"/>
      <c r="I71" s="958"/>
      <c r="J71" s="958"/>
      <c r="K71" s="958"/>
      <c r="L71" s="958"/>
      <c r="M71" s="958"/>
      <c r="N71" s="958"/>
      <c r="O71" s="958"/>
      <c r="P71" s="959"/>
      <c r="Q71" s="960">
        <v>296028</v>
      </c>
      <c r="R71" s="915"/>
      <c r="S71" s="915"/>
      <c r="T71" s="915"/>
      <c r="U71" s="915"/>
      <c r="V71" s="915">
        <v>287668</v>
      </c>
      <c r="W71" s="915"/>
      <c r="X71" s="915"/>
      <c r="Y71" s="915"/>
      <c r="Z71" s="915"/>
      <c r="AA71" s="915">
        <v>8361</v>
      </c>
      <c r="AB71" s="915"/>
      <c r="AC71" s="915"/>
      <c r="AD71" s="915"/>
      <c r="AE71" s="915"/>
      <c r="AF71" s="915">
        <v>8361</v>
      </c>
      <c r="AG71" s="915"/>
      <c r="AH71" s="915"/>
      <c r="AI71" s="915"/>
      <c r="AJ71" s="915"/>
      <c r="AK71" s="916" t="s">
        <v>577</v>
      </c>
      <c r="AL71" s="916"/>
      <c r="AM71" s="916"/>
      <c r="AN71" s="916"/>
      <c r="AO71" s="916"/>
      <c r="AP71" s="916" t="s">
        <v>577</v>
      </c>
      <c r="AQ71" s="916"/>
      <c r="AR71" s="916"/>
      <c r="AS71" s="916"/>
      <c r="AT71" s="916"/>
      <c r="AU71" s="916" t="s">
        <v>577</v>
      </c>
      <c r="AV71" s="916"/>
      <c r="AW71" s="916"/>
      <c r="AX71" s="916"/>
      <c r="AY71" s="916"/>
      <c r="AZ71" s="961"/>
      <c r="BA71" s="961"/>
      <c r="BB71" s="961"/>
      <c r="BC71" s="961"/>
      <c r="BD71" s="962"/>
      <c r="BE71" s="262"/>
      <c r="BF71" s="262"/>
      <c r="BG71" s="262"/>
      <c r="BH71" s="262"/>
      <c r="BI71" s="262"/>
      <c r="BJ71" s="262"/>
      <c r="BK71" s="262"/>
      <c r="BL71" s="262"/>
      <c r="BM71" s="262"/>
      <c r="BN71" s="262"/>
      <c r="BO71" s="262"/>
      <c r="BP71" s="262"/>
      <c r="BQ71" s="259">
        <v>65</v>
      </c>
      <c r="BR71" s="264"/>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3"/>
    </row>
    <row r="72" spans="1:131" s="244" customFormat="1" ht="26.25" customHeight="1" x14ac:dyDescent="0.15">
      <c r="A72" s="258">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2"/>
      <c r="BF72" s="262"/>
      <c r="BG72" s="262"/>
      <c r="BH72" s="262"/>
      <c r="BI72" s="262"/>
      <c r="BJ72" s="262"/>
      <c r="BK72" s="262"/>
      <c r="BL72" s="262"/>
      <c r="BM72" s="262"/>
      <c r="BN72" s="262"/>
      <c r="BO72" s="262"/>
      <c r="BP72" s="262"/>
      <c r="BQ72" s="259">
        <v>66</v>
      </c>
      <c r="BR72" s="264"/>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3"/>
    </row>
    <row r="73" spans="1:131" s="244" customFormat="1" ht="26.25" customHeight="1" x14ac:dyDescent="0.15">
      <c r="A73" s="258">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2"/>
      <c r="BF73" s="262"/>
      <c r="BG73" s="262"/>
      <c r="BH73" s="262"/>
      <c r="BI73" s="262"/>
      <c r="BJ73" s="262"/>
      <c r="BK73" s="262"/>
      <c r="BL73" s="262"/>
      <c r="BM73" s="262"/>
      <c r="BN73" s="262"/>
      <c r="BO73" s="262"/>
      <c r="BP73" s="262"/>
      <c r="BQ73" s="259">
        <v>67</v>
      </c>
      <c r="BR73" s="264"/>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3"/>
    </row>
    <row r="74" spans="1:131" s="244" customFormat="1" ht="26.25" customHeight="1" x14ac:dyDescent="0.15">
      <c r="A74" s="258">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2"/>
      <c r="BF74" s="262"/>
      <c r="BG74" s="262"/>
      <c r="BH74" s="262"/>
      <c r="BI74" s="262"/>
      <c r="BJ74" s="262"/>
      <c r="BK74" s="262"/>
      <c r="BL74" s="262"/>
      <c r="BM74" s="262"/>
      <c r="BN74" s="262"/>
      <c r="BO74" s="262"/>
      <c r="BP74" s="262"/>
      <c r="BQ74" s="259">
        <v>68</v>
      </c>
      <c r="BR74" s="264"/>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3"/>
    </row>
    <row r="75" spans="1:131" s="244" customFormat="1" ht="26.25" customHeight="1" x14ac:dyDescent="0.15">
      <c r="A75" s="258">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2"/>
      <c r="BF75" s="262"/>
      <c r="BG75" s="262"/>
      <c r="BH75" s="262"/>
      <c r="BI75" s="262"/>
      <c r="BJ75" s="262"/>
      <c r="BK75" s="262"/>
      <c r="BL75" s="262"/>
      <c r="BM75" s="262"/>
      <c r="BN75" s="262"/>
      <c r="BO75" s="262"/>
      <c r="BP75" s="262"/>
      <c r="BQ75" s="259">
        <v>69</v>
      </c>
      <c r="BR75" s="264"/>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3"/>
    </row>
    <row r="76" spans="1:131" s="244" customFormat="1" ht="26.25" customHeight="1" x14ac:dyDescent="0.15">
      <c r="A76" s="258">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2"/>
      <c r="BF76" s="262"/>
      <c r="BG76" s="262"/>
      <c r="BH76" s="262"/>
      <c r="BI76" s="262"/>
      <c r="BJ76" s="262"/>
      <c r="BK76" s="262"/>
      <c r="BL76" s="262"/>
      <c r="BM76" s="262"/>
      <c r="BN76" s="262"/>
      <c r="BO76" s="262"/>
      <c r="BP76" s="262"/>
      <c r="BQ76" s="259">
        <v>70</v>
      </c>
      <c r="BR76" s="264"/>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3"/>
    </row>
    <row r="77" spans="1:131" s="244" customFormat="1" ht="26.25" customHeight="1" x14ac:dyDescent="0.15">
      <c r="A77" s="258">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2"/>
      <c r="BF77" s="262"/>
      <c r="BG77" s="262"/>
      <c r="BH77" s="262"/>
      <c r="BI77" s="262"/>
      <c r="BJ77" s="262"/>
      <c r="BK77" s="262"/>
      <c r="BL77" s="262"/>
      <c r="BM77" s="262"/>
      <c r="BN77" s="262"/>
      <c r="BO77" s="262"/>
      <c r="BP77" s="262"/>
      <c r="BQ77" s="259">
        <v>71</v>
      </c>
      <c r="BR77" s="264"/>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3"/>
    </row>
    <row r="78" spans="1:131" s="244" customFormat="1" ht="26.25" customHeight="1" x14ac:dyDescent="0.15">
      <c r="A78" s="258">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2"/>
      <c r="BF78" s="262"/>
      <c r="BG78" s="262"/>
      <c r="BH78" s="262"/>
      <c r="BI78" s="262"/>
      <c r="BJ78" s="265"/>
      <c r="BK78" s="265"/>
      <c r="BL78" s="265"/>
      <c r="BM78" s="265"/>
      <c r="BN78" s="265"/>
      <c r="BO78" s="262"/>
      <c r="BP78" s="262"/>
      <c r="BQ78" s="259">
        <v>72</v>
      </c>
      <c r="BR78" s="264"/>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3"/>
    </row>
    <row r="79" spans="1:131" s="244" customFormat="1" ht="26.25" customHeight="1" x14ac:dyDescent="0.15">
      <c r="A79" s="258">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2"/>
      <c r="BF79" s="262"/>
      <c r="BG79" s="262"/>
      <c r="BH79" s="262"/>
      <c r="BI79" s="262"/>
      <c r="BJ79" s="265"/>
      <c r="BK79" s="265"/>
      <c r="BL79" s="265"/>
      <c r="BM79" s="265"/>
      <c r="BN79" s="265"/>
      <c r="BO79" s="262"/>
      <c r="BP79" s="262"/>
      <c r="BQ79" s="259">
        <v>73</v>
      </c>
      <c r="BR79" s="264"/>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3"/>
    </row>
    <row r="80" spans="1:131" s="244" customFormat="1" ht="26.25" customHeight="1" x14ac:dyDescent="0.15">
      <c r="A80" s="258">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2"/>
      <c r="BF80" s="262"/>
      <c r="BG80" s="262"/>
      <c r="BH80" s="262"/>
      <c r="BI80" s="262"/>
      <c r="BJ80" s="262"/>
      <c r="BK80" s="262"/>
      <c r="BL80" s="262"/>
      <c r="BM80" s="262"/>
      <c r="BN80" s="262"/>
      <c r="BO80" s="262"/>
      <c r="BP80" s="262"/>
      <c r="BQ80" s="259">
        <v>74</v>
      </c>
      <c r="BR80" s="264"/>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3"/>
    </row>
    <row r="81" spans="1:131" s="244" customFormat="1" ht="26.25" customHeight="1" x14ac:dyDescent="0.15">
      <c r="A81" s="258">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2"/>
      <c r="BF81" s="262"/>
      <c r="BG81" s="262"/>
      <c r="BH81" s="262"/>
      <c r="BI81" s="262"/>
      <c r="BJ81" s="262"/>
      <c r="BK81" s="262"/>
      <c r="BL81" s="262"/>
      <c r="BM81" s="262"/>
      <c r="BN81" s="262"/>
      <c r="BO81" s="262"/>
      <c r="BP81" s="262"/>
      <c r="BQ81" s="259">
        <v>75</v>
      </c>
      <c r="BR81" s="264"/>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3"/>
    </row>
    <row r="82" spans="1:131" s="244" customFormat="1" ht="26.25" customHeight="1" x14ac:dyDescent="0.15">
      <c r="A82" s="258">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2"/>
      <c r="BF82" s="262"/>
      <c r="BG82" s="262"/>
      <c r="BH82" s="262"/>
      <c r="BI82" s="262"/>
      <c r="BJ82" s="262"/>
      <c r="BK82" s="262"/>
      <c r="BL82" s="262"/>
      <c r="BM82" s="262"/>
      <c r="BN82" s="262"/>
      <c r="BO82" s="262"/>
      <c r="BP82" s="262"/>
      <c r="BQ82" s="259">
        <v>76</v>
      </c>
      <c r="BR82" s="264"/>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3"/>
    </row>
    <row r="83" spans="1:131" s="244" customFormat="1" ht="26.25" customHeight="1" x14ac:dyDescent="0.15">
      <c r="A83" s="258">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2"/>
      <c r="BF83" s="262"/>
      <c r="BG83" s="262"/>
      <c r="BH83" s="262"/>
      <c r="BI83" s="262"/>
      <c r="BJ83" s="262"/>
      <c r="BK83" s="262"/>
      <c r="BL83" s="262"/>
      <c r="BM83" s="262"/>
      <c r="BN83" s="262"/>
      <c r="BO83" s="262"/>
      <c r="BP83" s="262"/>
      <c r="BQ83" s="259">
        <v>77</v>
      </c>
      <c r="BR83" s="264"/>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3"/>
    </row>
    <row r="84" spans="1:131" s="244" customFormat="1" ht="26.25" customHeight="1" x14ac:dyDescent="0.15">
      <c r="A84" s="258">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2"/>
      <c r="BF84" s="262"/>
      <c r="BG84" s="262"/>
      <c r="BH84" s="262"/>
      <c r="BI84" s="262"/>
      <c r="BJ84" s="262"/>
      <c r="BK84" s="262"/>
      <c r="BL84" s="262"/>
      <c r="BM84" s="262"/>
      <c r="BN84" s="262"/>
      <c r="BO84" s="262"/>
      <c r="BP84" s="262"/>
      <c r="BQ84" s="259">
        <v>78</v>
      </c>
      <c r="BR84" s="264"/>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3"/>
    </row>
    <row r="85" spans="1:131" s="244" customFormat="1" ht="26.25" customHeight="1" x14ac:dyDescent="0.15">
      <c r="A85" s="258">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2"/>
      <c r="BF85" s="262"/>
      <c r="BG85" s="262"/>
      <c r="BH85" s="262"/>
      <c r="BI85" s="262"/>
      <c r="BJ85" s="262"/>
      <c r="BK85" s="262"/>
      <c r="BL85" s="262"/>
      <c r="BM85" s="262"/>
      <c r="BN85" s="262"/>
      <c r="BO85" s="262"/>
      <c r="BP85" s="262"/>
      <c r="BQ85" s="259">
        <v>79</v>
      </c>
      <c r="BR85" s="264"/>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3"/>
    </row>
    <row r="86" spans="1:131" s="244" customFormat="1" ht="26.25" customHeight="1" x14ac:dyDescent="0.15">
      <c r="A86" s="258">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2"/>
      <c r="BF86" s="262"/>
      <c r="BG86" s="262"/>
      <c r="BH86" s="262"/>
      <c r="BI86" s="262"/>
      <c r="BJ86" s="262"/>
      <c r="BK86" s="262"/>
      <c r="BL86" s="262"/>
      <c r="BM86" s="262"/>
      <c r="BN86" s="262"/>
      <c r="BO86" s="262"/>
      <c r="BP86" s="262"/>
      <c r="BQ86" s="259">
        <v>80</v>
      </c>
      <c r="BR86" s="264"/>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3"/>
    </row>
    <row r="87" spans="1:131" s="244" customFormat="1" ht="26.25" customHeight="1" x14ac:dyDescent="0.15">
      <c r="A87" s="266">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2"/>
      <c r="BF87" s="262"/>
      <c r="BG87" s="262"/>
      <c r="BH87" s="262"/>
      <c r="BI87" s="262"/>
      <c r="BJ87" s="262"/>
      <c r="BK87" s="262"/>
      <c r="BL87" s="262"/>
      <c r="BM87" s="262"/>
      <c r="BN87" s="262"/>
      <c r="BO87" s="262"/>
      <c r="BP87" s="262"/>
      <c r="BQ87" s="259">
        <v>81</v>
      </c>
      <c r="BR87" s="264"/>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3"/>
    </row>
    <row r="88" spans="1:131" s="244" customFormat="1" ht="26.25" customHeight="1" thickBot="1" x14ac:dyDescent="0.2">
      <c r="A88" s="261" t="s">
        <v>393</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10055</v>
      </c>
      <c r="AG88" s="926"/>
      <c r="AH88" s="926"/>
      <c r="AI88" s="926"/>
      <c r="AJ88" s="926"/>
      <c r="AK88" s="923"/>
      <c r="AL88" s="923"/>
      <c r="AM88" s="923"/>
      <c r="AN88" s="923"/>
      <c r="AO88" s="923"/>
      <c r="AP88" s="926">
        <v>5104</v>
      </c>
      <c r="AQ88" s="926"/>
      <c r="AR88" s="926"/>
      <c r="AS88" s="926"/>
      <c r="AT88" s="926"/>
      <c r="AU88" s="926">
        <v>589</v>
      </c>
      <c r="AV88" s="926"/>
      <c r="AW88" s="926"/>
      <c r="AX88" s="926"/>
      <c r="AY88" s="926"/>
      <c r="AZ88" s="931"/>
      <c r="BA88" s="931"/>
      <c r="BB88" s="931"/>
      <c r="BC88" s="931"/>
      <c r="BD88" s="932"/>
      <c r="BE88" s="262"/>
      <c r="BF88" s="262"/>
      <c r="BG88" s="262"/>
      <c r="BH88" s="262"/>
      <c r="BI88" s="262"/>
      <c r="BJ88" s="262"/>
      <c r="BK88" s="262"/>
      <c r="BL88" s="262"/>
      <c r="BM88" s="262"/>
      <c r="BN88" s="262"/>
      <c r="BO88" s="262"/>
      <c r="BP88" s="262"/>
      <c r="BQ88" s="259">
        <v>82</v>
      </c>
      <c r="BR88" s="264"/>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393</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423</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424</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3"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311</v>
      </c>
      <c r="AG109" s="979"/>
      <c r="AH109" s="979"/>
      <c r="AI109" s="979"/>
      <c r="AJ109" s="980"/>
      <c r="AK109" s="978" t="s">
        <v>310</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311</v>
      </c>
      <c r="BW109" s="979"/>
      <c r="BX109" s="979"/>
      <c r="BY109" s="979"/>
      <c r="BZ109" s="980"/>
      <c r="CA109" s="978" t="s">
        <v>310</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311</v>
      </c>
      <c r="DM109" s="979"/>
      <c r="DN109" s="979"/>
      <c r="DO109" s="979"/>
      <c r="DP109" s="980"/>
      <c r="DQ109" s="978" t="s">
        <v>310</v>
      </c>
      <c r="DR109" s="979"/>
      <c r="DS109" s="979"/>
      <c r="DT109" s="979"/>
      <c r="DU109" s="980"/>
      <c r="DV109" s="978" t="s">
        <v>429</v>
      </c>
      <c r="DW109" s="979"/>
      <c r="DX109" s="979"/>
      <c r="DY109" s="979"/>
      <c r="DZ109" s="981"/>
    </row>
    <row r="110" spans="1:131" s="243"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559765</v>
      </c>
      <c r="AB110" s="986"/>
      <c r="AC110" s="986"/>
      <c r="AD110" s="986"/>
      <c r="AE110" s="987"/>
      <c r="AF110" s="988">
        <v>527783</v>
      </c>
      <c r="AG110" s="986"/>
      <c r="AH110" s="986"/>
      <c r="AI110" s="986"/>
      <c r="AJ110" s="987"/>
      <c r="AK110" s="988">
        <v>503755</v>
      </c>
      <c r="AL110" s="986"/>
      <c r="AM110" s="986"/>
      <c r="AN110" s="986"/>
      <c r="AO110" s="987"/>
      <c r="AP110" s="989">
        <v>14.7</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5729883</v>
      </c>
      <c r="BR110" s="1021"/>
      <c r="BS110" s="1021"/>
      <c r="BT110" s="1021"/>
      <c r="BU110" s="1021"/>
      <c r="BV110" s="1021">
        <v>5751795</v>
      </c>
      <c r="BW110" s="1021"/>
      <c r="BX110" s="1021"/>
      <c r="BY110" s="1021"/>
      <c r="BZ110" s="1021"/>
      <c r="CA110" s="1021">
        <v>5829178</v>
      </c>
      <c r="CB110" s="1021"/>
      <c r="CC110" s="1021"/>
      <c r="CD110" s="1021"/>
      <c r="CE110" s="1021"/>
      <c r="CF110" s="1035">
        <v>170.6</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6627182</v>
      </c>
      <c r="DH110" s="1021"/>
      <c r="DI110" s="1021"/>
      <c r="DJ110" s="1021"/>
      <c r="DK110" s="1021"/>
      <c r="DL110" s="1021">
        <v>5882348</v>
      </c>
      <c r="DM110" s="1021"/>
      <c r="DN110" s="1021"/>
      <c r="DO110" s="1021"/>
      <c r="DP110" s="1021"/>
      <c r="DQ110" s="1021">
        <v>4434592</v>
      </c>
      <c r="DR110" s="1021"/>
      <c r="DS110" s="1021"/>
      <c r="DT110" s="1021"/>
      <c r="DU110" s="1021"/>
      <c r="DV110" s="1022">
        <v>129.80000000000001</v>
      </c>
      <c r="DW110" s="1022"/>
      <c r="DX110" s="1022"/>
      <c r="DY110" s="1022"/>
      <c r="DZ110" s="1023"/>
    </row>
    <row r="111" spans="1:131" s="243"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436</v>
      </c>
      <c r="AB111" s="1028"/>
      <c r="AC111" s="1028"/>
      <c r="AD111" s="1028"/>
      <c r="AE111" s="1029"/>
      <c r="AF111" s="1030" t="s">
        <v>174</v>
      </c>
      <c r="AG111" s="1028"/>
      <c r="AH111" s="1028"/>
      <c r="AI111" s="1028"/>
      <c r="AJ111" s="1029"/>
      <c r="AK111" s="1030" t="s">
        <v>174</v>
      </c>
      <c r="AL111" s="1028"/>
      <c r="AM111" s="1028"/>
      <c r="AN111" s="1028"/>
      <c r="AO111" s="1029"/>
      <c r="AP111" s="1031" t="s">
        <v>437</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6627182</v>
      </c>
      <c r="BR111" s="1014"/>
      <c r="BS111" s="1014"/>
      <c r="BT111" s="1014"/>
      <c r="BU111" s="1014"/>
      <c r="BV111" s="1014">
        <v>5882348</v>
      </c>
      <c r="BW111" s="1014"/>
      <c r="BX111" s="1014"/>
      <c r="BY111" s="1014"/>
      <c r="BZ111" s="1014"/>
      <c r="CA111" s="1014">
        <v>4434592</v>
      </c>
      <c r="CB111" s="1014"/>
      <c r="CC111" s="1014"/>
      <c r="CD111" s="1014"/>
      <c r="CE111" s="1014"/>
      <c r="CF111" s="1008">
        <v>129.80000000000001</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436</v>
      </c>
      <c r="DH111" s="1014"/>
      <c r="DI111" s="1014"/>
      <c r="DJ111" s="1014"/>
      <c r="DK111" s="1014"/>
      <c r="DL111" s="1014" t="s">
        <v>437</v>
      </c>
      <c r="DM111" s="1014"/>
      <c r="DN111" s="1014"/>
      <c r="DO111" s="1014"/>
      <c r="DP111" s="1014"/>
      <c r="DQ111" s="1014" t="s">
        <v>437</v>
      </c>
      <c r="DR111" s="1014"/>
      <c r="DS111" s="1014"/>
      <c r="DT111" s="1014"/>
      <c r="DU111" s="1014"/>
      <c r="DV111" s="1015" t="s">
        <v>436</v>
      </c>
      <c r="DW111" s="1015"/>
      <c r="DX111" s="1015"/>
      <c r="DY111" s="1015"/>
      <c r="DZ111" s="1016"/>
    </row>
    <row r="112" spans="1:131" s="243"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174</v>
      </c>
      <c r="AB112" s="1053"/>
      <c r="AC112" s="1053"/>
      <c r="AD112" s="1053"/>
      <c r="AE112" s="1054"/>
      <c r="AF112" s="1055" t="s">
        <v>174</v>
      </c>
      <c r="AG112" s="1053"/>
      <c r="AH112" s="1053"/>
      <c r="AI112" s="1053"/>
      <c r="AJ112" s="1054"/>
      <c r="AK112" s="1055" t="s">
        <v>174</v>
      </c>
      <c r="AL112" s="1053"/>
      <c r="AM112" s="1053"/>
      <c r="AN112" s="1053"/>
      <c r="AO112" s="1054"/>
      <c r="AP112" s="1056" t="s">
        <v>436</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3939879</v>
      </c>
      <c r="BR112" s="1014"/>
      <c r="BS112" s="1014"/>
      <c r="BT112" s="1014"/>
      <c r="BU112" s="1014"/>
      <c r="BV112" s="1014">
        <v>3443271</v>
      </c>
      <c r="BW112" s="1014"/>
      <c r="BX112" s="1014"/>
      <c r="BY112" s="1014"/>
      <c r="BZ112" s="1014"/>
      <c r="CA112" s="1014">
        <v>2828935</v>
      </c>
      <c r="CB112" s="1014"/>
      <c r="CC112" s="1014"/>
      <c r="CD112" s="1014"/>
      <c r="CE112" s="1014"/>
      <c r="CF112" s="1008">
        <v>82.8</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174</v>
      </c>
      <c r="DH112" s="1014"/>
      <c r="DI112" s="1014"/>
      <c r="DJ112" s="1014"/>
      <c r="DK112" s="1014"/>
      <c r="DL112" s="1014" t="s">
        <v>437</v>
      </c>
      <c r="DM112" s="1014"/>
      <c r="DN112" s="1014"/>
      <c r="DO112" s="1014"/>
      <c r="DP112" s="1014"/>
      <c r="DQ112" s="1014" t="s">
        <v>174</v>
      </c>
      <c r="DR112" s="1014"/>
      <c r="DS112" s="1014"/>
      <c r="DT112" s="1014"/>
      <c r="DU112" s="1014"/>
      <c r="DV112" s="1015" t="s">
        <v>436</v>
      </c>
      <c r="DW112" s="1015"/>
      <c r="DX112" s="1015"/>
      <c r="DY112" s="1015"/>
      <c r="DZ112" s="1016"/>
    </row>
    <row r="113" spans="1:130" s="243"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280780</v>
      </c>
      <c r="AB113" s="1028"/>
      <c r="AC113" s="1028"/>
      <c r="AD113" s="1028"/>
      <c r="AE113" s="1029"/>
      <c r="AF113" s="1030">
        <v>311018</v>
      </c>
      <c r="AG113" s="1028"/>
      <c r="AH113" s="1028"/>
      <c r="AI113" s="1028"/>
      <c r="AJ113" s="1029"/>
      <c r="AK113" s="1030">
        <v>321531</v>
      </c>
      <c r="AL113" s="1028"/>
      <c r="AM113" s="1028"/>
      <c r="AN113" s="1028"/>
      <c r="AO113" s="1029"/>
      <c r="AP113" s="1031">
        <v>9.4</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520099</v>
      </c>
      <c r="BR113" s="1014"/>
      <c r="BS113" s="1014"/>
      <c r="BT113" s="1014"/>
      <c r="BU113" s="1014"/>
      <c r="BV113" s="1014">
        <v>611683</v>
      </c>
      <c r="BW113" s="1014"/>
      <c r="BX113" s="1014"/>
      <c r="BY113" s="1014"/>
      <c r="BZ113" s="1014"/>
      <c r="CA113" s="1014">
        <v>632860</v>
      </c>
      <c r="CB113" s="1014"/>
      <c r="CC113" s="1014"/>
      <c r="CD113" s="1014"/>
      <c r="CE113" s="1014"/>
      <c r="CF113" s="1008">
        <v>18.5</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174</v>
      </c>
      <c r="DH113" s="1053"/>
      <c r="DI113" s="1053"/>
      <c r="DJ113" s="1053"/>
      <c r="DK113" s="1054"/>
      <c r="DL113" s="1055" t="s">
        <v>174</v>
      </c>
      <c r="DM113" s="1053"/>
      <c r="DN113" s="1053"/>
      <c r="DO113" s="1053"/>
      <c r="DP113" s="1054"/>
      <c r="DQ113" s="1055" t="s">
        <v>174</v>
      </c>
      <c r="DR113" s="1053"/>
      <c r="DS113" s="1053"/>
      <c r="DT113" s="1053"/>
      <c r="DU113" s="1054"/>
      <c r="DV113" s="1056" t="s">
        <v>436</v>
      </c>
      <c r="DW113" s="1057"/>
      <c r="DX113" s="1057"/>
      <c r="DY113" s="1057"/>
      <c r="DZ113" s="1058"/>
    </row>
    <row r="114" spans="1:130" s="243"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205679</v>
      </c>
      <c r="AB114" s="1053"/>
      <c r="AC114" s="1053"/>
      <c r="AD114" s="1053"/>
      <c r="AE114" s="1054"/>
      <c r="AF114" s="1055">
        <v>207808</v>
      </c>
      <c r="AG114" s="1053"/>
      <c r="AH114" s="1053"/>
      <c r="AI114" s="1053"/>
      <c r="AJ114" s="1054"/>
      <c r="AK114" s="1055">
        <v>192188</v>
      </c>
      <c r="AL114" s="1053"/>
      <c r="AM114" s="1053"/>
      <c r="AN114" s="1053"/>
      <c r="AO114" s="1054"/>
      <c r="AP114" s="1056">
        <v>5.6</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959555</v>
      </c>
      <c r="BR114" s="1014"/>
      <c r="BS114" s="1014"/>
      <c r="BT114" s="1014"/>
      <c r="BU114" s="1014"/>
      <c r="BV114" s="1014">
        <v>930002</v>
      </c>
      <c r="BW114" s="1014"/>
      <c r="BX114" s="1014"/>
      <c r="BY114" s="1014"/>
      <c r="BZ114" s="1014"/>
      <c r="CA114" s="1014">
        <v>882563</v>
      </c>
      <c r="CB114" s="1014"/>
      <c r="CC114" s="1014"/>
      <c r="CD114" s="1014"/>
      <c r="CE114" s="1014"/>
      <c r="CF114" s="1008">
        <v>25.8</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437</v>
      </c>
      <c r="DH114" s="1053"/>
      <c r="DI114" s="1053"/>
      <c r="DJ114" s="1053"/>
      <c r="DK114" s="1054"/>
      <c r="DL114" s="1055" t="s">
        <v>437</v>
      </c>
      <c r="DM114" s="1053"/>
      <c r="DN114" s="1053"/>
      <c r="DO114" s="1053"/>
      <c r="DP114" s="1054"/>
      <c r="DQ114" s="1055" t="s">
        <v>437</v>
      </c>
      <c r="DR114" s="1053"/>
      <c r="DS114" s="1053"/>
      <c r="DT114" s="1053"/>
      <c r="DU114" s="1054"/>
      <c r="DV114" s="1056" t="s">
        <v>437</v>
      </c>
      <c r="DW114" s="1057"/>
      <c r="DX114" s="1057"/>
      <c r="DY114" s="1057"/>
      <c r="DZ114" s="1058"/>
    </row>
    <row r="115" spans="1:130" s="243"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4171</v>
      </c>
      <c r="AB115" s="1028"/>
      <c r="AC115" s="1028"/>
      <c r="AD115" s="1028"/>
      <c r="AE115" s="1029"/>
      <c r="AF115" s="1030">
        <v>758954</v>
      </c>
      <c r="AG115" s="1028"/>
      <c r="AH115" s="1028"/>
      <c r="AI115" s="1028"/>
      <c r="AJ115" s="1029"/>
      <c r="AK115" s="1030">
        <v>1365804</v>
      </c>
      <c r="AL115" s="1028"/>
      <c r="AM115" s="1028"/>
      <c r="AN115" s="1028"/>
      <c r="AO115" s="1029"/>
      <c r="AP115" s="1031">
        <v>40</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174</v>
      </c>
      <c r="BR115" s="1014"/>
      <c r="BS115" s="1014"/>
      <c r="BT115" s="1014"/>
      <c r="BU115" s="1014"/>
      <c r="BV115" s="1014" t="s">
        <v>174</v>
      </c>
      <c r="BW115" s="1014"/>
      <c r="BX115" s="1014"/>
      <c r="BY115" s="1014"/>
      <c r="BZ115" s="1014"/>
      <c r="CA115" s="1014" t="s">
        <v>174</v>
      </c>
      <c r="CB115" s="1014"/>
      <c r="CC115" s="1014"/>
      <c r="CD115" s="1014"/>
      <c r="CE115" s="1014"/>
      <c r="CF115" s="1008" t="s">
        <v>436</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174</v>
      </c>
      <c r="DH115" s="1053"/>
      <c r="DI115" s="1053"/>
      <c r="DJ115" s="1053"/>
      <c r="DK115" s="1054"/>
      <c r="DL115" s="1055" t="s">
        <v>437</v>
      </c>
      <c r="DM115" s="1053"/>
      <c r="DN115" s="1053"/>
      <c r="DO115" s="1053"/>
      <c r="DP115" s="1054"/>
      <c r="DQ115" s="1055" t="s">
        <v>174</v>
      </c>
      <c r="DR115" s="1053"/>
      <c r="DS115" s="1053"/>
      <c r="DT115" s="1053"/>
      <c r="DU115" s="1054"/>
      <c r="DV115" s="1056" t="s">
        <v>436</v>
      </c>
      <c r="DW115" s="1057"/>
      <c r="DX115" s="1057"/>
      <c r="DY115" s="1057"/>
      <c r="DZ115" s="1058"/>
    </row>
    <row r="116" spans="1:130" s="243"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213</v>
      </c>
      <c r="AB116" s="1053"/>
      <c r="AC116" s="1053"/>
      <c r="AD116" s="1053"/>
      <c r="AE116" s="1054"/>
      <c r="AF116" s="1055">
        <v>218</v>
      </c>
      <c r="AG116" s="1053"/>
      <c r="AH116" s="1053"/>
      <c r="AI116" s="1053"/>
      <c r="AJ116" s="1054"/>
      <c r="AK116" s="1055">
        <v>216</v>
      </c>
      <c r="AL116" s="1053"/>
      <c r="AM116" s="1053"/>
      <c r="AN116" s="1053"/>
      <c r="AO116" s="1054"/>
      <c r="AP116" s="1056">
        <v>0</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174</v>
      </c>
      <c r="BR116" s="1014"/>
      <c r="BS116" s="1014"/>
      <c r="BT116" s="1014"/>
      <c r="BU116" s="1014"/>
      <c r="BV116" s="1014" t="s">
        <v>436</v>
      </c>
      <c r="BW116" s="1014"/>
      <c r="BX116" s="1014"/>
      <c r="BY116" s="1014"/>
      <c r="BZ116" s="1014"/>
      <c r="CA116" s="1014" t="s">
        <v>174</v>
      </c>
      <c r="CB116" s="1014"/>
      <c r="CC116" s="1014"/>
      <c r="CD116" s="1014"/>
      <c r="CE116" s="1014"/>
      <c r="CF116" s="1008" t="s">
        <v>174</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437</v>
      </c>
      <c r="DM116" s="1053"/>
      <c r="DN116" s="1053"/>
      <c r="DO116" s="1053"/>
      <c r="DP116" s="1054"/>
      <c r="DQ116" s="1055" t="s">
        <v>437</v>
      </c>
      <c r="DR116" s="1053"/>
      <c r="DS116" s="1053"/>
      <c r="DT116" s="1053"/>
      <c r="DU116" s="1054"/>
      <c r="DV116" s="1056" t="s">
        <v>437</v>
      </c>
      <c r="DW116" s="1057"/>
      <c r="DX116" s="1057"/>
      <c r="DY116" s="1057"/>
      <c r="DZ116" s="1058"/>
    </row>
    <row r="117" spans="1:130" s="243"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1050608</v>
      </c>
      <c r="AB117" s="1071"/>
      <c r="AC117" s="1071"/>
      <c r="AD117" s="1071"/>
      <c r="AE117" s="1072"/>
      <c r="AF117" s="1073">
        <v>1805781</v>
      </c>
      <c r="AG117" s="1071"/>
      <c r="AH117" s="1071"/>
      <c r="AI117" s="1071"/>
      <c r="AJ117" s="1072"/>
      <c r="AK117" s="1073">
        <v>2383494</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174</v>
      </c>
      <c r="BR117" s="1014"/>
      <c r="BS117" s="1014"/>
      <c r="BT117" s="1014"/>
      <c r="BU117" s="1014"/>
      <c r="BV117" s="1014" t="s">
        <v>174</v>
      </c>
      <c r="BW117" s="1014"/>
      <c r="BX117" s="1014"/>
      <c r="BY117" s="1014"/>
      <c r="BZ117" s="1014"/>
      <c r="CA117" s="1014" t="s">
        <v>174</v>
      </c>
      <c r="CB117" s="1014"/>
      <c r="CC117" s="1014"/>
      <c r="CD117" s="1014"/>
      <c r="CE117" s="1014"/>
      <c r="CF117" s="1008" t="s">
        <v>174</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174</v>
      </c>
      <c r="DH117" s="1053"/>
      <c r="DI117" s="1053"/>
      <c r="DJ117" s="1053"/>
      <c r="DK117" s="1054"/>
      <c r="DL117" s="1055" t="s">
        <v>436</v>
      </c>
      <c r="DM117" s="1053"/>
      <c r="DN117" s="1053"/>
      <c r="DO117" s="1053"/>
      <c r="DP117" s="1054"/>
      <c r="DQ117" s="1055" t="s">
        <v>174</v>
      </c>
      <c r="DR117" s="1053"/>
      <c r="DS117" s="1053"/>
      <c r="DT117" s="1053"/>
      <c r="DU117" s="1054"/>
      <c r="DV117" s="1056" t="s">
        <v>174</v>
      </c>
      <c r="DW117" s="1057"/>
      <c r="DX117" s="1057"/>
      <c r="DY117" s="1057"/>
      <c r="DZ117" s="1058"/>
    </row>
    <row r="118" spans="1:130" s="243"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311</v>
      </c>
      <c r="AG118" s="979"/>
      <c r="AH118" s="979"/>
      <c r="AI118" s="979"/>
      <c r="AJ118" s="980"/>
      <c r="AK118" s="978" t="s">
        <v>310</v>
      </c>
      <c r="AL118" s="979"/>
      <c r="AM118" s="979"/>
      <c r="AN118" s="979"/>
      <c r="AO118" s="980"/>
      <c r="AP118" s="1065" t="s">
        <v>429</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174</v>
      </c>
      <c r="BR118" s="1092"/>
      <c r="BS118" s="1092"/>
      <c r="BT118" s="1092"/>
      <c r="BU118" s="1092"/>
      <c r="BV118" s="1092" t="s">
        <v>174</v>
      </c>
      <c r="BW118" s="1092"/>
      <c r="BX118" s="1092"/>
      <c r="BY118" s="1092"/>
      <c r="BZ118" s="1092"/>
      <c r="CA118" s="1092" t="s">
        <v>436</v>
      </c>
      <c r="CB118" s="1092"/>
      <c r="CC118" s="1092"/>
      <c r="CD118" s="1092"/>
      <c r="CE118" s="1092"/>
      <c r="CF118" s="1008" t="s">
        <v>437</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174</v>
      </c>
      <c r="DH118" s="1053"/>
      <c r="DI118" s="1053"/>
      <c r="DJ118" s="1053"/>
      <c r="DK118" s="1054"/>
      <c r="DL118" s="1055" t="s">
        <v>437</v>
      </c>
      <c r="DM118" s="1053"/>
      <c r="DN118" s="1053"/>
      <c r="DO118" s="1053"/>
      <c r="DP118" s="1054"/>
      <c r="DQ118" s="1055" t="s">
        <v>174</v>
      </c>
      <c r="DR118" s="1053"/>
      <c r="DS118" s="1053"/>
      <c r="DT118" s="1053"/>
      <c r="DU118" s="1054"/>
      <c r="DV118" s="1056" t="s">
        <v>174</v>
      </c>
      <c r="DW118" s="1057"/>
      <c r="DX118" s="1057"/>
      <c r="DY118" s="1057"/>
      <c r="DZ118" s="1058"/>
    </row>
    <row r="119" spans="1:130" s="243"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174</v>
      </c>
      <c r="AB119" s="986"/>
      <c r="AC119" s="986"/>
      <c r="AD119" s="986"/>
      <c r="AE119" s="987"/>
      <c r="AF119" s="988">
        <v>755535</v>
      </c>
      <c r="AG119" s="986"/>
      <c r="AH119" s="986"/>
      <c r="AI119" s="986"/>
      <c r="AJ119" s="987"/>
      <c r="AK119" s="988">
        <v>1365150</v>
      </c>
      <c r="AL119" s="986"/>
      <c r="AM119" s="986"/>
      <c r="AN119" s="986"/>
      <c r="AO119" s="987"/>
      <c r="AP119" s="989">
        <v>39.9</v>
      </c>
      <c r="AQ119" s="990"/>
      <c r="AR119" s="990"/>
      <c r="AS119" s="990"/>
      <c r="AT119" s="991"/>
      <c r="AU119" s="996"/>
      <c r="AV119" s="997"/>
      <c r="AW119" s="997"/>
      <c r="AX119" s="997"/>
      <c r="AY119" s="997"/>
      <c r="AZ119" s="274" t="s">
        <v>189</v>
      </c>
      <c r="BA119" s="274"/>
      <c r="BB119" s="274"/>
      <c r="BC119" s="274"/>
      <c r="BD119" s="274"/>
      <c r="BE119" s="274"/>
      <c r="BF119" s="274"/>
      <c r="BG119" s="274"/>
      <c r="BH119" s="274"/>
      <c r="BI119" s="274"/>
      <c r="BJ119" s="274"/>
      <c r="BK119" s="274"/>
      <c r="BL119" s="274"/>
      <c r="BM119" s="274"/>
      <c r="BN119" s="274"/>
      <c r="BO119" s="1069" t="s">
        <v>461</v>
      </c>
      <c r="BP119" s="1100"/>
      <c r="BQ119" s="1091">
        <v>17776598</v>
      </c>
      <c r="BR119" s="1092"/>
      <c r="BS119" s="1092"/>
      <c r="BT119" s="1092"/>
      <c r="BU119" s="1092"/>
      <c r="BV119" s="1092">
        <v>16619099</v>
      </c>
      <c r="BW119" s="1092"/>
      <c r="BX119" s="1092"/>
      <c r="BY119" s="1092"/>
      <c r="BZ119" s="1092"/>
      <c r="CA119" s="1092">
        <v>14608128</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174</v>
      </c>
      <c r="DH119" s="1078"/>
      <c r="DI119" s="1078"/>
      <c r="DJ119" s="1078"/>
      <c r="DK119" s="1079"/>
      <c r="DL119" s="1077" t="s">
        <v>174</v>
      </c>
      <c r="DM119" s="1078"/>
      <c r="DN119" s="1078"/>
      <c r="DO119" s="1078"/>
      <c r="DP119" s="1079"/>
      <c r="DQ119" s="1077" t="s">
        <v>436</v>
      </c>
      <c r="DR119" s="1078"/>
      <c r="DS119" s="1078"/>
      <c r="DT119" s="1078"/>
      <c r="DU119" s="1079"/>
      <c r="DV119" s="1080" t="s">
        <v>436</v>
      </c>
      <c r="DW119" s="1081"/>
      <c r="DX119" s="1081"/>
      <c r="DY119" s="1081"/>
      <c r="DZ119" s="1082"/>
    </row>
    <row r="120" spans="1:130" s="243"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436</v>
      </c>
      <c r="AB120" s="1053"/>
      <c r="AC120" s="1053"/>
      <c r="AD120" s="1053"/>
      <c r="AE120" s="1054"/>
      <c r="AF120" s="1055" t="s">
        <v>437</v>
      </c>
      <c r="AG120" s="1053"/>
      <c r="AH120" s="1053"/>
      <c r="AI120" s="1053"/>
      <c r="AJ120" s="1054"/>
      <c r="AK120" s="1055" t="s">
        <v>436</v>
      </c>
      <c r="AL120" s="1053"/>
      <c r="AM120" s="1053"/>
      <c r="AN120" s="1053"/>
      <c r="AO120" s="1054"/>
      <c r="AP120" s="1056" t="s">
        <v>437</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637903</v>
      </c>
      <c r="BR120" s="1021"/>
      <c r="BS120" s="1021"/>
      <c r="BT120" s="1021"/>
      <c r="BU120" s="1021"/>
      <c r="BV120" s="1021">
        <v>824959</v>
      </c>
      <c r="BW120" s="1021"/>
      <c r="BX120" s="1021"/>
      <c r="BY120" s="1021"/>
      <c r="BZ120" s="1021"/>
      <c r="CA120" s="1021">
        <v>988798</v>
      </c>
      <c r="CB120" s="1021"/>
      <c r="CC120" s="1021"/>
      <c r="CD120" s="1021"/>
      <c r="CE120" s="1021"/>
      <c r="CF120" s="1035">
        <v>28.9</v>
      </c>
      <c r="CG120" s="1036"/>
      <c r="CH120" s="1036"/>
      <c r="CI120" s="1036"/>
      <c r="CJ120" s="1036"/>
      <c r="CK120" s="1101" t="s">
        <v>465</v>
      </c>
      <c r="CL120" s="1102"/>
      <c r="CM120" s="1102"/>
      <c r="CN120" s="1102"/>
      <c r="CO120" s="1103"/>
      <c r="CP120" s="1109" t="s">
        <v>466</v>
      </c>
      <c r="CQ120" s="1110"/>
      <c r="CR120" s="1110"/>
      <c r="CS120" s="1110"/>
      <c r="CT120" s="1110"/>
      <c r="CU120" s="1110"/>
      <c r="CV120" s="1110"/>
      <c r="CW120" s="1110"/>
      <c r="CX120" s="1110"/>
      <c r="CY120" s="1110"/>
      <c r="CZ120" s="1110"/>
      <c r="DA120" s="1110"/>
      <c r="DB120" s="1110"/>
      <c r="DC120" s="1110"/>
      <c r="DD120" s="1110"/>
      <c r="DE120" s="1110"/>
      <c r="DF120" s="1111"/>
      <c r="DG120" s="1020">
        <v>3938678</v>
      </c>
      <c r="DH120" s="1021"/>
      <c r="DI120" s="1021"/>
      <c r="DJ120" s="1021"/>
      <c r="DK120" s="1021"/>
      <c r="DL120" s="1021">
        <v>3442118</v>
      </c>
      <c r="DM120" s="1021"/>
      <c r="DN120" s="1021"/>
      <c r="DO120" s="1021"/>
      <c r="DP120" s="1021"/>
      <c r="DQ120" s="1021">
        <v>2827831</v>
      </c>
      <c r="DR120" s="1021"/>
      <c r="DS120" s="1021"/>
      <c r="DT120" s="1021"/>
      <c r="DU120" s="1021"/>
      <c r="DV120" s="1022">
        <v>82.8</v>
      </c>
      <c r="DW120" s="1022"/>
      <c r="DX120" s="1022"/>
      <c r="DY120" s="1022"/>
      <c r="DZ120" s="1023"/>
    </row>
    <row r="121" spans="1:130" s="243"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174</v>
      </c>
      <c r="AB121" s="1053"/>
      <c r="AC121" s="1053"/>
      <c r="AD121" s="1053"/>
      <c r="AE121" s="1054"/>
      <c r="AF121" s="1055" t="s">
        <v>174</v>
      </c>
      <c r="AG121" s="1053"/>
      <c r="AH121" s="1053"/>
      <c r="AI121" s="1053"/>
      <c r="AJ121" s="1054"/>
      <c r="AK121" s="1055" t="s">
        <v>437</v>
      </c>
      <c r="AL121" s="1053"/>
      <c r="AM121" s="1053"/>
      <c r="AN121" s="1053"/>
      <c r="AO121" s="1054"/>
      <c r="AP121" s="1056" t="s">
        <v>174</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6712159</v>
      </c>
      <c r="BR121" s="1014"/>
      <c r="BS121" s="1014"/>
      <c r="BT121" s="1014"/>
      <c r="BU121" s="1014"/>
      <c r="BV121" s="1014">
        <v>5971214</v>
      </c>
      <c r="BW121" s="1014"/>
      <c r="BX121" s="1014"/>
      <c r="BY121" s="1014"/>
      <c r="BZ121" s="1014"/>
      <c r="CA121" s="1014">
        <v>4508780</v>
      </c>
      <c r="CB121" s="1014"/>
      <c r="CC121" s="1014"/>
      <c r="CD121" s="1014"/>
      <c r="CE121" s="1014"/>
      <c r="CF121" s="1008">
        <v>131.9</v>
      </c>
      <c r="CG121" s="1009"/>
      <c r="CH121" s="1009"/>
      <c r="CI121" s="1009"/>
      <c r="CJ121" s="1009"/>
      <c r="CK121" s="1104"/>
      <c r="CL121" s="1105"/>
      <c r="CM121" s="1105"/>
      <c r="CN121" s="1105"/>
      <c r="CO121" s="1106"/>
      <c r="CP121" s="1114" t="s">
        <v>408</v>
      </c>
      <c r="CQ121" s="1115"/>
      <c r="CR121" s="1115"/>
      <c r="CS121" s="1115"/>
      <c r="CT121" s="1115"/>
      <c r="CU121" s="1115"/>
      <c r="CV121" s="1115"/>
      <c r="CW121" s="1115"/>
      <c r="CX121" s="1115"/>
      <c r="CY121" s="1115"/>
      <c r="CZ121" s="1115"/>
      <c r="DA121" s="1115"/>
      <c r="DB121" s="1115"/>
      <c r="DC121" s="1115"/>
      <c r="DD121" s="1115"/>
      <c r="DE121" s="1115"/>
      <c r="DF121" s="1116"/>
      <c r="DG121" s="1013">
        <v>1201</v>
      </c>
      <c r="DH121" s="1014"/>
      <c r="DI121" s="1014"/>
      <c r="DJ121" s="1014"/>
      <c r="DK121" s="1014"/>
      <c r="DL121" s="1014">
        <v>1153</v>
      </c>
      <c r="DM121" s="1014"/>
      <c r="DN121" s="1014"/>
      <c r="DO121" s="1014"/>
      <c r="DP121" s="1014"/>
      <c r="DQ121" s="1014">
        <v>1104</v>
      </c>
      <c r="DR121" s="1014"/>
      <c r="DS121" s="1014"/>
      <c r="DT121" s="1014"/>
      <c r="DU121" s="1014"/>
      <c r="DV121" s="1015">
        <v>0</v>
      </c>
      <c r="DW121" s="1015"/>
      <c r="DX121" s="1015"/>
      <c r="DY121" s="1015"/>
      <c r="DZ121" s="1016"/>
    </row>
    <row r="122" spans="1:130" s="243"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174</v>
      </c>
      <c r="AB122" s="1053"/>
      <c r="AC122" s="1053"/>
      <c r="AD122" s="1053"/>
      <c r="AE122" s="1054"/>
      <c r="AF122" s="1055" t="s">
        <v>174</v>
      </c>
      <c r="AG122" s="1053"/>
      <c r="AH122" s="1053"/>
      <c r="AI122" s="1053"/>
      <c r="AJ122" s="1054"/>
      <c r="AK122" s="1055" t="s">
        <v>174</v>
      </c>
      <c r="AL122" s="1053"/>
      <c r="AM122" s="1053"/>
      <c r="AN122" s="1053"/>
      <c r="AO122" s="1054"/>
      <c r="AP122" s="1056" t="s">
        <v>174</v>
      </c>
      <c r="AQ122" s="1057"/>
      <c r="AR122" s="1057"/>
      <c r="AS122" s="1057"/>
      <c r="AT122" s="1058"/>
      <c r="AU122" s="1086"/>
      <c r="AV122" s="1087"/>
      <c r="AW122" s="1087"/>
      <c r="AX122" s="1087"/>
      <c r="AY122" s="1088"/>
      <c r="AZ122" s="1068" t="s">
        <v>469</v>
      </c>
      <c r="BA122" s="1059"/>
      <c r="BB122" s="1059"/>
      <c r="BC122" s="1059"/>
      <c r="BD122" s="1059"/>
      <c r="BE122" s="1059"/>
      <c r="BF122" s="1059"/>
      <c r="BG122" s="1059"/>
      <c r="BH122" s="1059"/>
      <c r="BI122" s="1059"/>
      <c r="BJ122" s="1059"/>
      <c r="BK122" s="1059"/>
      <c r="BL122" s="1059"/>
      <c r="BM122" s="1059"/>
      <c r="BN122" s="1059"/>
      <c r="BO122" s="1059"/>
      <c r="BP122" s="1060"/>
      <c r="BQ122" s="1091">
        <v>7933809</v>
      </c>
      <c r="BR122" s="1092"/>
      <c r="BS122" s="1092"/>
      <c r="BT122" s="1092"/>
      <c r="BU122" s="1092"/>
      <c r="BV122" s="1092">
        <v>7752889</v>
      </c>
      <c r="BW122" s="1092"/>
      <c r="BX122" s="1092"/>
      <c r="BY122" s="1092"/>
      <c r="BZ122" s="1092"/>
      <c r="CA122" s="1092">
        <v>7503136</v>
      </c>
      <c r="CB122" s="1092"/>
      <c r="CC122" s="1092"/>
      <c r="CD122" s="1092"/>
      <c r="CE122" s="1092"/>
      <c r="CF122" s="1112">
        <v>219.6</v>
      </c>
      <c r="CG122" s="1113"/>
      <c r="CH122" s="1113"/>
      <c r="CI122" s="1113"/>
      <c r="CJ122" s="1113"/>
      <c r="CK122" s="1104"/>
      <c r="CL122" s="1105"/>
      <c r="CM122" s="1105"/>
      <c r="CN122" s="1105"/>
      <c r="CO122" s="1106"/>
      <c r="CP122" s="1114" t="s">
        <v>470</v>
      </c>
      <c r="CQ122" s="1115"/>
      <c r="CR122" s="1115"/>
      <c r="CS122" s="1115"/>
      <c r="CT122" s="1115"/>
      <c r="CU122" s="1115"/>
      <c r="CV122" s="1115"/>
      <c r="CW122" s="1115"/>
      <c r="CX122" s="1115"/>
      <c r="CY122" s="1115"/>
      <c r="CZ122" s="1115"/>
      <c r="DA122" s="1115"/>
      <c r="DB122" s="1115"/>
      <c r="DC122" s="1115"/>
      <c r="DD122" s="1115"/>
      <c r="DE122" s="1115"/>
      <c r="DF122" s="1116"/>
      <c r="DG122" s="1013" t="s">
        <v>437</v>
      </c>
      <c r="DH122" s="1014"/>
      <c r="DI122" s="1014"/>
      <c r="DJ122" s="1014"/>
      <c r="DK122" s="1014"/>
      <c r="DL122" s="1014" t="s">
        <v>436</v>
      </c>
      <c r="DM122" s="1014"/>
      <c r="DN122" s="1014"/>
      <c r="DO122" s="1014"/>
      <c r="DP122" s="1014"/>
      <c r="DQ122" s="1014" t="s">
        <v>437</v>
      </c>
      <c r="DR122" s="1014"/>
      <c r="DS122" s="1014"/>
      <c r="DT122" s="1014"/>
      <c r="DU122" s="1014"/>
      <c r="DV122" s="1015" t="s">
        <v>437</v>
      </c>
      <c r="DW122" s="1015"/>
      <c r="DX122" s="1015"/>
      <c r="DY122" s="1015"/>
      <c r="DZ122" s="1016"/>
    </row>
    <row r="123" spans="1:130" s="243"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436</v>
      </c>
      <c r="AB123" s="1053"/>
      <c r="AC123" s="1053"/>
      <c r="AD123" s="1053"/>
      <c r="AE123" s="1054"/>
      <c r="AF123" s="1055" t="s">
        <v>174</v>
      </c>
      <c r="AG123" s="1053"/>
      <c r="AH123" s="1053"/>
      <c r="AI123" s="1053"/>
      <c r="AJ123" s="1054"/>
      <c r="AK123" s="1055" t="s">
        <v>174</v>
      </c>
      <c r="AL123" s="1053"/>
      <c r="AM123" s="1053"/>
      <c r="AN123" s="1053"/>
      <c r="AO123" s="1054"/>
      <c r="AP123" s="1056" t="s">
        <v>437</v>
      </c>
      <c r="AQ123" s="1057"/>
      <c r="AR123" s="1057"/>
      <c r="AS123" s="1057"/>
      <c r="AT123" s="1058"/>
      <c r="AU123" s="1089"/>
      <c r="AV123" s="1090"/>
      <c r="AW123" s="1090"/>
      <c r="AX123" s="1090"/>
      <c r="AY123" s="1090"/>
      <c r="AZ123" s="274" t="s">
        <v>189</v>
      </c>
      <c r="BA123" s="274"/>
      <c r="BB123" s="274"/>
      <c r="BC123" s="274"/>
      <c r="BD123" s="274"/>
      <c r="BE123" s="274"/>
      <c r="BF123" s="274"/>
      <c r="BG123" s="274"/>
      <c r="BH123" s="274"/>
      <c r="BI123" s="274"/>
      <c r="BJ123" s="274"/>
      <c r="BK123" s="274"/>
      <c r="BL123" s="274"/>
      <c r="BM123" s="274"/>
      <c r="BN123" s="274"/>
      <c r="BO123" s="1069" t="s">
        <v>471</v>
      </c>
      <c r="BP123" s="1100"/>
      <c r="BQ123" s="1159">
        <v>15283871</v>
      </c>
      <c r="BR123" s="1160"/>
      <c r="BS123" s="1160"/>
      <c r="BT123" s="1160"/>
      <c r="BU123" s="1160"/>
      <c r="BV123" s="1160">
        <v>14549062</v>
      </c>
      <c r="BW123" s="1160"/>
      <c r="BX123" s="1160"/>
      <c r="BY123" s="1160"/>
      <c r="BZ123" s="1160"/>
      <c r="CA123" s="1160">
        <v>13000714</v>
      </c>
      <c r="CB123" s="1160"/>
      <c r="CC123" s="1160"/>
      <c r="CD123" s="1160"/>
      <c r="CE123" s="1160"/>
      <c r="CF123" s="1093"/>
      <c r="CG123" s="1094"/>
      <c r="CH123" s="1094"/>
      <c r="CI123" s="1094"/>
      <c r="CJ123" s="1095"/>
      <c r="CK123" s="1104"/>
      <c r="CL123" s="1105"/>
      <c r="CM123" s="1105"/>
      <c r="CN123" s="1105"/>
      <c r="CO123" s="1106"/>
      <c r="CP123" s="1114" t="s">
        <v>472</v>
      </c>
      <c r="CQ123" s="1115"/>
      <c r="CR123" s="1115"/>
      <c r="CS123" s="1115"/>
      <c r="CT123" s="1115"/>
      <c r="CU123" s="1115"/>
      <c r="CV123" s="1115"/>
      <c r="CW123" s="1115"/>
      <c r="CX123" s="1115"/>
      <c r="CY123" s="1115"/>
      <c r="CZ123" s="1115"/>
      <c r="DA123" s="1115"/>
      <c r="DB123" s="1115"/>
      <c r="DC123" s="1115"/>
      <c r="DD123" s="1115"/>
      <c r="DE123" s="1115"/>
      <c r="DF123" s="1116"/>
      <c r="DG123" s="1052" t="s">
        <v>174</v>
      </c>
      <c r="DH123" s="1053"/>
      <c r="DI123" s="1053"/>
      <c r="DJ123" s="1053"/>
      <c r="DK123" s="1054"/>
      <c r="DL123" s="1055" t="s">
        <v>174</v>
      </c>
      <c r="DM123" s="1053"/>
      <c r="DN123" s="1053"/>
      <c r="DO123" s="1053"/>
      <c r="DP123" s="1054"/>
      <c r="DQ123" s="1055" t="s">
        <v>436</v>
      </c>
      <c r="DR123" s="1053"/>
      <c r="DS123" s="1053"/>
      <c r="DT123" s="1053"/>
      <c r="DU123" s="1054"/>
      <c r="DV123" s="1056" t="s">
        <v>174</v>
      </c>
      <c r="DW123" s="1057"/>
      <c r="DX123" s="1057"/>
      <c r="DY123" s="1057"/>
      <c r="DZ123" s="1058"/>
    </row>
    <row r="124" spans="1:130" s="243"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437</v>
      </c>
      <c r="AB124" s="1053"/>
      <c r="AC124" s="1053"/>
      <c r="AD124" s="1053"/>
      <c r="AE124" s="1054"/>
      <c r="AF124" s="1055" t="s">
        <v>174</v>
      </c>
      <c r="AG124" s="1053"/>
      <c r="AH124" s="1053"/>
      <c r="AI124" s="1053"/>
      <c r="AJ124" s="1054"/>
      <c r="AK124" s="1055" t="s">
        <v>174</v>
      </c>
      <c r="AL124" s="1053"/>
      <c r="AM124" s="1053"/>
      <c r="AN124" s="1053"/>
      <c r="AO124" s="1054"/>
      <c r="AP124" s="1056" t="s">
        <v>437</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73</v>
      </c>
      <c r="BR124" s="1122"/>
      <c r="BS124" s="1122"/>
      <c r="BT124" s="1122"/>
      <c r="BU124" s="1122"/>
      <c r="BV124" s="1122">
        <v>60.3</v>
      </c>
      <c r="BW124" s="1122"/>
      <c r="BX124" s="1122"/>
      <c r="BY124" s="1122"/>
      <c r="BZ124" s="1122"/>
      <c r="CA124" s="1122">
        <v>47</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174</v>
      </c>
      <c r="DH124" s="1078"/>
      <c r="DI124" s="1078"/>
      <c r="DJ124" s="1078"/>
      <c r="DK124" s="1079"/>
      <c r="DL124" s="1077" t="s">
        <v>174</v>
      </c>
      <c r="DM124" s="1078"/>
      <c r="DN124" s="1078"/>
      <c r="DO124" s="1078"/>
      <c r="DP124" s="1079"/>
      <c r="DQ124" s="1077" t="s">
        <v>437</v>
      </c>
      <c r="DR124" s="1078"/>
      <c r="DS124" s="1078"/>
      <c r="DT124" s="1078"/>
      <c r="DU124" s="1079"/>
      <c r="DV124" s="1080" t="s">
        <v>174</v>
      </c>
      <c r="DW124" s="1081"/>
      <c r="DX124" s="1081"/>
      <c r="DY124" s="1081"/>
      <c r="DZ124" s="1082"/>
    </row>
    <row r="125" spans="1:130" s="243"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174</v>
      </c>
      <c r="AB125" s="1053"/>
      <c r="AC125" s="1053"/>
      <c r="AD125" s="1053"/>
      <c r="AE125" s="1054"/>
      <c r="AF125" s="1055" t="s">
        <v>174</v>
      </c>
      <c r="AG125" s="1053"/>
      <c r="AH125" s="1053"/>
      <c r="AI125" s="1053"/>
      <c r="AJ125" s="1054"/>
      <c r="AK125" s="1055" t="s">
        <v>174</v>
      </c>
      <c r="AL125" s="1053"/>
      <c r="AM125" s="1053"/>
      <c r="AN125" s="1053"/>
      <c r="AO125" s="1054"/>
      <c r="AP125" s="1056" t="s">
        <v>174</v>
      </c>
      <c r="AQ125" s="1057"/>
      <c r="AR125" s="1057"/>
      <c r="AS125" s="1057"/>
      <c r="AT125" s="1058"/>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437</v>
      </c>
      <c r="DH125" s="1021"/>
      <c r="DI125" s="1021"/>
      <c r="DJ125" s="1021"/>
      <c r="DK125" s="1021"/>
      <c r="DL125" s="1021" t="s">
        <v>174</v>
      </c>
      <c r="DM125" s="1021"/>
      <c r="DN125" s="1021"/>
      <c r="DO125" s="1021"/>
      <c r="DP125" s="1021"/>
      <c r="DQ125" s="1021" t="s">
        <v>437</v>
      </c>
      <c r="DR125" s="1021"/>
      <c r="DS125" s="1021"/>
      <c r="DT125" s="1021"/>
      <c r="DU125" s="1021"/>
      <c r="DV125" s="1022" t="s">
        <v>437</v>
      </c>
      <c r="DW125" s="1022"/>
      <c r="DX125" s="1022"/>
      <c r="DY125" s="1022"/>
      <c r="DZ125" s="1023"/>
    </row>
    <row r="126" spans="1:130" s="243"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4171</v>
      </c>
      <c r="AB126" s="1053"/>
      <c r="AC126" s="1053"/>
      <c r="AD126" s="1053"/>
      <c r="AE126" s="1054"/>
      <c r="AF126" s="1055">
        <v>3419</v>
      </c>
      <c r="AG126" s="1053"/>
      <c r="AH126" s="1053"/>
      <c r="AI126" s="1053"/>
      <c r="AJ126" s="1054"/>
      <c r="AK126" s="1055">
        <v>654</v>
      </c>
      <c r="AL126" s="1053"/>
      <c r="AM126" s="1053"/>
      <c r="AN126" s="1053"/>
      <c r="AO126" s="1054"/>
      <c r="AP126" s="1056">
        <v>0</v>
      </c>
      <c r="AQ126" s="1057"/>
      <c r="AR126" s="1057"/>
      <c r="AS126" s="1057"/>
      <c r="AT126" s="1058"/>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437</v>
      </c>
      <c r="DH126" s="1014"/>
      <c r="DI126" s="1014"/>
      <c r="DJ126" s="1014"/>
      <c r="DK126" s="1014"/>
      <c r="DL126" s="1014" t="s">
        <v>174</v>
      </c>
      <c r="DM126" s="1014"/>
      <c r="DN126" s="1014"/>
      <c r="DO126" s="1014"/>
      <c r="DP126" s="1014"/>
      <c r="DQ126" s="1014" t="s">
        <v>437</v>
      </c>
      <c r="DR126" s="1014"/>
      <c r="DS126" s="1014"/>
      <c r="DT126" s="1014"/>
      <c r="DU126" s="1014"/>
      <c r="DV126" s="1015" t="s">
        <v>174</v>
      </c>
      <c r="DW126" s="1015"/>
      <c r="DX126" s="1015"/>
      <c r="DY126" s="1015"/>
      <c r="DZ126" s="1016"/>
    </row>
    <row r="127" spans="1:130" s="243"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437</v>
      </c>
      <c r="AB127" s="1053"/>
      <c r="AC127" s="1053"/>
      <c r="AD127" s="1053"/>
      <c r="AE127" s="1054"/>
      <c r="AF127" s="1055" t="s">
        <v>437</v>
      </c>
      <c r="AG127" s="1053"/>
      <c r="AH127" s="1053"/>
      <c r="AI127" s="1053"/>
      <c r="AJ127" s="1054"/>
      <c r="AK127" s="1055" t="s">
        <v>174</v>
      </c>
      <c r="AL127" s="1053"/>
      <c r="AM127" s="1053"/>
      <c r="AN127" s="1053"/>
      <c r="AO127" s="1054"/>
      <c r="AP127" s="1056" t="s">
        <v>436</v>
      </c>
      <c r="AQ127" s="1057"/>
      <c r="AR127" s="1057"/>
      <c r="AS127" s="1057"/>
      <c r="AT127" s="1058"/>
      <c r="AU127" s="279"/>
      <c r="AV127" s="279"/>
      <c r="AW127" s="279"/>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79"/>
      <c r="CB127" s="279"/>
      <c r="CC127" s="279"/>
      <c r="CD127" s="280"/>
      <c r="CE127" s="280"/>
      <c r="CF127" s="280"/>
      <c r="CG127" s="277"/>
      <c r="CH127" s="277"/>
      <c r="CI127" s="277"/>
      <c r="CJ127" s="278"/>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174</v>
      </c>
      <c r="DH127" s="1014"/>
      <c r="DI127" s="1014"/>
      <c r="DJ127" s="1014"/>
      <c r="DK127" s="1014"/>
      <c r="DL127" s="1014" t="s">
        <v>437</v>
      </c>
      <c r="DM127" s="1014"/>
      <c r="DN127" s="1014"/>
      <c r="DO127" s="1014"/>
      <c r="DP127" s="1014"/>
      <c r="DQ127" s="1014" t="s">
        <v>174</v>
      </c>
      <c r="DR127" s="1014"/>
      <c r="DS127" s="1014"/>
      <c r="DT127" s="1014"/>
      <c r="DU127" s="1014"/>
      <c r="DV127" s="1015" t="s">
        <v>436</v>
      </c>
      <c r="DW127" s="1015"/>
      <c r="DX127" s="1015"/>
      <c r="DY127" s="1015"/>
      <c r="DZ127" s="1016"/>
    </row>
    <row r="128" spans="1:130" s="243"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24619</v>
      </c>
      <c r="AB128" s="1142"/>
      <c r="AC128" s="1142"/>
      <c r="AD128" s="1142"/>
      <c r="AE128" s="1143"/>
      <c r="AF128" s="1144">
        <v>780154</v>
      </c>
      <c r="AG128" s="1142"/>
      <c r="AH128" s="1142"/>
      <c r="AI128" s="1142"/>
      <c r="AJ128" s="1143"/>
      <c r="AK128" s="1144">
        <v>1374794</v>
      </c>
      <c r="AL128" s="1142"/>
      <c r="AM128" s="1142"/>
      <c r="AN128" s="1142"/>
      <c r="AO128" s="1143"/>
      <c r="AP128" s="1145"/>
      <c r="AQ128" s="1146"/>
      <c r="AR128" s="1146"/>
      <c r="AS128" s="1146"/>
      <c r="AT128" s="1147"/>
      <c r="AU128" s="279"/>
      <c r="AV128" s="279"/>
      <c r="AW128" s="279"/>
      <c r="AX128" s="982" t="s">
        <v>486</v>
      </c>
      <c r="AY128" s="983"/>
      <c r="AZ128" s="983"/>
      <c r="BA128" s="983"/>
      <c r="BB128" s="983"/>
      <c r="BC128" s="983"/>
      <c r="BD128" s="983"/>
      <c r="BE128" s="984"/>
      <c r="BF128" s="1148" t="s">
        <v>174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0"/>
      <c r="CB128" s="280"/>
      <c r="CC128" s="280"/>
      <c r="CD128" s="280"/>
      <c r="CE128" s="280"/>
      <c r="CF128" s="280"/>
      <c r="CG128" s="277"/>
      <c r="CH128" s="277"/>
      <c r="CI128" s="277"/>
      <c r="CJ128" s="278"/>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174</v>
      </c>
      <c r="DH128" s="1134"/>
      <c r="DI128" s="1134"/>
      <c r="DJ128" s="1134"/>
      <c r="DK128" s="1134"/>
      <c r="DL128" s="1134" t="s">
        <v>174</v>
      </c>
      <c r="DM128" s="1134"/>
      <c r="DN128" s="1134"/>
      <c r="DO128" s="1134"/>
      <c r="DP128" s="1134"/>
      <c r="DQ128" s="1134" t="s">
        <v>437</v>
      </c>
      <c r="DR128" s="1134"/>
      <c r="DS128" s="1134"/>
      <c r="DT128" s="1134"/>
      <c r="DU128" s="1134"/>
      <c r="DV128" s="1135" t="s">
        <v>437</v>
      </c>
      <c r="DW128" s="1135"/>
      <c r="DX128" s="1135"/>
      <c r="DY128" s="1135"/>
      <c r="DZ128" s="1136"/>
    </row>
    <row r="129" spans="1:131" s="243"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4172157</v>
      </c>
      <c r="AB129" s="1053"/>
      <c r="AC129" s="1053"/>
      <c r="AD129" s="1053"/>
      <c r="AE129" s="1054"/>
      <c r="AF129" s="1055">
        <v>4191634</v>
      </c>
      <c r="AG129" s="1053"/>
      <c r="AH129" s="1053"/>
      <c r="AI129" s="1053"/>
      <c r="AJ129" s="1054"/>
      <c r="AK129" s="1055">
        <v>4169535</v>
      </c>
      <c r="AL129" s="1053"/>
      <c r="AM129" s="1053"/>
      <c r="AN129" s="1053"/>
      <c r="AO129" s="1054"/>
      <c r="AP129" s="1170"/>
      <c r="AQ129" s="1171"/>
      <c r="AR129" s="1171"/>
      <c r="AS129" s="1171"/>
      <c r="AT129" s="1172"/>
      <c r="AU129" s="281"/>
      <c r="AV129" s="281"/>
      <c r="AW129" s="281"/>
      <c r="AX129" s="1161" t="s">
        <v>489</v>
      </c>
      <c r="AY129" s="1044"/>
      <c r="AZ129" s="1044"/>
      <c r="BA129" s="1044"/>
      <c r="BB129" s="1044"/>
      <c r="BC129" s="1044"/>
      <c r="BD129" s="1044"/>
      <c r="BE129" s="1045"/>
      <c r="BF129" s="1162" t="s">
        <v>174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761557</v>
      </c>
      <c r="AB130" s="1053"/>
      <c r="AC130" s="1053"/>
      <c r="AD130" s="1053"/>
      <c r="AE130" s="1054"/>
      <c r="AF130" s="1055">
        <v>760676</v>
      </c>
      <c r="AG130" s="1053"/>
      <c r="AH130" s="1053"/>
      <c r="AI130" s="1053"/>
      <c r="AJ130" s="1054"/>
      <c r="AK130" s="1055">
        <v>752285</v>
      </c>
      <c r="AL130" s="1053"/>
      <c r="AM130" s="1053"/>
      <c r="AN130" s="1053"/>
      <c r="AO130" s="1054"/>
      <c r="AP130" s="1170"/>
      <c r="AQ130" s="1171"/>
      <c r="AR130" s="1171"/>
      <c r="AS130" s="1171"/>
      <c r="AT130" s="1172"/>
      <c r="AU130" s="281"/>
      <c r="AV130" s="281"/>
      <c r="AW130" s="281"/>
      <c r="AX130" s="1161" t="s">
        <v>492</v>
      </c>
      <c r="AY130" s="1044"/>
      <c r="AZ130" s="1044"/>
      <c r="BA130" s="1044"/>
      <c r="BB130" s="1044"/>
      <c r="BC130" s="1044"/>
      <c r="BD130" s="1044"/>
      <c r="BE130" s="1045"/>
      <c r="BF130" s="1198">
        <v>7.6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3410600</v>
      </c>
      <c r="AB131" s="1078"/>
      <c r="AC131" s="1078"/>
      <c r="AD131" s="1078"/>
      <c r="AE131" s="1079"/>
      <c r="AF131" s="1077">
        <v>3430958</v>
      </c>
      <c r="AG131" s="1078"/>
      <c r="AH131" s="1078"/>
      <c r="AI131" s="1078"/>
      <c r="AJ131" s="1079"/>
      <c r="AK131" s="1077">
        <v>3417250</v>
      </c>
      <c r="AL131" s="1078"/>
      <c r="AM131" s="1078"/>
      <c r="AN131" s="1078"/>
      <c r="AO131" s="1079"/>
      <c r="AP131" s="1208"/>
      <c r="AQ131" s="1209"/>
      <c r="AR131" s="1209"/>
      <c r="AS131" s="1209"/>
      <c r="AT131" s="1210"/>
      <c r="AU131" s="281"/>
      <c r="AV131" s="281"/>
      <c r="AW131" s="281"/>
      <c r="AX131" s="1180" t="s">
        <v>494</v>
      </c>
      <c r="AY131" s="1131"/>
      <c r="AZ131" s="1131"/>
      <c r="BA131" s="1131"/>
      <c r="BB131" s="1131"/>
      <c r="BC131" s="1131"/>
      <c r="BD131" s="1131"/>
      <c r="BE131" s="1132"/>
      <c r="BF131" s="1181">
        <v>47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7.7532398990000004</v>
      </c>
      <c r="AB132" s="1194"/>
      <c r="AC132" s="1194"/>
      <c r="AD132" s="1194"/>
      <c r="AE132" s="1195"/>
      <c r="AF132" s="1196">
        <v>7.722362092</v>
      </c>
      <c r="AG132" s="1194"/>
      <c r="AH132" s="1194"/>
      <c r="AI132" s="1194"/>
      <c r="AJ132" s="1195"/>
      <c r="AK132" s="1196">
        <v>7.5035481749999997</v>
      </c>
      <c r="AL132" s="1194"/>
      <c r="AM132" s="1194"/>
      <c r="AN132" s="1194"/>
      <c r="AO132" s="1195"/>
      <c r="AP132" s="1093"/>
      <c r="AQ132" s="1094"/>
      <c r="AR132" s="1094"/>
      <c r="AS132" s="1094"/>
      <c r="AT132" s="1197"/>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10.7</v>
      </c>
      <c r="AB133" s="1177"/>
      <c r="AC133" s="1177"/>
      <c r="AD133" s="1177"/>
      <c r="AE133" s="1178"/>
      <c r="AF133" s="1176">
        <v>9.1</v>
      </c>
      <c r="AG133" s="1177"/>
      <c r="AH133" s="1177"/>
      <c r="AI133" s="1177"/>
      <c r="AJ133" s="1178"/>
      <c r="AK133" s="1176">
        <v>7.6</v>
      </c>
      <c r="AL133" s="1177"/>
      <c r="AM133" s="1177"/>
      <c r="AN133" s="1177"/>
      <c r="AO133" s="1178"/>
      <c r="AP133" s="1123"/>
      <c r="AQ133" s="1124"/>
      <c r="AR133" s="1124"/>
      <c r="AS133" s="1124"/>
      <c r="AT133" s="1179"/>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sheetData>
  <sheetProtection algorithmName="SHA-512" hashValue="4OEsJdYQgLHW6HJxJuV1NI5QJPLSGI1vSFw9uMgAtECffwmrmePJajgPY0Rqk0NyMpCDhFIwrlDI0v3fByxc7Q==" saltValue="1ggZRwBXPeG3PgXhfHFX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1" zoomScale="70" zoomScaleNormal="85" zoomScaleSheetLayoutView="70" workbookViewId="0">
      <selection activeCell="BY34" sqref="BY34:CM34"/>
    </sheetView>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498</v>
      </c>
    </row>
    <row r="98" spans="24:120" hidden="1" x14ac:dyDescent="0.15">
      <c r="CS98" s="287"/>
      <c r="CX98" s="287"/>
      <c r="DC98" s="287"/>
      <c r="DH98" s="287"/>
    </row>
    <row r="99" spans="24:120" hidden="1" x14ac:dyDescent="0.15">
      <c r="CS99" s="287"/>
      <c r="CX99" s="287"/>
      <c r="DC99" s="287"/>
      <c r="DH99" s="287"/>
    </row>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sheetData>
  <sheetProtection algorithmName="SHA-512" hashValue="enW9H4sJ0/8U3zFri5kzJa3nRpCq3RgSAKLdWRmywt02VVcUSsNAexGC/DBSRXpEEg1MsXnbJOVc0zo3HR78GQ==" saltValue="ocTl2VlLncUIwDxcafNg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Y34" sqref="BY34:CM34"/>
    </sheetView>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Hy/zFCh2kmcveOKj6vPAmkC1Be6pRkPh2HBGwODbZyPUI36e+HHFHaNq9JNPQn/yiVJc8pQsXCYUxsmrnHxVQ==" saltValue="LGmQDbvOk3XUVIe1yrNtj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L1" workbookViewId="0">
      <selection activeCell="BY34" sqref="BY34:CM34"/>
    </sheetView>
  </sheetViews>
  <sheetFormatPr defaultColWidth="0" defaultRowHeight="13.5" customHeight="1" zeroHeight="1" x14ac:dyDescent="0.15"/>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499</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500</v>
      </c>
      <c r="AL6" s="295"/>
      <c r="AM6" s="295"/>
      <c r="AN6" s="295"/>
      <c r="AO6" s="290"/>
      <c r="AP6" s="290"/>
      <c r="AQ6" s="290"/>
      <c r="AR6" s="290"/>
    </row>
    <row r="7" spans="1:46"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14" t="s">
        <v>501</v>
      </c>
      <c r="AP7" s="300"/>
      <c r="AQ7" s="301" t="s">
        <v>502</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15"/>
      <c r="AP8" s="306" t="s">
        <v>503</v>
      </c>
      <c r="AQ8" s="307" t="s">
        <v>504</v>
      </c>
      <c r="AR8" s="308" t="s">
        <v>505</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16" t="s">
        <v>506</v>
      </c>
      <c r="AL9" s="1217"/>
      <c r="AM9" s="1217"/>
      <c r="AN9" s="1218"/>
      <c r="AO9" s="309">
        <v>1001502</v>
      </c>
      <c r="AP9" s="309">
        <v>62302</v>
      </c>
      <c r="AQ9" s="310">
        <v>82973</v>
      </c>
      <c r="AR9" s="311">
        <v>-24.9</v>
      </c>
    </row>
    <row r="10" spans="1:46"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16" t="s">
        <v>507</v>
      </c>
      <c r="AL10" s="1217"/>
      <c r="AM10" s="1217"/>
      <c r="AN10" s="1218"/>
      <c r="AO10" s="312">
        <v>51648</v>
      </c>
      <c r="AP10" s="312">
        <v>3213</v>
      </c>
      <c r="AQ10" s="313">
        <v>9241</v>
      </c>
      <c r="AR10" s="314">
        <v>-65.2</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16" t="s">
        <v>508</v>
      </c>
      <c r="AL11" s="1217"/>
      <c r="AM11" s="1217"/>
      <c r="AN11" s="1218"/>
      <c r="AO11" s="312">
        <v>219732</v>
      </c>
      <c r="AP11" s="312">
        <v>13669</v>
      </c>
      <c r="AQ11" s="313">
        <v>11673</v>
      </c>
      <c r="AR11" s="314">
        <v>17.100000000000001</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16" t="s">
        <v>509</v>
      </c>
      <c r="AL12" s="1217"/>
      <c r="AM12" s="1217"/>
      <c r="AN12" s="1218"/>
      <c r="AO12" s="312">
        <v>660</v>
      </c>
      <c r="AP12" s="312">
        <v>41</v>
      </c>
      <c r="AQ12" s="313">
        <v>931</v>
      </c>
      <c r="AR12" s="314">
        <v>-95.6</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16" t="s">
        <v>510</v>
      </c>
      <c r="AL13" s="1217"/>
      <c r="AM13" s="1217"/>
      <c r="AN13" s="1218"/>
      <c r="AO13" s="312" t="s">
        <v>511</v>
      </c>
      <c r="AP13" s="312" t="s">
        <v>511</v>
      </c>
      <c r="AQ13" s="313" t="s">
        <v>511</v>
      </c>
      <c r="AR13" s="314" t="s">
        <v>511</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16" t="s">
        <v>512</v>
      </c>
      <c r="AL14" s="1217"/>
      <c r="AM14" s="1217"/>
      <c r="AN14" s="1218"/>
      <c r="AO14" s="312">
        <v>70837</v>
      </c>
      <c r="AP14" s="312">
        <v>4407</v>
      </c>
      <c r="AQ14" s="313">
        <v>3875</v>
      </c>
      <c r="AR14" s="314">
        <v>13.7</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16" t="s">
        <v>513</v>
      </c>
      <c r="AL15" s="1217"/>
      <c r="AM15" s="1217"/>
      <c r="AN15" s="1218"/>
      <c r="AO15" s="312">
        <v>82317</v>
      </c>
      <c r="AP15" s="312">
        <v>5121</v>
      </c>
      <c r="AQ15" s="313">
        <v>1738</v>
      </c>
      <c r="AR15" s="314">
        <v>194.6</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19" t="s">
        <v>514</v>
      </c>
      <c r="AL16" s="1220"/>
      <c r="AM16" s="1220"/>
      <c r="AN16" s="1221"/>
      <c r="AO16" s="312">
        <v>-110160</v>
      </c>
      <c r="AP16" s="312">
        <v>-6853</v>
      </c>
      <c r="AQ16" s="313">
        <v>-7403</v>
      </c>
      <c r="AR16" s="314">
        <v>-7.4</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19" t="s">
        <v>189</v>
      </c>
      <c r="AL17" s="1220"/>
      <c r="AM17" s="1220"/>
      <c r="AN17" s="1221"/>
      <c r="AO17" s="312">
        <v>1316536</v>
      </c>
      <c r="AP17" s="312">
        <v>81900</v>
      </c>
      <c r="AQ17" s="313">
        <v>103027</v>
      </c>
      <c r="AR17" s="314">
        <v>-20.5</v>
      </c>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515</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516</v>
      </c>
      <c r="AP20" s="320" t="s">
        <v>517</v>
      </c>
      <c r="AQ20" s="321" t="s">
        <v>518</v>
      </c>
      <c r="AR20" s="322"/>
    </row>
    <row r="21" spans="1:46" s="328" customFormat="1" x14ac:dyDescent="0.15">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11" t="s">
        <v>519</v>
      </c>
      <c r="AL21" s="1212"/>
      <c r="AM21" s="1212"/>
      <c r="AN21" s="1213"/>
      <c r="AO21" s="324">
        <v>7.09</v>
      </c>
      <c r="AP21" s="325">
        <v>9.67</v>
      </c>
      <c r="AQ21" s="326">
        <v>-2.58</v>
      </c>
      <c r="AR21" s="295"/>
      <c r="AS21" s="327"/>
      <c r="AT21" s="323"/>
    </row>
    <row r="22" spans="1:46" s="328" customFormat="1" x14ac:dyDescent="0.15">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11" t="s">
        <v>520</v>
      </c>
      <c r="AL22" s="1212"/>
      <c r="AM22" s="1212"/>
      <c r="AN22" s="1213"/>
      <c r="AO22" s="329">
        <v>94.6</v>
      </c>
      <c r="AP22" s="330">
        <v>96.6</v>
      </c>
      <c r="AQ22" s="331">
        <v>-2</v>
      </c>
      <c r="AR22" s="315"/>
      <c r="AS22" s="327"/>
      <c r="AT22" s="323"/>
    </row>
    <row r="23" spans="1:46" s="328" customFormat="1" x14ac:dyDescent="0.15">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x14ac:dyDescent="0.15">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5" t="s">
        <v>521</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x14ac:dyDescent="0.15">
      <c r="A27" s="336"/>
      <c r="AO27" s="290"/>
      <c r="AP27" s="290"/>
      <c r="AQ27" s="290"/>
      <c r="AR27" s="290"/>
      <c r="AS27" s="290"/>
      <c r="AT27" s="290"/>
    </row>
    <row r="28" spans="1:46" ht="17.25" x14ac:dyDescent="0.15">
      <c r="A28" s="291" t="s">
        <v>522</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523</v>
      </c>
      <c r="AL29" s="295"/>
      <c r="AM29" s="295"/>
      <c r="AN29" s="295"/>
      <c r="AO29" s="290"/>
      <c r="AP29" s="290"/>
      <c r="AQ29" s="290"/>
      <c r="AR29" s="290"/>
      <c r="AS29" s="338"/>
    </row>
    <row r="30" spans="1:46"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14" t="s">
        <v>501</v>
      </c>
      <c r="AP30" s="300"/>
      <c r="AQ30" s="301" t="s">
        <v>502</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15"/>
      <c r="AP31" s="306" t="s">
        <v>503</v>
      </c>
      <c r="AQ31" s="307" t="s">
        <v>504</v>
      </c>
      <c r="AR31" s="308" t="s">
        <v>505</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27" t="s">
        <v>524</v>
      </c>
      <c r="AL32" s="1228"/>
      <c r="AM32" s="1228"/>
      <c r="AN32" s="1229"/>
      <c r="AO32" s="339">
        <v>503755</v>
      </c>
      <c r="AP32" s="339">
        <v>31338</v>
      </c>
      <c r="AQ32" s="340">
        <v>54693</v>
      </c>
      <c r="AR32" s="341">
        <v>-42.7</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27" t="s">
        <v>525</v>
      </c>
      <c r="AL33" s="1228"/>
      <c r="AM33" s="1228"/>
      <c r="AN33" s="1229"/>
      <c r="AO33" s="339" t="s">
        <v>511</v>
      </c>
      <c r="AP33" s="339" t="s">
        <v>511</v>
      </c>
      <c r="AQ33" s="340" t="s">
        <v>511</v>
      </c>
      <c r="AR33" s="341" t="s">
        <v>511</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27" t="s">
        <v>526</v>
      </c>
      <c r="AL34" s="1228"/>
      <c r="AM34" s="1228"/>
      <c r="AN34" s="1229"/>
      <c r="AO34" s="339" t="s">
        <v>511</v>
      </c>
      <c r="AP34" s="339" t="s">
        <v>511</v>
      </c>
      <c r="AQ34" s="340">
        <v>70</v>
      </c>
      <c r="AR34" s="341" t="s">
        <v>511</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27" t="s">
        <v>527</v>
      </c>
      <c r="AL35" s="1228"/>
      <c r="AM35" s="1228"/>
      <c r="AN35" s="1229"/>
      <c r="AO35" s="339">
        <v>321531</v>
      </c>
      <c r="AP35" s="339">
        <v>20002</v>
      </c>
      <c r="AQ35" s="340">
        <v>20300</v>
      </c>
      <c r="AR35" s="341">
        <v>-1.5</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27" t="s">
        <v>528</v>
      </c>
      <c r="AL36" s="1228"/>
      <c r="AM36" s="1228"/>
      <c r="AN36" s="1229"/>
      <c r="AO36" s="339">
        <v>192188</v>
      </c>
      <c r="AP36" s="339">
        <v>11956</v>
      </c>
      <c r="AQ36" s="340">
        <v>3708</v>
      </c>
      <c r="AR36" s="341">
        <v>222.4</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27" t="s">
        <v>529</v>
      </c>
      <c r="AL37" s="1228"/>
      <c r="AM37" s="1228"/>
      <c r="AN37" s="1229"/>
      <c r="AO37" s="339">
        <v>1365804</v>
      </c>
      <c r="AP37" s="339">
        <v>84964</v>
      </c>
      <c r="AQ37" s="340">
        <v>3144</v>
      </c>
      <c r="AR37" s="341">
        <v>2602.4</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30" t="s">
        <v>530</v>
      </c>
      <c r="AL38" s="1231"/>
      <c r="AM38" s="1231"/>
      <c r="AN38" s="1232"/>
      <c r="AO38" s="342">
        <v>216</v>
      </c>
      <c r="AP38" s="342">
        <v>13</v>
      </c>
      <c r="AQ38" s="343">
        <v>5</v>
      </c>
      <c r="AR38" s="331">
        <v>160</v>
      </c>
      <c r="AS38" s="338"/>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30" t="s">
        <v>531</v>
      </c>
      <c r="AL39" s="1231"/>
      <c r="AM39" s="1231"/>
      <c r="AN39" s="1232"/>
      <c r="AO39" s="339">
        <v>-1374794</v>
      </c>
      <c r="AP39" s="339">
        <v>-85524</v>
      </c>
      <c r="AQ39" s="340">
        <v>-4732</v>
      </c>
      <c r="AR39" s="341">
        <v>1707.4</v>
      </c>
      <c r="AS39" s="338"/>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27" t="s">
        <v>532</v>
      </c>
      <c r="AL40" s="1228"/>
      <c r="AM40" s="1228"/>
      <c r="AN40" s="1229"/>
      <c r="AO40" s="339">
        <v>-752285</v>
      </c>
      <c r="AP40" s="339">
        <v>-46798</v>
      </c>
      <c r="AQ40" s="340">
        <v>-54327</v>
      </c>
      <c r="AR40" s="341">
        <v>-13.9</v>
      </c>
      <c r="AS40" s="338"/>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33" t="s">
        <v>302</v>
      </c>
      <c r="AL41" s="1234"/>
      <c r="AM41" s="1234"/>
      <c r="AN41" s="1235"/>
      <c r="AO41" s="339">
        <v>256415</v>
      </c>
      <c r="AP41" s="339">
        <v>15951</v>
      </c>
      <c r="AQ41" s="340">
        <v>22860</v>
      </c>
      <c r="AR41" s="341">
        <v>-30.2</v>
      </c>
      <c r="AS41" s="338"/>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533</v>
      </c>
      <c r="AL42" s="290"/>
      <c r="AM42" s="290"/>
      <c r="AN42" s="290"/>
      <c r="AO42" s="290"/>
      <c r="AP42" s="290"/>
      <c r="AQ42" s="315"/>
      <c r="AR42" s="315"/>
      <c r="AS42" s="338"/>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15">
      <c r="A47" s="348" t="s">
        <v>534</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535</v>
      </c>
      <c r="AL48" s="349"/>
      <c r="AM48" s="349"/>
      <c r="AN48" s="349"/>
      <c r="AO48" s="349"/>
      <c r="AP48" s="349"/>
      <c r="AQ48" s="350"/>
      <c r="AR48" s="349"/>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22" t="s">
        <v>501</v>
      </c>
      <c r="AN49" s="1224" t="s">
        <v>536</v>
      </c>
      <c r="AO49" s="1225"/>
      <c r="AP49" s="1225"/>
      <c r="AQ49" s="1225"/>
      <c r="AR49" s="1226"/>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23"/>
      <c r="AN50" s="355" t="s">
        <v>537</v>
      </c>
      <c r="AO50" s="356" t="s">
        <v>538</v>
      </c>
      <c r="AP50" s="357" t="s">
        <v>539</v>
      </c>
      <c r="AQ50" s="358" t="s">
        <v>540</v>
      </c>
      <c r="AR50" s="359" t="s">
        <v>541</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542</v>
      </c>
      <c r="AL51" s="352"/>
      <c r="AM51" s="360">
        <v>444252</v>
      </c>
      <c r="AN51" s="361">
        <v>27036</v>
      </c>
      <c r="AO51" s="362">
        <v>-34.5</v>
      </c>
      <c r="AP51" s="363">
        <v>77577</v>
      </c>
      <c r="AQ51" s="364">
        <v>-9</v>
      </c>
      <c r="AR51" s="365">
        <v>-25.5</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543</v>
      </c>
      <c r="AM52" s="368">
        <v>197871</v>
      </c>
      <c r="AN52" s="369">
        <v>12042</v>
      </c>
      <c r="AO52" s="370">
        <v>-38.299999999999997</v>
      </c>
      <c r="AP52" s="371">
        <v>40870</v>
      </c>
      <c r="AQ52" s="372">
        <v>5.2</v>
      </c>
      <c r="AR52" s="373">
        <v>-43.5</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544</v>
      </c>
      <c r="AL53" s="352"/>
      <c r="AM53" s="360">
        <v>838419</v>
      </c>
      <c r="AN53" s="361">
        <v>51434</v>
      </c>
      <c r="AO53" s="362">
        <v>90.2</v>
      </c>
      <c r="AP53" s="363">
        <v>115123</v>
      </c>
      <c r="AQ53" s="364">
        <v>48.4</v>
      </c>
      <c r="AR53" s="365">
        <v>41.8</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543</v>
      </c>
      <c r="AM54" s="368">
        <v>346823</v>
      </c>
      <c r="AN54" s="369">
        <v>21276</v>
      </c>
      <c r="AO54" s="370">
        <v>76.7</v>
      </c>
      <c r="AP54" s="371">
        <v>46026</v>
      </c>
      <c r="AQ54" s="372">
        <v>12.6</v>
      </c>
      <c r="AR54" s="373">
        <v>64.099999999999994</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545</v>
      </c>
      <c r="AL55" s="352"/>
      <c r="AM55" s="360">
        <v>425407</v>
      </c>
      <c r="AN55" s="361">
        <v>26282</v>
      </c>
      <c r="AO55" s="362">
        <v>-48.9</v>
      </c>
      <c r="AP55" s="363">
        <v>98899</v>
      </c>
      <c r="AQ55" s="364">
        <v>-14.1</v>
      </c>
      <c r="AR55" s="365">
        <v>-34.799999999999997</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543</v>
      </c>
      <c r="AM56" s="368">
        <v>156535</v>
      </c>
      <c r="AN56" s="369">
        <v>9671</v>
      </c>
      <c r="AO56" s="370">
        <v>-54.5</v>
      </c>
      <c r="AP56" s="371">
        <v>43734</v>
      </c>
      <c r="AQ56" s="372">
        <v>-5</v>
      </c>
      <c r="AR56" s="373">
        <v>-49.5</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546</v>
      </c>
      <c r="AL57" s="352"/>
      <c r="AM57" s="360">
        <v>1262701</v>
      </c>
      <c r="AN57" s="361">
        <v>78365</v>
      </c>
      <c r="AO57" s="362">
        <v>198.2</v>
      </c>
      <c r="AP57" s="363">
        <v>96462</v>
      </c>
      <c r="AQ57" s="364">
        <v>-2.5</v>
      </c>
      <c r="AR57" s="365">
        <v>200.7</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543</v>
      </c>
      <c r="AM58" s="368">
        <v>174319</v>
      </c>
      <c r="AN58" s="369">
        <v>10819</v>
      </c>
      <c r="AO58" s="370">
        <v>11.9</v>
      </c>
      <c r="AP58" s="371">
        <v>39886</v>
      </c>
      <c r="AQ58" s="372">
        <v>-8.8000000000000007</v>
      </c>
      <c r="AR58" s="373">
        <v>20.7</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547</v>
      </c>
      <c r="AL59" s="352"/>
      <c r="AM59" s="360">
        <v>1991248</v>
      </c>
      <c r="AN59" s="361">
        <v>123872</v>
      </c>
      <c r="AO59" s="362">
        <v>58.1</v>
      </c>
      <c r="AP59" s="363">
        <v>83103</v>
      </c>
      <c r="AQ59" s="364">
        <v>-13.8</v>
      </c>
      <c r="AR59" s="365">
        <v>71.900000000000006</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543</v>
      </c>
      <c r="AM60" s="368">
        <v>398143</v>
      </c>
      <c r="AN60" s="369">
        <v>24768</v>
      </c>
      <c r="AO60" s="370">
        <v>128.9</v>
      </c>
      <c r="AP60" s="371">
        <v>41378</v>
      </c>
      <c r="AQ60" s="372">
        <v>3.7</v>
      </c>
      <c r="AR60" s="373">
        <v>125.2</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548</v>
      </c>
      <c r="AL61" s="374"/>
      <c r="AM61" s="375">
        <v>992405</v>
      </c>
      <c r="AN61" s="376">
        <v>61398</v>
      </c>
      <c r="AO61" s="377">
        <v>52.6</v>
      </c>
      <c r="AP61" s="378">
        <v>94233</v>
      </c>
      <c r="AQ61" s="379">
        <v>1.8</v>
      </c>
      <c r="AR61" s="365">
        <v>50.8</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543</v>
      </c>
      <c r="AM62" s="368">
        <v>254738</v>
      </c>
      <c r="AN62" s="369">
        <v>15715</v>
      </c>
      <c r="AO62" s="370">
        <v>24.9</v>
      </c>
      <c r="AP62" s="371">
        <v>42379</v>
      </c>
      <c r="AQ62" s="372">
        <v>1.5</v>
      </c>
      <c r="AR62" s="373">
        <v>23.4</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sheetData>
  <sheetProtection algorithmName="SHA-512" hashValue="2/DpQH9p27amMfI2B1cQ2a/w+zVlmWmMqe0zcmkQs3toudOMkBbVNdc3tolSFs7BtWvTo+OtIq3mUyxFrUuLyw==" saltValue="wYYFU0d35YYLE9KXb993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election activeCell="BY34" sqref="BY34:CM34"/>
    </sheetView>
  </sheetViews>
  <sheetFormatPr defaultColWidth="0" defaultRowHeight="13.5" customHeight="1" zeroHeight="1" x14ac:dyDescent="0.15"/>
  <cols>
    <col min="1" max="125" width="2.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550</v>
      </c>
    </row>
    <row r="121" spans="125:125" ht="13.5" hidden="1" customHeight="1" x14ac:dyDescent="0.15">
      <c r="DU121" s="287"/>
    </row>
  </sheetData>
  <sheetProtection algorithmName="SHA-512" hashValue="9uBOWT/ZNSsKeMkJR5Chsu13SqbfVWhP5bapE1o4OvDuzMhRSY7VMmC8Mdugys7Mm1m8RWE42RgM67E+jEXR5w==" saltValue="UtoZ3pLnwoOtHaSFQSNe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Y34" sqref="BY34:CM34"/>
    </sheetView>
  </sheetViews>
  <sheetFormatPr defaultColWidth="0" defaultRowHeight="13.5" customHeight="1" zeroHeight="1" x14ac:dyDescent="0.15"/>
  <cols>
    <col min="1" max="125" width="2.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551</v>
      </c>
    </row>
  </sheetData>
  <sheetProtection algorithmName="SHA-512" hashValue="Bh/65mmMhb19CEFKMjUkm2lbRJiqyScIMdK4NIs272X1RdEASUTioYNdbl4zkmy9Nvm70YwYJVdX6sLR38e8AQ==" saltValue="uAb0zD7m7huMYS0qyKlj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7" zoomScaleSheetLayoutView="100" workbookViewId="0">
      <selection activeCell="BY34" sqref="BY34:CM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10.64</v>
      </c>
      <c r="G47" s="12">
        <v>13.81</v>
      </c>
      <c r="H47" s="12">
        <v>10</v>
      </c>
      <c r="I47" s="12">
        <v>11.74</v>
      </c>
      <c r="J47" s="13">
        <v>13.79</v>
      </c>
    </row>
    <row r="48" spans="2:10" ht="57.75" customHeight="1" x14ac:dyDescent="0.15">
      <c r="B48" s="14"/>
      <c r="C48" s="1238" t="s">
        <v>4</v>
      </c>
      <c r="D48" s="1238"/>
      <c r="E48" s="1239"/>
      <c r="F48" s="15">
        <v>4.93</v>
      </c>
      <c r="G48" s="16">
        <v>1.42</v>
      </c>
      <c r="H48" s="16">
        <v>2.65</v>
      </c>
      <c r="I48" s="16">
        <v>1.1599999999999999</v>
      </c>
      <c r="J48" s="17">
        <v>1.79</v>
      </c>
    </row>
    <row r="49" spans="2:10" ht="57.75" customHeight="1" thickBot="1" x14ac:dyDescent="0.2">
      <c r="B49" s="18"/>
      <c r="C49" s="1240" t="s">
        <v>5</v>
      </c>
      <c r="D49" s="1240"/>
      <c r="E49" s="1241"/>
      <c r="F49" s="19">
        <v>2.0099999999999998</v>
      </c>
      <c r="G49" s="20" t="s">
        <v>557</v>
      </c>
      <c r="H49" s="20" t="s">
        <v>558</v>
      </c>
      <c r="I49" s="20" t="s">
        <v>559</v>
      </c>
      <c r="J49" s="21">
        <v>2.0099999999999998</v>
      </c>
    </row>
    <row r="50" spans="2:10" ht="13.5" customHeight="1" x14ac:dyDescent="0.15"/>
  </sheetData>
  <sheetProtection algorithmName="SHA-512" hashValue="hNvLqFmFJ0IBQL9geV4px+2wz6IgMUzehKTt5TGvJh9QkAQPTKgx9iiK3iDx+i9XDZrO2ZCrTBArlZux6ZHQEw==" saltValue="0vvtuD6REjejjcUj/zXE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2021-03-10T07:02:49Z</cp:lastPrinted>
  <dcterms:created xsi:type="dcterms:W3CDTF">2021-02-05T04:48:00Z</dcterms:created>
  <dcterms:modified xsi:type="dcterms:W3CDTF">2021-10-19T11:28:43Z</dcterms:modified>
  <cp:category/>
</cp:coreProperties>
</file>