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C:\浦野\財政係\引き継ぎ\財政状況資料集\令和3年度\令和元年度財政状況資料集の作成について\【財政状況資料集】_433675_南関町_2019\"/>
    </mc:Choice>
  </mc:AlternateContent>
  <xr:revisionPtr revIDLastSave="0" documentId="8_{FA678AA0-6769-43CF-AD47-001D79CC205F}" xr6:coauthVersionLast="36" xr6:coauthVersionMax="36" xr10:uidLastSave="{00000000-0000-0000-0000-000000000000}"/>
  <bookViews>
    <workbookView xWindow="0" yWindow="0" windowWidth="20490" windowHeight="7560" firstSheet="13" activeTab="13"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AM37" i="10"/>
  <c r="U37" i="10"/>
  <c r="C37" i="10"/>
  <c r="CO36" i="10"/>
  <c r="AM36" i="10"/>
  <c r="C36" i="10"/>
  <c r="CO35" i="10"/>
  <c r="AM35" i="10"/>
  <c r="C35" i="10"/>
  <c r="CO34" i="10"/>
  <c r="BW34" i="10"/>
  <c r="BW35" i="10" s="1"/>
  <c r="BW36" i="10" s="1"/>
  <c r="BW37" i="10" s="1"/>
  <c r="AM34" i="10"/>
  <c r="U34" i="10"/>
  <c r="U35" i="10" s="1"/>
  <c r="C34" i="10"/>
  <c r="BE34" i="10" l="1"/>
  <c r="BE35" i="10" s="1"/>
  <c r="BE36" i="10" s="1"/>
  <c r="BE37" i="10" s="1"/>
  <c r="U36"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<sst xmlns="http://schemas.openxmlformats.org/spreadsheetml/2006/main" count="1111" uniqueCount="615">
  <si>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</si>
  <si>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</si>
  <si>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</si>
  <si>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</si>
  <si>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</si>
  <si>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</si>
  <si>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</si>
  <si>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</si>
  <si>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</si>
  <si>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</si>
  <si>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</si>
  <si>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</si>
  <si>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</si>
  <si>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</si>
  <si>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</si>
  <si>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</si>
  <si>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</si>
  <si>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</si>
  <si>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</si>
  <si>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</si>
  <si>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</si>
  <si>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</si>
  <si>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</si>
  <si>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</si>
  <si>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</si>
  <si>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</si>
  <si>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</si>
  <si>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</si>
  <si>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</si>
  <si>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</si>
  <si>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</si>
  <si>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</si>
  <si>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</si>
  <si>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</si>
  <si>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</si>
  <si>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</si>
  <si>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</si>
  <si>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</si>
  <si>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</si>
  <si>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</si>
  <si>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</si>
  <si>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</si>
  <si>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</si>
  <si>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</si>
  <si>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</si>
  <si>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</si>
  <si>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</si>
  <si>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</si>
  <si>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</si>
  <si>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</si>
  <si>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</si>
  <si>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</si>
  <si>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</si>
  <si>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</si>
  <si>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</si>
  <si>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</si>
  <si>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</si>
  <si>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</si>
  <si>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</si>
  <si>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</si>
  <si>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</si>
  <si>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</si>
  <si>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</si>
  <si>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</si>
  <si>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</si>
  <si>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</si>
  <si>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</si>
  <si>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</si>
  <si>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</si>
  <si>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</si>
  <si>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</si>
  <si>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</si>
  <si>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</si>
  <si>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</si>
  <si>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</si>
  <si>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</si>
  <si>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</si>
  <si>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</si>
  <si>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</si>
  <si>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</si>
  <si>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</si>
  <si>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</si>
  <si>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</si>
  <si>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熊本県</t>
    <phoneticPr fontId="5"/>
  </si>
  <si>
    <t>市町村類型</t>
    <phoneticPr fontId="5"/>
  </si>
  <si>
    <t>Ⅱ－１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</si>
  <si>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</si>
  <si>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</si>
  <si>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</si>
  <si>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</si>
  <si>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</si>
  <si>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</si>
  <si>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</si>
  <si>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</si>
  <si>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</si>
  <si>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</si>
  <si>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</si>
  <si>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</si>
  <si>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南関町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</si>
  <si>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</si>
  <si>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</si>
  <si>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</si>
  <si>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</si>
  <si>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</si>
  <si>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</si>
  <si>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</si>
  <si>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</si>
  <si>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</si>
  <si>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</si>
  <si>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</si>
  <si>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</si>
  <si>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</si>
  <si>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</si>
  <si>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</si>
  <si>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</si>
  <si>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</si>
  <si>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</si>
  <si>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</si>
  <si>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</si>
  <si>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</si>
  <si>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</si>
  <si>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</si>
  <si>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</si>
  <si>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-7.4</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</si>
  <si>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</si>
  <si>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</si>
  <si>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</si>
  <si>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</si>
  <si>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</si>
  <si>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</si>
  <si>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</si>
  <si>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</si>
  <si>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</si>
  <si>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</si>
  <si>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</si>
  <si>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</si>
  <si>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</si>
  <si>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</si>
  <si>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</si>
  <si>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</si>
  <si>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</si>
  <si>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</si>
  <si>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</si>
  <si>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</si>
  <si>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</si>
  <si>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</si>
  <si>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</si>
  <si>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</si>
  <si>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</si>
  <si>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</si>
  <si>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</si>
  <si>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25"/>
  </si>
  <si>
    <t>うち日本人(％)</t>
    <phoneticPr fontId="5"/>
  </si>
  <si>
    <t>-2.0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</si>
  <si>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</si>
  <si>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</si>
  <si>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</si>
  <si>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</si>
  <si>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</si>
  <si>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</si>
  <si>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</si>
  <si>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</si>
  <si>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</si>
  <si>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</si>
  <si>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</si>
  <si>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</si>
  <si>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</si>
  <si>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</si>
  <si>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</si>
  <si>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</si>
  <si>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</si>
  <si>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</si>
  <si>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</si>
  <si>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</si>
  <si>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</si>
  <si>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</si>
  <si>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</si>
  <si>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</si>
  <si>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</si>
  <si>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</si>
  <si>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</si>
  <si>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</si>
  <si>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</si>
  <si>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</si>
  <si>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</si>
  <si>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</si>
  <si>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</si>
  <si>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</si>
  <si>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</si>
  <si>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</si>
  <si>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</si>
  <si>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</si>
  <si>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</si>
  <si>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</si>
  <si>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</si>
  <si>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</si>
  <si>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</si>
  <si>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</si>
  <si>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</si>
  <si>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</si>
  <si>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</si>
  <si>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</si>
  <si>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</si>
  <si>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</si>
  <si>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</si>
  <si>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</si>
  <si>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</si>
  <si>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</si>
  <si>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</si>
  <si>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</si>
  <si>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</si>
  <si>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</si>
  <si>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</si>
  <si>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</si>
  <si>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</si>
  <si>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</si>
  <si>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熊本県南関町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</si>
  <si>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</si>
  <si>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</si>
  <si>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</si>
  <si>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</si>
  <si>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</si>
  <si>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</si>
  <si>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</si>
  <si>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</si>
  <si>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</si>
  <si>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</si>
  <si>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</si>
  <si>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</si>
  <si>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</si>
  <si>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</si>
  <si>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</si>
  <si>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</si>
  <si>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</si>
  <si>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</si>
  <si>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</si>
  <si>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</si>
  <si>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</si>
  <si>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</si>
  <si>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</si>
  <si>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</si>
  <si>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</si>
  <si>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</si>
  <si>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</si>
  <si>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</si>
  <si>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</si>
  <si>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</si>
  <si>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</si>
  <si>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</si>
  <si>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</si>
  <si>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</si>
  <si>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</si>
  <si>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</si>
  <si>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</si>
  <si>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</si>
  <si>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</si>
  <si>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</si>
  <si>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</si>
  <si>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</si>
  <si>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</si>
  <si>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</si>
  <si>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</si>
  <si>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</si>
  <si>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</si>
  <si>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</si>
  <si>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</si>
  <si>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</si>
  <si>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</si>
  <si>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</si>
  <si>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</si>
  <si>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</si>
  <si>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</si>
  <si>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</si>
  <si>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</si>
  <si>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</si>
  <si>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</si>
  <si>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</si>
  <si>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</si>
  <si>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</si>
  <si>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</si>
  <si>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</si>
  <si>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</si>
  <si>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</si>
  <si>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</si>
  <si>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</si>
  <si>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</si>
  <si>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</si>
  <si>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</si>
  <si>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</si>
  <si>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</si>
  <si>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</si>
  <si>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</si>
  <si>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</si>
  <si>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</si>
  <si>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</si>
  <si>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</si>
  <si>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</si>
  <si>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</si>
  <si>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</si>
  <si>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</si>
  <si>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</si>
  <si>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</si>
  <si>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</si>
  <si>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</si>
  <si>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</si>
  <si>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</si>
  <si>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</si>
  <si>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</si>
  <si>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</si>
  <si>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</si>
  <si>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</si>
  <si>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</si>
  <si>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</si>
  <si>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</si>
  <si>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</si>
  <si>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</si>
  <si>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</si>
  <si>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</si>
  <si>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</si>
  <si>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</si>
  <si>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</si>
  <si>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</si>
  <si>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</si>
  <si>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</si>
  <si>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</si>
  <si>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</si>
  <si>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</si>
  <si>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</si>
  <si>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</si>
  <si>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</si>
  <si>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</si>
  <si>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</si>
  <si>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</si>
  <si>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</si>
  <si>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</si>
  <si>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</si>
  <si>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</si>
  <si>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</si>
  <si>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簡易水道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</si>
  <si>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</si>
  <si>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</si>
  <si>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</si>
  <si>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</si>
  <si>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</si>
  <si>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</si>
  <si>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</si>
  <si>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</si>
  <si>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</si>
  <si>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</si>
  <si>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</si>
  <si>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</si>
  <si>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</si>
  <si>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</si>
  <si>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</si>
  <si>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</si>
  <si>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</si>
  <si>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</si>
  <si>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</si>
  <si>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</si>
  <si>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</si>
  <si>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</si>
  <si>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</si>
  <si>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</si>
  <si>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</si>
  <si>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</si>
  <si>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</si>
  <si>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</si>
  <si>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</si>
  <si>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</si>
  <si>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</si>
  <si>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熊本県南関町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</si>
  <si>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</si>
  <si>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</si>
  <si>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</si>
  <si>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</si>
  <si>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</si>
  <si>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</si>
  <si>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</si>
  <si>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</si>
  <si>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</si>
  <si>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</si>
  <si>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</si>
  <si>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</si>
  <si>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</si>
  <si>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</si>
  <si>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</si>
  <si>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</si>
  <si>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</si>
  <si>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</si>
  <si>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</si>
  <si>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</si>
  <si>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</si>
  <si>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</si>
  <si>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</si>
  <si>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</si>
  <si>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</si>
  <si>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</si>
  <si>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</si>
  <si>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</si>
  <si>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</si>
  <si>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</si>
  <si>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</si>
  <si>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</si>
  <si>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</si>
  <si>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</si>
  <si>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</si>
  <si>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</si>
  <si>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公共下水道事業特別会計</t>
    <phoneticPr fontId="5"/>
  </si>
  <si>
    <t>-</t>
    <phoneticPr fontId="5"/>
  </si>
  <si>
    <t>法非適用企業</t>
    <phoneticPr fontId="5"/>
  </si>
  <si>
    <t>簡易水道事業特別会計</t>
    <phoneticPr fontId="5"/>
  </si>
  <si>
    <t>-</t>
    <phoneticPr fontId="5"/>
  </si>
  <si>
    <t>法非適用企業</t>
    <phoneticPr fontId="5"/>
  </si>
  <si>
    <t>浄化槽整備推進事業特別会計</t>
    <phoneticPr fontId="5"/>
  </si>
  <si>
    <t>法非適用企業</t>
    <phoneticPr fontId="5"/>
  </si>
  <si>
    <t>宅地分譲事業特別会計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</si>
  <si>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</si>
  <si>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</si>
  <si>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</si>
  <si>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</si>
  <si>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</si>
  <si>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</si>
  <si>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</si>
  <si>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</si>
  <si>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</si>
  <si>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</si>
  <si>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</si>
  <si>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</si>
  <si>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</si>
  <si>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</si>
  <si>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</si>
  <si>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</si>
  <si>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</si>
  <si>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</si>
  <si>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</si>
  <si>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</si>
  <si>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</si>
  <si>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</si>
  <si>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</si>
  <si>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</si>
  <si>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</si>
  <si>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</si>
  <si>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</si>
  <si>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</si>
  <si>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</si>
  <si>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</si>
  <si>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</si>
  <si>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</si>
  <si>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</si>
  <si>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</si>
  <si>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</si>
  <si>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</si>
  <si>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</si>
  <si>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</si>
  <si>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</si>
  <si>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</si>
  <si>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</si>
  <si>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</si>
  <si>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</si>
  <si>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</si>
  <si>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</si>
  <si>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</si>
  <si>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</si>
  <si>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</si>
  <si>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</si>
  <si>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</si>
  <si>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</si>
  <si>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</si>
  <si>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</si>
  <si>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</si>
  <si>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</si>
  <si>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</si>
  <si>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</si>
  <si>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</si>
  <si>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</si>
  <si>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</si>
  <si>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</si>
  <si>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</si>
  <si>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</si>
  <si>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</si>
  <si>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</si>
  <si>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</si>
  <si>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</si>
  <si>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</si>
  <si>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浄化槽整備推進事業特別会計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</si>
  <si>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</si>
  <si>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簡易水道事業特別会計</t>
    <phoneticPr fontId="5"/>
  </si>
  <si>
    <t>(Ｆ)</t>
    <phoneticPr fontId="5"/>
  </si>
  <si>
    <t>介護保険事業特別会計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</si>
  <si>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</si>
  <si>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</si>
  <si>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</si>
  <si>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</si>
  <si>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</si>
  <si>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</si>
  <si>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</si>
  <si>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</si>
  <si>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</si>
  <si>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</si>
  <si>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</si>
  <si>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</si>
  <si>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</si>
  <si>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</si>
  <si>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</si>
  <si>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</si>
  <si>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</si>
  <si>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</si>
  <si>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</si>
  <si>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</si>
  <si>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</si>
  <si>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</si>
  <si>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</si>
  <si>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</si>
  <si>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</si>
  <si>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</si>
  <si>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</si>
  <si>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</si>
  <si>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</si>
  <si>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</si>
  <si>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</si>
  <si>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</si>
  <si>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</si>
  <si>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</si>
  <si>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</si>
  <si>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</si>
  <si>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</si>
  <si>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</si>
  <si>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</si>
  <si>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</si>
  <si>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</si>
  <si>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</si>
  <si>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</si>
  <si>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</si>
  <si>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</si>
  <si>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</si>
  <si>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</si>
  <si>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</si>
  <si>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</si>
  <si>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</si>
  <si>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</si>
  <si>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</si>
  <si>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</si>
  <si>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</si>
  <si>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</si>
  <si>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</si>
  <si>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</si>
  <si>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</si>
  <si>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</si>
  <si>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</si>
  <si>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</si>
  <si>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</si>
  <si>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</si>
  <si>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</si>
  <si>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</si>
  <si>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</si>
  <si>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</si>
  <si>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</si>
  <si>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</si>
  <si>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</si>
  <si>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</si>
  <si>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</si>
  <si>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</si>
  <si>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</si>
  <si>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</si>
  <si>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</si>
  <si>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</si>
  <si>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</si>
  <si>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</si>
  <si>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</si>
  <si>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</si>
  <si>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</si>
  <si>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</si>
  <si>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</si>
  <si>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2.39</t>
  </si>
  <si>
    <t>▲ 5.47</t>
  </si>
  <si>
    <t>▲ 5.30</t>
  </si>
  <si>
    <t>一般会計</t>
  </si>
  <si>
    <t>国民健康保険事業特別会計</t>
  </si>
  <si>
    <t>介護保険事業特別会計</t>
  </si>
  <si>
    <t>宅地分譲事業特別会計</t>
  </si>
  <si>
    <t>後期高齢者医療事業特別会計</t>
  </si>
  <si>
    <t>公共下水道事業特別会計</t>
  </si>
  <si>
    <t>簡易水道事業特別会計</t>
  </si>
  <si>
    <t>浄化槽整備推進事業特別会計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</si>
  <si>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</si>
  <si>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</si>
  <si>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</si>
  <si>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</si>
  <si>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</si>
  <si>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</si>
  <si>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</si>
  <si>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</si>
  <si>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</si>
  <si>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熊本県市町村総合事務組合</t>
    <rPh sb="0" eb="3">
      <t>クマモトケン</t>
    </rPh>
    <rPh sb="3" eb="6">
      <t>シチョウソン</t>
    </rPh>
    <rPh sb="6" eb="8">
      <t>ソウゴウ</t>
    </rPh>
    <rPh sb="8" eb="10">
      <t>ジム</t>
    </rPh>
    <rPh sb="10" eb="12">
      <t>クミアイ</t>
    </rPh>
    <phoneticPr fontId="11"/>
  </si>
  <si>
    <t>有明広域行政事務組合</t>
    <rPh sb="0" eb="2">
      <t>アリアケ</t>
    </rPh>
    <rPh sb="2" eb="4">
      <t>コウイキ</t>
    </rPh>
    <rPh sb="4" eb="6">
      <t>ギョウセイ</t>
    </rPh>
    <rPh sb="6" eb="8">
      <t>ジム</t>
    </rPh>
    <rPh sb="8" eb="10">
      <t>クミアイ</t>
    </rPh>
    <phoneticPr fontId="11"/>
  </si>
  <si>
    <t>熊本県後期高齢者医療広域連合（一般会計）</t>
    <rPh sb="0" eb="3">
      <t>クマモトケン</t>
    </rPh>
    <rPh sb="3" eb="5">
      <t>コウキ</t>
    </rPh>
    <rPh sb="5" eb="8">
      <t>コウレイシャ</t>
    </rPh>
    <rPh sb="8" eb="10">
      <t>イリョウ</t>
    </rPh>
    <rPh sb="10" eb="12">
      <t>コウイキ</t>
    </rPh>
    <rPh sb="12" eb="14">
      <t>レンゴウ</t>
    </rPh>
    <rPh sb="15" eb="17">
      <t>イッパン</t>
    </rPh>
    <rPh sb="17" eb="19">
      <t>カイケイ</t>
    </rPh>
    <phoneticPr fontId="11"/>
  </si>
  <si>
    <t>熊本県後期高齢者医療広域連合（後期高齢者医療特別会計）</t>
    <rPh sb="0" eb="3">
      <t>クマモトケン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11"/>
  </si>
  <si>
    <t>-</t>
    <phoneticPr fontId="2"/>
  </si>
  <si>
    <t>ふるさとづくり基金</t>
    <phoneticPr fontId="2"/>
  </si>
  <si>
    <t>地域福祉基金</t>
    <phoneticPr fontId="2"/>
  </si>
  <si>
    <t>庁舎等建設基金</t>
    <phoneticPr fontId="2"/>
  </si>
  <si>
    <t>地域振興対策基金</t>
    <phoneticPr fontId="2"/>
  </si>
  <si>
    <t>ふるさとなんかん応援寄附金基金</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</si>
  <si>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</si>
  <si>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</si>
  <si>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</si>
  <si>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R01は地方債残高の増加等から将来負担比率が7.0%となったが有形固定資産減価償却率は類似団体内平均値を下回っている。そのため類似団体と比較すると施設に対する投資金額が大きいと考えられる。必要な事業を実施した結果のため、今後については策定済みの該当の個別施設計画等に基づき適切な施設更新を進めていき、将来世代の負担減少につながるよう努めていく。</t>
    <rPh sb="4" eb="7">
      <t>チホウサイ</t>
    </rPh>
    <rPh sb="7" eb="9">
      <t>ザンダカ</t>
    </rPh>
    <rPh sb="10" eb="12">
      <t>ゾウカ</t>
    </rPh>
    <rPh sb="12" eb="13">
      <t>トウ</t>
    </rPh>
    <rPh sb="15" eb="17">
      <t>ショウライ</t>
    </rPh>
    <rPh sb="17" eb="21">
      <t>フタンヒリツ</t>
    </rPh>
    <rPh sb="52" eb="54">
      <t>シタマワ</t>
    </rPh>
    <rPh sb="63" eb="67">
      <t>ルイジダンタイ</t>
    </rPh>
    <rPh sb="68" eb="70">
      <t>ヒカク</t>
    </rPh>
    <rPh sb="73" eb="75">
      <t>シセツ</t>
    </rPh>
    <rPh sb="76" eb="77">
      <t>タイ</t>
    </rPh>
    <rPh sb="79" eb="81">
      <t>トウシ</t>
    </rPh>
    <rPh sb="81" eb="83">
      <t>キンガク</t>
    </rPh>
    <rPh sb="84" eb="85">
      <t>オオ</t>
    </rPh>
    <rPh sb="88" eb="89">
      <t>カンガ</t>
    </rPh>
    <rPh sb="94" eb="96">
      <t>ヒツヨウ</t>
    </rPh>
    <rPh sb="97" eb="99">
      <t>ジギョウ</t>
    </rPh>
    <rPh sb="100" eb="102">
      <t>ジッシ</t>
    </rPh>
    <rPh sb="104" eb="106">
      <t>ケッカ</t>
    </rPh>
    <rPh sb="110" eb="112">
      <t>コンゴ</t>
    </rPh>
    <rPh sb="117" eb="120">
      <t>サクテイズ</t>
    </rPh>
    <rPh sb="122" eb="124">
      <t>ガイトウ</t>
    </rPh>
    <rPh sb="150" eb="152">
      <t>ショウライ</t>
    </rPh>
    <rPh sb="152" eb="154">
      <t>セダイ</t>
    </rPh>
    <rPh sb="155" eb="157">
      <t>フタン</t>
    </rPh>
    <rPh sb="157" eb="159">
      <t>ゲンショウ</t>
    </rPh>
    <rPh sb="166" eb="167">
      <t>ツト</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</si>
  <si>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</si>
  <si>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</si>
  <si>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</si>
  <si>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</si>
  <si>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</si>
  <si>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</si>
  <si>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は過去５年間は横ばいであるが、R01から地方債残高の増加等から将来負担比率が7.0%となった。今後については庁舎等建設事業、防災行政無線デジタル化等の大規模事業の地方債の償還が始まるため増加する見込みである。事業の見直し等を含め、新規の地方債発行を元金償還額以下に抑えるなど、地方債残高の抑制に努める。</t>
    <rPh sb="0" eb="2">
      <t>ジッシツ</t>
    </rPh>
    <rPh sb="2" eb="5">
      <t>コウサイヒ</t>
    </rPh>
    <rPh sb="5" eb="7">
      <t>ヒリツ</t>
    </rPh>
    <rPh sb="8" eb="10">
      <t>カコ</t>
    </rPh>
    <rPh sb="11" eb="13">
      <t>ネンカン</t>
    </rPh>
    <rPh sb="14" eb="15">
      <t>ヨコ</t>
    </rPh>
    <rPh sb="27" eb="30">
      <t>チホウサイ</t>
    </rPh>
    <rPh sb="30" eb="32">
      <t>ザンダカ</t>
    </rPh>
    <rPh sb="33" eb="35">
      <t>ゾウカ</t>
    </rPh>
    <rPh sb="35" eb="36">
      <t>トウ</t>
    </rPh>
    <rPh sb="38" eb="40">
      <t>ショウライ</t>
    </rPh>
    <rPh sb="40" eb="42">
      <t>フタン</t>
    </rPh>
    <rPh sb="42" eb="44">
      <t>ヒリツ</t>
    </rPh>
    <rPh sb="54" eb="56">
      <t>コンゴ</t>
    </rPh>
    <rPh sb="82" eb="85">
      <t>ダイキボ</t>
    </rPh>
    <rPh sb="85" eb="87">
      <t>ジギョウ</t>
    </rPh>
    <rPh sb="88" eb="91">
      <t>チホウサイ</t>
    </rPh>
    <rPh sb="92" eb="94">
      <t>ショウカン</t>
    </rPh>
    <rPh sb="95" eb="96">
      <t>ハジ</t>
    </rPh>
    <rPh sb="100" eb="102">
      <t>ゾウカ</t>
    </rPh>
    <rPh sb="104" eb="106">
      <t>ミコ</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</si>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</sst>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E4F17D39-AD1E-4DDC-963E-F1020D40C529}"/>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128611</c:v>
                </c:pt>
                <c:pt idx="1">
                  <c:v>138651</c:v>
                </c:pt>
                <c:pt idx="2">
                  <c:v>122882</c:v>
                </c:pt>
                <c:pt idx="3">
                  <c:v>114790</c:v>
                </c:pt>
                <c:pt idx="4">
                  <c:v>126262</c:v>
                </c:pt>
              </c:numCache>
            </c:numRef>
          </c:val>
          <c:smooth val="0"/>
          <c:extLst>
            <c:ext xmlns:c16="http://schemas.microsoft.com/office/drawing/2014/chart" uri="{C3380CC4-5D6E-409C-BE32-E72D297353CC}">
              <c16:uniqueId val="{00000000-1832-4F73-AF4C-6B7EC85765F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121256</c:v>
                </c:pt>
                <c:pt idx="1">
                  <c:v>100611</c:v>
                </c:pt>
                <c:pt idx="2">
                  <c:v>110118</c:v>
                </c:pt>
                <c:pt idx="3">
                  <c:v>121348</c:v>
                </c:pt>
                <c:pt idx="4">
                  <c:v>140155</c:v>
                </c:pt>
              </c:numCache>
            </c:numRef>
          </c:val>
          <c:smooth val="0"/>
          <c:extLst>
            <c:ext xmlns:c16="http://schemas.microsoft.com/office/drawing/2014/chart" uri="{C3380CC4-5D6E-409C-BE32-E72D297353CC}">
              <c16:uniqueId val="{00000001-1832-4F73-AF4C-6B7EC85765F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5.25</c:v>
                </c:pt>
                <c:pt idx="1">
                  <c:v>2.84</c:v>
                </c:pt>
                <c:pt idx="2">
                  <c:v>2.74</c:v>
                </c:pt>
                <c:pt idx="3">
                  <c:v>3.77</c:v>
                </c:pt>
                <c:pt idx="4">
                  <c:v>4.18</c:v>
                </c:pt>
              </c:numCache>
            </c:numRef>
          </c:val>
          <c:extLst>
            <c:ext xmlns:c16="http://schemas.microsoft.com/office/drawing/2014/chart" uri="{C3380CC4-5D6E-409C-BE32-E72D297353CC}">
              <c16:uniqueId val="{00000000-8CF2-47DF-9E45-BFB5CF04FB8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35.450000000000003</c:v>
                </c:pt>
                <c:pt idx="1">
                  <c:v>35.44</c:v>
                </c:pt>
                <c:pt idx="2">
                  <c:v>30.58</c:v>
                </c:pt>
                <c:pt idx="3">
                  <c:v>23.83</c:v>
                </c:pt>
                <c:pt idx="4">
                  <c:v>23.61</c:v>
                </c:pt>
              </c:numCache>
            </c:numRef>
          </c:val>
          <c:extLst>
            <c:ext xmlns:c16="http://schemas.microsoft.com/office/drawing/2014/chart" uri="{C3380CC4-5D6E-409C-BE32-E72D297353CC}">
              <c16:uniqueId val="{00000001-8CF2-47DF-9E45-BFB5CF04FB8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2.58</c:v>
                </c:pt>
                <c:pt idx="1">
                  <c:v>-2.39</c:v>
                </c:pt>
                <c:pt idx="2">
                  <c:v>-5.47</c:v>
                </c:pt>
                <c:pt idx="3">
                  <c:v>-5.3</c:v>
                </c:pt>
                <c:pt idx="4">
                  <c:v>0.45</c:v>
                </c:pt>
              </c:numCache>
            </c:numRef>
          </c:val>
          <c:smooth val="0"/>
          <c:extLst>
            <c:ext xmlns:c16="http://schemas.microsoft.com/office/drawing/2014/chart" uri="{C3380CC4-5D6E-409C-BE32-E72D297353CC}">
              <c16:uniqueId val="{00000002-8CF2-47DF-9E45-BFB5CF04FB8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2.33</c:v>
                </c:pt>
                <c:pt idx="2">
                  <c:v>#N/A</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7AA8-45DC-A256-DA52A1D8019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AA8-45DC-A256-DA52A1D80192}"/>
            </c:ext>
          </c:extLst>
        </c:ser>
        <c:ser>
          <c:idx val="2"/>
          <c:order val="2"/>
          <c:tx>
            <c:strRef>
              <c:f>データシート!$A$29</c:f>
              <c:strCache>
                <c:ptCount val="1"/>
                <c:pt idx="0">
                  <c:v>浄化槽整備推進事業特別会計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7AA8-45DC-A256-DA52A1D80192}"/>
            </c:ext>
          </c:extLst>
        </c:ser>
        <c:ser>
          <c:idx val="3"/>
          <c:order val="3"/>
          <c:tx>
            <c:strRef>
              <c:f>データシート!$A$30</c:f>
              <c:strCache>
                <c:ptCount val="1"/>
                <c:pt idx="0">
                  <c:v>簡易水道事業特別会計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7AA8-45DC-A256-DA52A1D80192}"/>
            </c:ext>
          </c:extLst>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7AA8-45DC-A256-DA52A1D80192}"/>
            </c:ext>
          </c:extLst>
        </c:ser>
        <c:ser>
          <c:idx val="5"/>
          <c:order val="5"/>
          <c:tx>
            <c:strRef>
              <c:f>データシート!$A$32</c:f>
              <c:strCache>
                <c:ptCount val="1"/>
                <c:pt idx="0">
                  <c:v>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0.01</c:v>
                </c:pt>
                <c:pt idx="2">
                  <c:v>#N/A</c:v>
                </c:pt>
                <c:pt idx="3">
                  <c:v>0.01</c:v>
                </c:pt>
                <c:pt idx="4">
                  <c:v>#N/A</c:v>
                </c:pt>
                <c:pt idx="5">
                  <c:v>0.01</c:v>
                </c:pt>
                <c:pt idx="6">
                  <c:v>#N/A</c:v>
                </c:pt>
                <c:pt idx="7">
                  <c:v>0.01</c:v>
                </c:pt>
                <c:pt idx="8">
                  <c:v>#N/A</c:v>
                </c:pt>
                <c:pt idx="9">
                  <c:v>0.02</c:v>
                </c:pt>
              </c:numCache>
            </c:numRef>
          </c:val>
          <c:extLst>
            <c:ext xmlns:c16="http://schemas.microsoft.com/office/drawing/2014/chart" uri="{C3380CC4-5D6E-409C-BE32-E72D297353CC}">
              <c16:uniqueId val="{00000005-7AA8-45DC-A256-DA52A1D80192}"/>
            </c:ext>
          </c:extLst>
        </c:ser>
        <c:ser>
          <c:idx val="6"/>
          <c:order val="6"/>
          <c:tx>
            <c:strRef>
              <c:f>データシート!$A$33</c:f>
              <c:strCache>
                <c:ptCount val="1"/>
                <c:pt idx="0">
                  <c:v>宅地分譲事業特別会計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c:v>
                </c:pt>
                <c:pt idx="2">
                  <c:v>#N/A</c:v>
                </c:pt>
                <c:pt idx="3">
                  <c:v>0.92</c:v>
                </c:pt>
                <c:pt idx="4">
                  <c:v>#N/A</c:v>
                </c:pt>
                <c:pt idx="5">
                  <c:v>0.34</c:v>
                </c:pt>
                <c:pt idx="6">
                  <c:v>#N/A</c:v>
                </c:pt>
                <c:pt idx="7">
                  <c:v>0.15</c:v>
                </c:pt>
                <c:pt idx="8">
                  <c:v>#N/A</c:v>
                </c:pt>
                <c:pt idx="9">
                  <c:v>0.18</c:v>
                </c:pt>
              </c:numCache>
            </c:numRef>
          </c:val>
          <c:extLst>
            <c:ext xmlns:c16="http://schemas.microsoft.com/office/drawing/2014/chart" uri="{C3380CC4-5D6E-409C-BE32-E72D297353CC}">
              <c16:uniqueId val="{00000006-7AA8-45DC-A256-DA52A1D80192}"/>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1.84</c:v>
                </c:pt>
                <c:pt idx="2">
                  <c:v>#N/A</c:v>
                </c:pt>
                <c:pt idx="3">
                  <c:v>1.88</c:v>
                </c:pt>
                <c:pt idx="4">
                  <c:v>#N/A</c:v>
                </c:pt>
                <c:pt idx="5">
                  <c:v>1.82</c:v>
                </c:pt>
                <c:pt idx="6">
                  <c:v>#N/A</c:v>
                </c:pt>
                <c:pt idx="7">
                  <c:v>1.81</c:v>
                </c:pt>
                <c:pt idx="8">
                  <c:v>#N/A</c:v>
                </c:pt>
                <c:pt idx="9">
                  <c:v>1.56</c:v>
                </c:pt>
              </c:numCache>
            </c:numRef>
          </c:val>
          <c:extLst>
            <c:ext xmlns:c16="http://schemas.microsoft.com/office/drawing/2014/chart" uri="{C3380CC4-5D6E-409C-BE32-E72D297353CC}">
              <c16:uniqueId val="{00000007-7AA8-45DC-A256-DA52A1D80192}"/>
            </c:ext>
          </c:extLst>
        </c:ser>
        <c:ser>
          <c:idx val="8"/>
          <c:order val="8"/>
          <c:tx>
            <c:strRef>
              <c:f>データシート!$A$35</c:f>
              <c:strCache>
                <c:ptCount val="1"/>
                <c:pt idx="0">
                  <c:v>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2.23</c:v>
                </c:pt>
                <c:pt idx="2">
                  <c:v>#N/A</c:v>
                </c:pt>
                <c:pt idx="3">
                  <c:v>2.2000000000000002</c:v>
                </c:pt>
                <c:pt idx="4">
                  <c:v>#N/A</c:v>
                </c:pt>
                <c:pt idx="5">
                  <c:v>2.68</c:v>
                </c:pt>
                <c:pt idx="6">
                  <c:v>#N/A</c:v>
                </c:pt>
                <c:pt idx="7">
                  <c:v>0.72</c:v>
                </c:pt>
                <c:pt idx="8">
                  <c:v>#N/A</c:v>
                </c:pt>
                <c:pt idx="9">
                  <c:v>1.59</c:v>
                </c:pt>
              </c:numCache>
            </c:numRef>
          </c:val>
          <c:extLst>
            <c:ext xmlns:c16="http://schemas.microsoft.com/office/drawing/2014/chart" uri="{C3380CC4-5D6E-409C-BE32-E72D297353CC}">
              <c16:uniqueId val="{00000008-7AA8-45DC-A256-DA52A1D80192}"/>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5.24</c:v>
                </c:pt>
                <c:pt idx="2">
                  <c:v>#N/A</c:v>
                </c:pt>
                <c:pt idx="3">
                  <c:v>2.83</c:v>
                </c:pt>
                <c:pt idx="4">
                  <c:v>#N/A</c:v>
                </c:pt>
                <c:pt idx="5">
                  <c:v>2.73</c:v>
                </c:pt>
                <c:pt idx="6">
                  <c:v>#N/A</c:v>
                </c:pt>
                <c:pt idx="7">
                  <c:v>3.76</c:v>
                </c:pt>
                <c:pt idx="8">
                  <c:v>#N/A</c:v>
                </c:pt>
                <c:pt idx="9">
                  <c:v>4.18</c:v>
                </c:pt>
              </c:numCache>
            </c:numRef>
          </c:val>
          <c:extLst>
            <c:ext xmlns:c16="http://schemas.microsoft.com/office/drawing/2014/chart" uri="{C3380CC4-5D6E-409C-BE32-E72D297353CC}">
              <c16:uniqueId val="{00000009-7AA8-45DC-A256-DA52A1D80192}"/>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581</c:v>
                </c:pt>
                <c:pt idx="5">
                  <c:v>582</c:v>
                </c:pt>
                <c:pt idx="8">
                  <c:v>540</c:v>
                </c:pt>
                <c:pt idx="11">
                  <c:v>564</c:v>
                </c:pt>
                <c:pt idx="14">
                  <c:v>572</c:v>
                </c:pt>
              </c:numCache>
            </c:numRef>
          </c:val>
          <c:extLst>
            <c:ext xmlns:c16="http://schemas.microsoft.com/office/drawing/2014/chart" uri="{C3380CC4-5D6E-409C-BE32-E72D297353CC}">
              <c16:uniqueId val="{00000000-3516-4A45-AF84-A47BA12B0B4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516-4A45-AF84-A47BA12B0B4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27</c:v>
                </c:pt>
                <c:pt idx="3">
                  <c:v>0</c:v>
                </c:pt>
                <c:pt idx="6">
                  <c:v>0</c:v>
                </c:pt>
                <c:pt idx="9">
                  <c:v>0</c:v>
                </c:pt>
                <c:pt idx="12">
                  <c:v>0</c:v>
                </c:pt>
              </c:numCache>
            </c:numRef>
          </c:val>
          <c:extLst>
            <c:ext xmlns:c16="http://schemas.microsoft.com/office/drawing/2014/chart" uri="{C3380CC4-5D6E-409C-BE32-E72D297353CC}">
              <c16:uniqueId val="{00000002-3516-4A45-AF84-A47BA12B0B4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57</c:v>
                </c:pt>
                <c:pt idx="3">
                  <c:v>53</c:v>
                </c:pt>
                <c:pt idx="6">
                  <c:v>53</c:v>
                </c:pt>
                <c:pt idx="9">
                  <c:v>53</c:v>
                </c:pt>
                <c:pt idx="12">
                  <c:v>47</c:v>
                </c:pt>
              </c:numCache>
            </c:numRef>
          </c:val>
          <c:extLst>
            <c:ext xmlns:c16="http://schemas.microsoft.com/office/drawing/2014/chart" uri="{C3380CC4-5D6E-409C-BE32-E72D297353CC}">
              <c16:uniqueId val="{00000003-3516-4A45-AF84-A47BA12B0B4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79</c:v>
                </c:pt>
                <c:pt idx="3">
                  <c:v>79</c:v>
                </c:pt>
                <c:pt idx="6">
                  <c:v>75</c:v>
                </c:pt>
                <c:pt idx="9">
                  <c:v>79</c:v>
                </c:pt>
                <c:pt idx="12">
                  <c:v>66</c:v>
                </c:pt>
              </c:numCache>
            </c:numRef>
          </c:val>
          <c:extLst>
            <c:ext xmlns:c16="http://schemas.microsoft.com/office/drawing/2014/chart" uri="{C3380CC4-5D6E-409C-BE32-E72D297353CC}">
              <c16:uniqueId val="{00000004-3516-4A45-AF84-A47BA12B0B4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516-4A45-AF84-A47BA12B0B4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516-4A45-AF84-A47BA12B0B4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651</c:v>
                </c:pt>
                <c:pt idx="3">
                  <c:v>667</c:v>
                </c:pt>
                <c:pt idx="6">
                  <c:v>633</c:v>
                </c:pt>
                <c:pt idx="9">
                  <c:v>660</c:v>
                </c:pt>
                <c:pt idx="12">
                  <c:v>694</c:v>
                </c:pt>
              </c:numCache>
            </c:numRef>
          </c:val>
          <c:extLst>
            <c:ext xmlns:c16="http://schemas.microsoft.com/office/drawing/2014/chart" uri="{C3380CC4-5D6E-409C-BE32-E72D297353CC}">
              <c16:uniqueId val="{00000007-3516-4A45-AF84-A47BA12B0B4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233</c:v>
                </c:pt>
                <c:pt idx="2">
                  <c:v>#N/A</c:v>
                </c:pt>
                <c:pt idx="3">
                  <c:v>#N/A</c:v>
                </c:pt>
                <c:pt idx="4">
                  <c:v>217</c:v>
                </c:pt>
                <c:pt idx="5">
                  <c:v>#N/A</c:v>
                </c:pt>
                <c:pt idx="6">
                  <c:v>#N/A</c:v>
                </c:pt>
                <c:pt idx="7">
                  <c:v>221</c:v>
                </c:pt>
                <c:pt idx="8">
                  <c:v>#N/A</c:v>
                </c:pt>
                <c:pt idx="9">
                  <c:v>#N/A</c:v>
                </c:pt>
                <c:pt idx="10">
                  <c:v>228</c:v>
                </c:pt>
                <c:pt idx="11">
                  <c:v>#N/A</c:v>
                </c:pt>
                <c:pt idx="12">
                  <c:v>#N/A</c:v>
                </c:pt>
                <c:pt idx="13">
                  <c:v>235</c:v>
                </c:pt>
                <c:pt idx="14">
                  <c:v>#N/A</c:v>
                </c:pt>
              </c:numCache>
            </c:numRef>
          </c:val>
          <c:smooth val="0"/>
          <c:extLst>
            <c:ext xmlns:c16="http://schemas.microsoft.com/office/drawing/2014/chart" uri="{C3380CC4-5D6E-409C-BE32-E72D297353CC}">
              <c16:uniqueId val="{00000008-3516-4A45-AF84-A47BA12B0B4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5348</c:v>
                </c:pt>
                <c:pt idx="5">
                  <c:v>5342</c:v>
                </c:pt>
                <c:pt idx="8">
                  <c:v>5464</c:v>
                </c:pt>
                <c:pt idx="11">
                  <c:v>5517</c:v>
                </c:pt>
                <c:pt idx="14">
                  <c:v>5555</c:v>
                </c:pt>
              </c:numCache>
            </c:numRef>
          </c:val>
          <c:extLst>
            <c:ext xmlns:c16="http://schemas.microsoft.com/office/drawing/2014/chart" uri="{C3380CC4-5D6E-409C-BE32-E72D297353CC}">
              <c16:uniqueId val="{00000000-E556-4BBE-AB8E-0B7BAD0FE91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453</c:v>
                </c:pt>
                <c:pt idx="5">
                  <c:v>467</c:v>
                </c:pt>
                <c:pt idx="8">
                  <c:v>415</c:v>
                </c:pt>
                <c:pt idx="11">
                  <c:v>387</c:v>
                </c:pt>
                <c:pt idx="14">
                  <c:v>340</c:v>
                </c:pt>
              </c:numCache>
            </c:numRef>
          </c:val>
          <c:extLst>
            <c:ext xmlns:c16="http://schemas.microsoft.com/office/drawing/2014/chart" uri="{C3380CC4-5D6E-409C-BE32-E72D297353CC}">
              <c16:uniqueId val="{00000001-E556-4BBE-AB8E-0B7BAD0FE91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3096</c:v>
                </c:pt>
                <c:pt idx="5">
                  <c:v>3191</c:v>
                </c:pt>
                <c:pt idx="8">
                  <c:v>3141</c:v>
                </c:pt>
                <c:pt idx="11">
                  <c:v>3050</c:v>
                </c:pt>
                <c:pt idx="14">
                  <c:v>2934</c:v>
                </c:pt>
              </c:numCache>
            </c:numRef>
          </c:val>
          <c:extLst>
            <c:ext xmlns:c16="http://schemas.microsoft.com/office/drawing/2014/chart" uri="{C3380CC4-5D6E-409C-BE32-E72D297353CC}">
              <c16:uniqueId val="{00000002-E556-4BBE-AB8E-0B7BAD0FE91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556-4BBE-AB8E-0B7BAD0FE91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556-4BBE-AB8E-0B7BAD0FE91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556-4BBE-AB8E-0B7BAD0FE91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1221</c:v>
                </c:pt>
                <c:pt idx="3">
                  <c:v>1030</c:v>
                </c:pt>
                <c:pt idx="6">
                  <c:v>966</c:v>
                </c:pt>
                <c:pt idx="9">
                  <c:v>979</c:v>
                </c:pt>
                <c:pt idx="12">
                  <c:v>963</c:v>
                </c:pt>
              </c:numCache>
            </c:numRef>
          </c:val>
          <c:extLst>
            <c:ext xmlns:c16="http://schemas.microsoft.com/office/drawing/2014/chart" uri="{C3380CC4-5D6E-409C-BE32-E72D297353CC}">
              <c16:uniqueId val="{00000006-E556-4BBE-AB8E-0B7BAD0FE91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266</c:v>
                </c:pt>
                <c:pt idx="3">
                  <c:v>299</c:v>
                </c:pt>
                <c:pt idx="6">
                  <c:v>301</c:v>
                </c:pt>
                <c:pt idx="9">
                  <c:v>353</c:v>
                </c:pt>
                <c:pt idx="12">
                  <c:v>367</c:v>
                </c:pt>
              </c:numCache>
            </c:numRef>
          </c:val>
          <c:extLst>
            <c:ext xmlns:c16="http://schemas.microsoft.com/office/drawing/2014/chart" uri="{C3380CC4-5D6E-409C-BE32-E72D297353CC}">
              <c16:uniqueId val="{00000007-E556-4BBE-AB8E-0B7BAD0FE91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938</c:v>
                </c:pt>
                <c:pt idx="3">
                  <c:v>873</c:v>
                </c:pt>
                <c:pt idx="6">
                  <c:v>732</c:v>
                </c:pt>
                <c:pt idx="9">
                  <c:v>751</c:v>
                </c:pt>
                <c:pt idx="12">
                  <c:v>715</c:v>
                </c:pt>
              </c:numCache>
            </c:numRef>
          </c:val>
          <c:extLst>
            <c:ext xmlns:c16="http://schemas.microsoft.com/office/drawing/2014/chart" uri="{C3380CC4-5D6E-409C-BE32-E72D297353CC}">
              <c16:uniqueId val="{00000008-E556-4BBE-AB8E-0B7BAD0FE91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E556-4BBE-AB8E-0B7BAD0FE91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6654</c:v>
                </c:pt>
                <c:pt idx="3">
                  <c:v>6645</c:v>
                </c:pt>
                <c:pt idx="6">
                  <c:v>6697</c:v>
                </c:pt>
                <c:pt idx="9">
                  <c:v>6828</c:v>
                </c:pt>
                <c:pt idx="12">
                  <c:v>6983</c:v>
                </c:pt>
              </c:numCache>
            </c:numRef>
          </c:val>
          <c:extLst>
            <c:ext xmlns:c16="http://schemas.microsoft.com/office/drawing/2014/chart" uri="{C3380CC4-5D6E-409C-BE32-E72D297353CC}">
              <c16:uniqueId val="{0000000A-E556-4BBE-AB8E-0B7BAD0FE91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182</c:v>
                </c:pt>
                <c:pt idx="2">
                  <c:v>#N/A</c:v>
                </c:pt>
                <c:pt idx="3">
                  <c:v>#N/A</c:v>
                </c:pt>
                <c:pt idx="4">
                  <c:v>0</c:v>
                </c:pt>
                <c:pt idx="5">
                  <c:v>#N/A</c:v>
                </c:pt>
                <c:pt idx="6">
                  <c:v>#N/A</c:v>
                </c:pt>
                <c:pt idx="7">
                  <c:v>0</c:v>
                </c:pt>
                <c:pt idx="8">
                  <c:v>#N/A</c:v>
                </c:pt>
                <c:pt idx="9">
                  <c:v>#N/A</c:v>
                </c:pt>
                <c:pt idx="10">
                  <c:v>0</c:v>
                </c:pt>
                <c:pt idx="11">
                  <c:v>#N/A</c:v>
                </c:pt>
                <c:pt idx="12">
                  <c:v>#N/A</c:v>
                </c:pt>
                <c:pt idx="13">
                  <c:v>200</c:v>
                </c:pt>
                <c:pt idx="14">
                  <c:v>#N/A</c:v>
                </c:pt>
              </c:numCache>
            </c:numRef>
          </c:val>
          <c:smooth val="0"/>
          <c:extLst>
            <c:ext xmlns:c16="http://schemas.microsoft.com/office/drawing/2014/chart" uri="{C3380CC4-5D6E-409C-BE32-E72D297353CC}">
              <c16:uniqueId val="{0000000B-E556-4BBE-AB8E-0B7BAD0FE91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1002</c:v>
                </c:pt>
                <c:pt idx="1">
                  <c:v>791</c:v>
                </c:pt>
                <c:pt idx="2">
                  <c:v>791</c:v>
                </c:pt>
              </c:numCache>
            </c:numRef>
          </c:val>
          <c:extLst>
            <c:ext xmlns:c16="http://schemas.microsoft.com/office/drawing/2014/chart" uri="{C3380CC4-5D6E-409C-BE32-E72D297353CC}">
              <c16:uniqueId val="{00000000-66D6-4276-83E9-C770165C65C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117</c:v>
                </c:pt>
                <c:pt idx="1">
                  <c:v>117</c:v>
                </c:pt>
                <c:pt idx="2">
                  <c:v>117</c:v>
                </c:pt>
              </c:numCache>
            </c:numRef>
          </c:val>
          <c:extLst>
            <c:ext xmlns:c16="http://schemas.microsoft.com/office/drawing/2014/chart" uri="{C3380CC4-5D6E-409C-BE32-E72D297353CC}">
              <c16:uniqueId val="{00000001-66D6-4276-83E9-C770165C65C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1917</c:v>
                </c:pt>
                <c:pt idx="1">
                  <c:v>1968</c:v>
                </c:pt>
                <c:pt idx="2">
                  <c:v>1851</c:v>
                </c:pt>
              </c:numCache>
            </c:numRef>
          </c:val>
          <c:extLst>
            <c:ext xmlns:c16="http://schemas.microsoft.com/office/drawing/2014/chart" uri="{C3380CC4-5D6E-409C-BE32-E72D297353CC}">
              <c16:uniqueId val="{00000002-66D6-4276-83E9-C770165C65C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{DE3EF4D0-749E-47E7-AA59-6DCF3D00E1C8}</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63A9-4F1B-BA7F-5B4E1546264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{54B06D3A-BC7D-44BE-8005-3D83231D937D}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3A9-4F1B-BA7F-5B4E1546264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{F9260A9F-F00E-44B4-9F2B-6D4785F2BEF1}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3A9-4F1B-BA7F-5B4E1546264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{AC6571CC-2C1D-436E-9746-93D59C4CCB59}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3A9-4F1B-BA7F-5B4E1546264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{E3134302-124C-48EA-84B7-7B673154968D}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3A9-4F1B-BA7F-5B4E15462640}"/>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{B6B3AA09-067E-4D97-AF79-766DCEA89A76}</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63A9-4F1B-BA7F-5B4E15462640}"/>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{0328C552-4A25-4E86-B589-FAA494B3658A}</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63A9-4F1B-BA7F-5B4E15462640}"/>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{2C87AF8C-C502-4372-82B8-E0704DBFA3C0}</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63A9-4F1B-BA7F-5B4E15462640}"/>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{65CD21DB-95AC-4E12-8D66-2F2CC0E01466}</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63A9-4F1B-BA7F-5B4E1546264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60</c:v>
                </c:pt>
                <c:pt idx="8">
                  <c:v>61.6</c:v>
                </c:pt>
                <c:pt idx="16">
                  <c:v>61.9</c:v>
                </c:pt>
                <c:pt idx="24">
                  <c:v>61.3</c:v>
                </c:pt>
                <c:pt idx="32">
                  <c:v>61</c:v>
                </c:pt>
              </c:numCache>
            </c:numRef>
          </c:xVal>
          <c:yVal>
            <c:numRef>
              <c:f>公会計指標分析・財政指標組合せ分析表!$BP$51:$DC$51</c:f>
              <c:numCache>
                <c:formatCode>#,##0.0;"▲ "#,##0.0</c:formatCode>
                <c:ptCount val="40"/>
                <c:pt idx="0">
                  <c:v>6.5</c:v>
                </c:pt>
                <c:pt idx="32">
                  <c:v>7</c:v>
                </c:pt>
              </c:numCache>
            </c:numRef>
          </c:yVal>
          <c:smooth val="0"/>
          <c:extLst>
            <c:ext xmlns:c16="http://schemas.microsoft.com/office/drawing/2014/chart" uri="{C3380CC4-5D6E-409C-BE32-E72D297353CC}">
              <c16:uniqueId val="{00000009-63A9-4F1B-BA7F-5B4E1546264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{0FBBA334-77DC-4E3F-8333-AADC0D43C298}</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63A9-4F1B-BA7F-5B4E15462640}"/>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{EF7C1844-40A8-4609-9589-0061D8AED4B2}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3A9-4F1B-BA7F-5B4E1546264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{4DD08C1E-2307-4A22-BB5C-FED4D1A4EE82}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3A9-4F1B-BA7F-5B4E1546264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{88AF8D82-AFD8-4426-9C95-C6E8980F9694}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3A9-4F1B-BA7F-5B4E1546264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{EC502800-6A04-41CB-B37F-8E127C5D5FED}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3A9-4F1B-BA7F-5B4E15462640}"/>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{3E5884F5-B985-4486-B956-227BF6E62CF0}</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63A9-4F1B-BA7F-5B4E15462640}"/>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{2F70E27B-163E-424E-A806-52DC265D5BB9}</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63A9-4F1B-BA7F-5B4E15462640}"/>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{D40D165F-1087-4B3C-A7B6-868D0F58ECD3}</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63A9-4F1B-BA7F-5B4E15462640}"/>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{D8ED2EEF-9951-4302-8B68-1435B6334A57}</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63A9-4F1B-BA7F-5B4E1546264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56.2</c:v>
                </c:pt>
                <c:pt idx="8">
                  <c:v>58.6</c:v>
                </c:pt>
                <c:pt idx="16">
                  <c:v>59.1</c:v>
                </c:pt>
                <c:pt idx="24">
                  <c:v>61.3</c:v>
                </c:pt>
                <c:pt idx="32">
                  <c:v>62.9</c:v>
                </c:pt>
              </c:numCache>
            </c:numRef>
          </c:xVal>
          <c:yVal>
            <c:numRef>
              <c:f>公会計指標分析・財政指標組合せ分析表!$BP$55:$DC$55</c:f>
              <c:numCache>
                <c:formatCode>#,##0.0;"▲ "#,##0.0</c:formatCode>
                <c:ptCount val="40"/>
                <c:pt idx="0">
                  <c:v>0.8</c:v>
                </c:pt>
                <c:pt idx="8">
                  <c:v>0</c:v>
                </c:pt>
                <c:pt idx="16">
                  <c:v>0</c:v>
                </c:pt>
                <c:pt idx="24">
                  <c:v>0</c:v>
                </c:pt>
                <c:pt idx="32">
                  <c:v>0</c:v>
                </c:pt>
              </c:numCache>
            </c:numRef>
          </c:yVal>
          <c:smooth val="0"/>
          <c:extLst>
            <c:ext xmlns:c16="http://schemas.microsoft.com/office/drawing/2014/chart" uri="{C3380CC4-5D6E-409C-BE32-E72D297353CC}">
              <c16:uniqueId val="{00000013-63A9-4F1B-BA7F-5B4E15462640}"/>
            </c:ext>
          </c:extLst>
        </c:ser>
        <c:dLbls>
          <c:showLegendKey val="0"/>
          <c:showVal val="1"/>
          <c:showCatName val="0"/>
          <c:showSerName val="0"/>
          <c:showPercent val="0"/>
          <c:showBubbleSize val="0"/>
        </c:dLbls>
        <c:axId val="46179840"/>
        <c:axId val="46181760"/>
      </c:scatterChart>
      <c:valAx>
        <c:axId val="46179840"/>
        <c:scaling>
          <c:orientation val="minMax"/>
          <c:max val="63.5"/>
          <c:min val="55.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8.1999999999999993"/>
          <c:min val="-0.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0.9"/>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{6720DB79-BB7B-4F39-BFA0-A005A2AA5D88}</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BC0F-4B07-92D6-B9EF17881EF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{1B18E56C-92A6-4007-8894-1054ED862E80}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C0F-4B07-92D6-B9EF17881EF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{0D3DD961-2858-4C6D-B012-FC95AA715615}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C0F-4B07-92D6-B9EF17881EF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{1AC06FAA-7A8B-4E21-B27B-2DFCA0D30B10}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C0F-4B07-92D6-B9EF17881EF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{24644AB0-1B33-438F-A4D2-87BC546F1DF9}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C0F-4B07-92D6-B9EF17881EF7}"/>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{0B728CB5-07EC-447A-93DD-A8EA81ADF907}</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BC0F-4B07-92D6-B9EF17881EF7}"/>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{BCAB581A-A066-400E-B9CB-1B8E1908C852}</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BC0F-4B07-92D6-B9EF17881EF7}"/>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{ED2453E6-5980-4EAA-A902-EF677447FEBE}</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BC0F-4B07-92D6-B9EF17881EF7}"/>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{C1958C7D-A985-47EB-8981-33054285186A}</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BC0F-4B07-92D6-B9EF17881EF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8.4</c:v>
                </c:pt>
                <c:pt idx="8">
                  <c:v>8.1</c:v>
                </c:pt>
                <c:pt idx="16">
                  <c:v>8</c:v>
                </c:pt>
                <c:pt idx="24">
                  <c:v>7.9</c:v>
                </c:pt>
                <c:pt idx="32">
                  <c:v>8.1</c:v>
                </c:pt>
              </c:numCache>
            </c:numRef>
          </c:xVal>
          <c:yVal>
            <c:numRef>
              <c:f>公会計指標分析・財政指標組合せ分析表!$BP$73:$DC$73</c:f>
              <c:numCache>
                <c:formatCode>#,##0.0;"▲ "#,##0.0</c:formatCode>
                <c:ptCount val="40"/>
                <c:pt idx="0">
                  <c:v>6.5</c:v>
                </c:pt>
                <c:pt idx="32">
                  <c:v>7</c:v>
                </c:pt>
              </c:numCache>
            </c:numRef>
          </c:yVal>
          <c:smooth val="0"/>
          <c:extLst>
            <c:ext xmlns:c16="http://schemas.microsoft.com/office/drawing/2014/chart" uri="{C3380CC4-5D6E-409C-BE32-E72D297353CC}">
              <c16:uniqueId val="{00000009-BC0F-4B07-92D6-B9EF17881EF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{92F37461-C817-43AD-839A-9F30E16C5711}</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BC0F-4B07-92D6-B9EF17881EF7}"/>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{B053D48E-29BB-490A-A395-9D11AE157645}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C0F-4B07-92D6-B9EF17881EF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{ADC4FE5A-53F9-455A-88BB-B570B3112C67}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C0F-4B07-92D6-B9EF17881EF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{21F55BB6-0442-4857-ADB0-FE0C604A0C00}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C0F-4B07-92D6-B9EF17881EF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{112C7823-6AA4-42C9-8C7E-AF3250468F83}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C0F-4B07-92D6-B9EF17881EF7}"/>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{7254A727-714B-4A7C-B365-4F70E96D5695}</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BC0F-4B07-92D6-B9EF17881EF7}"/>
                </c:ext>
              </c:extLst>
            </c:dLbl>
            <c:dLbl>
              <c:idx val="16"/>
              <c:layout>
                <c:manualLayout>
                  <c:x val="-4.5160355153971272E-2"/>
                  <c:y val="-6.2416647087793951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{009800AF-84E8-49CC-B5C9-1ED1FF09D1CB}</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BC0F-4B07-92D6-B9EF17881EF7}"/>
                </c:ext>
              </c:extLst>
            </c:dLbl>
            <c:dLbl>
              <c:idx val="24"/>
              <c:layout>
                <c:manualLayout>
                  <c:x val="-1.8235628084249993E-2"/>
                  <c:y val="-6.2416647087793951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{8CCBB166-D183-4AD1-BB9B-B84A8D8F1EFB}</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BC0F-4B07-92D6-B9EF17881EF7}"/>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{A5952023-72B0-42E6-A28E-71242592E16C}</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BC0F-4B07-92D6-B9EF17881EF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8.1</c:v>
                </c:pt>
                <c:pt idx="8">
                  <c:v>7.3</c:v>
                </c:pt>
                <c:pt idx="16">
                  <c:v>7.2</c:v>
                </c:pt>
                <c:pt idx="24">
                  <c:v>7.2</c:v>
                </c:pt>
                <c:pt idx="32">
                  <c:v>7.7</c:v>
                </c:pt>
              </c:numCache>
            </c:numRef>
          </c:xVal>
          <c:yVal>
            <c:numRef>
              <c:f>公会計指標分析・財政指標組合せ分析表!$BP$77:$DC$77</c:f>
              <c:numCache>
                <c:formatCode>#,##0.0;"▲ "#,##0.0</c:formatCode>
                <c:ptCount val="40"/>
                <c:pt idx="0">
                  <c:v>0.8</c:v>
                </c:pt>
                <c:pt idx="8">
                  <c:v>0</c:v>
                </c:pt>
                <c:pt idx="16">
                  <c:v>0</c:v>
                </c:pt>
                <c:pt idx="24">
                  <c:v>0</c:v>
                </c:pt>
                <c:pt idx="32">
                  <c:v>0</c:v>
                </c:pt>
              </c:numCache>
            </c:numRef>
          </c:yVal>
          <c:smooth val="0"/>
          <c:extLst>
            <c:ext xmlns:c16="http://schemas.microsoft.com/office/drawing/2014/chart" uri="{C3380CC4-5D6E-409C-BE32-E72D297353CC}">
              <c16:uniqueId val="{00000013-BC0F-4B07-92D6-B9EF17881EF7}"/>
            </c:ext>
          </c:extLst>
        </c:ser>
        <c:dLbls>
          <c:showLegendKey val="0"/>
          <c:showVal val="1"/>
          <c:showCatName val="0"/>
          <c:showSerName val="0"/>
          <c:showPercent val="0"/>
          <c:showBubbleSize val="0"/>
        </c:dLbls>
        <c:axId val="84219776"/>
        <c:axId val="84234240"/>
      </c:scatterChart>
      <c:valAx>
        <c:axId val="84219776"/>
        <c:scaling>
          <c:orientation val="minMax"/>
          <c:max val="8.5"/>
          <c:min val="7.1"/>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8.1999999999999993"/>
          <c:min val="-0.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0.9"/>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熊本県南関町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前年度に比べると元利償還金は</a:t>
          </a:r>
          <a:r>
            <a:rPr kumimoji="1" lang="en-US" altLang="ja-JP" sz="1400">
              <a:latin typeface="ＭＳ ゴシック" pitchFamily="49" charset="-128"/>
              <a:ea typeface="ＭＳ ゴシック" pitchFamily="49" charset="-128"/>
            </a:rPr>
            <a:t>34</a:t>
          </a:r>
          <a:r>
            <a:rPr kumimoji="1" lang="ja-JP" altLang="en-US" sz="1400">
              <a:latin typeface="ＭＳ ゴシック" pitchFamily="49" charset="-128"/>
              <a:ea typeface="ＭＳ ゴシック" pitchFamily="49" charset="-128"/>
            </a:rPr>
            <a:t>百万円増加、実質公債費率（</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カ年平均）は前年度比</a:t>
          </a:r>
          <a:r>
            <a:rPr kumimoji="1" lang="en-US" altLang="ja-JP" sz="1400">
              <a:latin typeface="ＭＳ ゴシック" pitchFamily="49" charset="-128"/>
              <a:ea typeface="ＭＳ ゴシック" pitchFamily="49" charset="-128"/>
            </a:rPr>
            <a:t>0.2%</a:t>
          </a:r>
          <a:r>
            <a:rPr kumimoji="1" lang="ja-JP" altLang="en-US" sz="1400">
              <a:latin typeface="ＭＳ ゴシック" pitchFamily="49" charset="-128"/>
              <a:ea typeface="ＭＳ ゴシック" pitchFamily="49" charset="-128"/>
            </a:rPr>
            <a:t>増加した。今後は新庁舎建設事業や防災行政無線デジタル化等の大きな事業が控えており、起債残高及び元利償還金は大きく増加すると見込んでいる。令和</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年度前後に償還のピークを迎えることから、厳しい財政運営が予測される。事業の見直し等を含め、新規の地方債発行を元金償還額以下に抑えるなど、地方債残高の抑制に努める。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熊本県南関町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前年度に比べると起債残高は増加しており、今後も新庁舎建設事業や防災行政無線デジタル化事業等が控えているため、起債残高はさらに増加する見込みである。これまで将来負担比率は低い水準で保たれていたが、令和元年度は地方債現在高が増加した一方、充当可能基金が減少したことから、前年度と比較し将来負担比率が</a:t>
          </a:r>
          <a:r>
            <a:rPr kumimoji="1" lang="en-US" altLang="ja-JP" sz="1400">
              <a:latin typeface="ＭＳ ゴシック" pitchFamily="49" charset="-128"/>
              <a:ea typeface="ＭＳ ゴシック" pitchFamily="49" charset="-128"/>
            </a:rPr>
            <a:t>7.0</a:t>
          </a:r>
          <a:r>
            <a:rPr kumimoji="1" lang="ja-JP" altLang="en-US" sz="1400">
              <a:latin typeface="ＭＳ ゴシック" pitchFamily="49" charset="-128"/>
              <a:ea typeface="ＭＳ ゴシック" pitchFamily="49" charset="-128"/>
            </a:rPr>
            <a:t>ポイント増となっており、償還のピークを迎える令和</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年度前後に向け、数値の更なる上昇が予想される。今後は厳しい財政状況による充当可能基金の減少が見込まれるが、事業の見直しや新規の地方債発行を元金償還額以下に抑えるなど、地方債残高の抑制を図り、中長期的視点に立った健全な財政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熊本県南関町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ふるさとなんかん応援寄附金基金に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百万円、地域振興対策基金に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百万円、ふさとづくり基金に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百万円を積み立てた一方、ふるさとづくり基金を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百万円、産業振興等奨励基金を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百万円、定住促進住宅整備改修費基金を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百万円取り崩したこと等が要因となり、基金全体として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起債償還額や施設老朽化に伴う維持補修費の増加に加え、庁舎等建設事業などの大型事業も控えており、厳しい財政運営が続くものと思われる。そのため、基金全体として減少傾向になると見込んでいる。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ふるさとづくり基金：地域づくりを推進する事業の財源に充てる。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南関町庁舎等建設基金：庁舎等建設事業の財源に充てる。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ふるさとなんかん応援寄附金基金：まちづくりを実現するための事業の財源に充てる。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ふるさとづくり基金：宅地分譲事業特別会計繰入金等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百万円を積み立てた一方、定住対策事業等の財源として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百万円充当したことにより減少。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ふるさとなんかん応援寄附金基金：ふるさと納税制度により、南関町を応援するために寄せられた寄附金を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百万円積み立てたことによる増加。</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南関町庁舎等建設基金：新庁舎建設事業の財源として令和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年度までに全額取り崩す見込みである。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定住促進住宅整備改修費基金：定住促進住宅改修事業の財源の一部に取り崩しが見込まれる。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ふるさとなんかん応援寄附金基金：北原白秋生家整備事業の財源として取り崩す見込みである。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基金利子を積み立ているだけで、前年とほぼ同額である。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現在の財政状況では、今後も取り崩しが見込まれるが、実質赤字比率が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を超えることを防ぐため、標準財政規模の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億円）程度を保有の目安として維持していきたい。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基金利子を積み立ているだけで、前年とほぼ同額である。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年度前後に町債の償還額のピークを迎えるため、償還財源として段階的に取り崩す見込みである。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E3DA995C-AE49-49D2-ADA9-CDAEFAFDDF8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5E685AB9-3A33-4010-B86A-70DC10512E4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a:extLst>
            <a:ext uri="{FF2B5EF4-FFF2-40B4-BE49-F238E27FC236}">
              <a16:creationId xmlns:a16="http://schemas.microsoft.com/office/drawing/2014/main" id="{D562B7CB-5604-4BB3-93F4-FA08FAE825CE}"/>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a:extLst>
            <a:ext uri="{FF2B5EF4-FFF2-40B4-BE49-F238E27FC236}">
              <a16:creationId xmlns:a16="http://schemas.microsoft.com/office/drawing/2014/main" id="{73E5073F-457F-4B58-9E3E-18174EF8B9EA}"/>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a:extLst>
            <a:ext uri="{FF2B5EF4-FFF2-40B4-BE49-F238E27FC236}">
              <a16:creationId xmlns:a16="http://schemas.microsoft.com/office/drawing/2014/main" id="{E9F5E31A-9CAB-43A3-9C64-F824523C0070}"/>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7" name="正方形/長方形 6">
          <a:extLst>
            <a:ext uri="{FF2B5EF4-FFF2-40B4-BE49-F238E27FC236}">
              <a16:creationId xmlns:a16="http://schemas.microsoft.com/office/drawing/2014/main" id="{A92032AD-C7B1-4156-9203-5AE7347EAC8F}"/>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8" name="正方形/長方形 7">
          <a:extLst>
            <a:ext uri="{FF2B5EF4-FFF2-40B4-BE49-F238E27FC236}">
              <a16:creationId xmlns:a16="http://schemas.microsoft.com/office/drawing/2014/main" id="{820C4E48-7036-4D80-BED9-ABDE4A550593}"/>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9" name="正方形/長方形 8">
          <a:extLst>
            <a:ext uri="{FF2B5EF4-FFF2-40B4-BE49-F238E27FC236}">
              <a16:creationId xmlns:a16="http://schemas.microsoft.com/office/drawing/2014/main" id="{F2A51DF0-11EB-4787-ADB0-2A17137F988D}"/>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0" name="正方形/長方形 9">
          <a:extLst>
            <a:ext uri="{FF2B5EF4-FFF2-40B4-BE49-F238E27FC236}">
              <a16:creationId xmlns:a16="http://schemas.microsoft.com/office/drawing/2014/main" id="{4A10A768-7A4B-4462-B6D6-261B55587F6D}"/>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1" name="正方形/長方形 10">
          <a:extLst>
            <a:ext uri="{FF2B5EF4-FFF2-40B4-BE49-F238E27FC236}">
              <a16:creationId xmlns:a16="http://schemas.microsoft.com/office/drawing/2014/main" id="{68102030-E838-4FB2-9499-4DB9796F175F}"/>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2" name="正方形/長方形 11">
          <a:extLst>
            <a:ext uri="{FF2B5EF4-FFF2-40B4-BE49-F238E27FC236}">
              <a16:creationId xmlns:a16="http://schemas.microsoft.com/office/drawing/2014/main" id="{3C223F5E-ECD4-4FDF-9E5F-1B02BE7CB572}"/>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3" name="正方形/長方形 12">
          <a:extLst>
            <a:ext uri="{FF2B5EF4-FFF2-40B4-BE49-F238E27FC236}">
              <a16:creationId xmlns:a16="http://schemas.microsoft.com/office/drawing/2014/main" id="{57E8DD5C-AB74-4D6C-8C21-8F740CF5F0CF}"/>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熊本県南関町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4" name="正方形/長方形 13">
          <a:extLst>
            <a:ext uri="{FF2B5EF4-FFF2-40B4-BE49-F238E27FC236}">
              <a16:creationId xmlns:a16="http://schemas.microsoft.com/office/drawing/2014/main" id="{5A41B027-0E4F-436A-AB05-7DFB14AA724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5" name="正方形/長方形 14">
          <a:extLst>
            <a:ext uri="{FF2B5EF4-FFF2-40B4-BE49-F238E27FC236}">
              <a16:creationId xmlns:a16="http://schemas.microsoft.com/office/drawing/2014/main" id="{CC2B95AF-32DF-408D-BF7D-7D7E7BCA030E}"/>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6" name="正方形/長方形 15">
          <a:extLst>
            <a:ext uri="{FF2B5EF4-FFF2-40B4-BE49-F238E27FC236}">
              <a16:creationId xmlns:a16="http://schemas.microsoft.com/office/drawing/2014/main" id="{30AED038-0F7E-4D1B-B6A2-51CD471068F4}"/>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7" name="正方形/長方形 16">
          <a:extLst>
            <a:ext uri="{FF2B5EF4-FFF2-40B4-BE49-F238E27FC236}">
              <a16:creationId xmlns:a16="http://schemas.microsoft.com/office/drawing/2014/main" id="{2F32B4D8-4CE7-4356-A34D-AAF59C066FFD}"/>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8" name="正方形/長方形 17">
          <a:extLst>
            <a:ext uri="{FF2B5EF4-FFF2-40B4-BE49-F238E27FC236}">
              <a16:creationId xmlns:a16="http://schemas.microsoft.com/office/drawing/2014/main" id="{FDD330AB-CE52-4AB8-A6A6-1D17D0C8AAB3}"/>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9" name="正方形/長方形 18">
          <a:extLst>
            <a:ext uri="{FF2B5EF4-FFF2-40B4-BE49-F238E27FC236}">
              <a16:creationId xmlns:a16="http://schemas.microsoft.com/office/drawing/2014/main" id="{1E7DDB48-AADD-4700-9FF8-3C0069DE7247}"/>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9,633
9,466
68.92
6,617,955
6,475,794
140,160
3,349,344
6,982,914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0" name="正方形/長方形 19">
          <a:extLst>
            <a:ext uri="{FF2B5EF4-FFF2-40B4-BE49-F238E27FC236}">
              <a16:creationId xmlns:a16="http://schemas.microsoft.com/office/drawing/2014/main" id="{4C9C563F-B690-48A0-AA55-FF50A6C16853}"/>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1" name="正方形/長方形 20">
          <a:extLst>
            <a:ext uri="{FF2B5EF4-FFF2-40B4-BE49-F238E27FC236}">
              <a16:creationId xmlns:a16="http://schemas.microsoft.com/office/drawing/2014/main" id="{4A111462-62EF-4B16-8731-C749FD7B61F1}"/>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2" name="正方形/長方形 21">
          <a:extLst>
            <a:ext uri="{FF2B5EF4-FFF2-40B4-BE49-F238E27FC236}">
              <a16:creationId xmlns:a16="http://schemas.microsoft.com/office/drawing/2014/main" id="{30B410A0-E5B9-4D4D-BBC8-8CA36F4723CB}"/>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3" name="正方形/長方形 22">
          <a:extLst>
            <a:ext uri="{FF2B5EF4-FFF2-40B4-BE49-F238E27FC236}">
              <a16:creationId xmlns:a16="http://schemas.microsoft.com/office/drawing/2014/main" id="{44B6679E-F7B9-4353-9CB8-640A45556469}"/>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4" name="正方形/長方形 23">
          <a:extLst>
            <a:ext uri="{FF2B5EF4-FFF2-40B4-BE49-F238E27FC236}">
              <a16:creationId xmlns:a16="http://schemas.microsoft.com/office/drawing/2014/main" id="{43265F26-041A-4C3C-8F3B-4E94C7C4E4FB}"/>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5" name="正方形/長方形 24">
          <a:extLst>
            <a:ext uri="{FF2B5EF4-FFF2-40B4-BE49-F238E27FC236}">
              <a16:creationId xmlns:a16="http://schemas.microsoft.com/office/drawing/2014/main" id="{7BD733DC-F9D8-4E30-856A-A8FF04528C92}"/>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6" name="角丸四角形 25">
          <a:extLst>
            <a:ext uri="{FF2B5EF4-FFF2-40B4-BE49-F238E27FC236}">
              <a16:creationId xmlns:a16="http://schemas.microsoft.com/office/drawing/2014/main" id="{66AFBEEC-28A9-4D45-8B78-0E1C6536BAEC}"/>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7" name="正方形/長方形 26">
          <a:extLst>
            <a:ext uri="{FF2B5EF4-FFF2-40B4-BE49-F238E27FC236}">
              <a16:creationId xmlns:a16="http://schemas.microsoft.com/office/drawing/2014/main" id="{D126D8AD-B941-4629-9980-5473F42502CE}"/>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8" name="正方形/長方形 27">
          <a:extLst>
            <a:ext uri="{FF2B5EF4-FFF2-40B4-BE49-F238E27FC236}">
              <a16:creationId xmlns:a16="http://schemas.microsoft.com/office/drawing/2014/main" id="{33C0FA07-4B3B-4FAF-B4CB-CC360BE8E719}"/>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9" name="正方形/長方形 28">
          <a:extLst>
            <a:ext uri="{FF2B5EF4-FFF2-40B4-BE49-F238E27FC236}">
              <a16:creationId xmlns:a16="http://schemas.microsoft.com/office/drawing/2014/main" id="{EB2B0BAD-3BCD-4AD1-A889-C0994DF164C8}"/>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0" name="直線コネクタ 29">
          <a:extLst>
            <a:ext uri="{FF2B5EF4-FFF2-40B4-BE49-F238E27FC236}">
              <a16:creationId xmlns:a16="http://schemas.microsoft.com/office/drawing/2014/main" id="{F373D170-C92B-4C27-A1B2-3E51C92AA8AD}"/>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1" name="楕円 30">
          <a:extLst>
            <a:ext uri="{FF2B5EF4-FFF2-40B4-BE49-F238E27FC236}">
              <a16:creationId xmlns:a16="http://schemas.microsoft.com/office/drawing/2014/main" id="{BCD00CFE-63FE-41D2-BE9C-29A8DDFE1AB5}"/>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2" name="フローチャート: 判断 31">
          <a:extLst>
            <a:ext uri="{FF2B5EF4-FFF2-40B4-BE49-F238E27FC236}">
              <a16:creationId xmlns:a16="http://schemas.microsoft.com/office/drawing/2014/main" id="{4FB59C69-3E0E-4641-87EC-2070D6876AD3}"/>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3" name="直線コネクタ 32">
          <a:extLst>
            <a:ext uri="{FF2B5EF4-FFF2-40B4-BE49-F238E27FC236}">
              <a16:creationId xmlns:a16="http://schemas.microsoft.com/office/drawing/2014/main" id="{512A16E7-DE56-4513-9FAD-74BCCD1EB3A2}"/>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4" name="直線コネクタ 33">
          <a:extLst>
            <a:ext uri="{FF2B5EF4-FFF2-40B4-BE49-F238E27FC236}">
              <a16:creationId xmlns:a16="http://schemas.microsoft.com/office/drawing/2014/main" id="{14E05EFA-0C0A-42F9-A5BE-C4C2D251D015}"/>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5" name="直線コネクタ 34">
          <a:extLst>
            <a:ext uri="{FF2B5EF4-FFF2-40B4-BE49-F238E27FC236}">
              <a16:creationId xmlns:a16="http://schemas.microsoft.com/office/drawing/2014/main" id="{5D1584BE-BDAD-46D0-98E3-3072DF79517A}"/>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6" name="直線コネクタ 35">
          <a:extLst>
            <a:ext uri="{FF2B5EF4-FFF2-40B4-BE49-F238E27FC236}">
              <a16:creationId xmlns:a16="http://schemas.microsoft.com/office/drawing/2014/main" id="{EB260E88-08D8-40A5-A77E-B4CDADE3E7BF}"/>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7" name="テキスト ボックス 36">
          <a:extLst>
            <a:ext uri="{FF2B5EF4-FFF2-40B4-BE49-F238E27FC236}">
              <a16:creationId xmlns:a16="http://schemas.microsoft.com/office/drawing/2014/main" id="{BA83633F-B237-4B04-9297-EDF37BF5B3C7}"/>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8" name="テキスト ボックス 37">
          <a:extLst>
            <a:ext uri="{FF2B5EF4-FFF2-40B4-BE49-F238E27FC236}">
              <a16:creationId xmlns:a16="http://schemas.microsoft.com/office/drawing/2014/main" id="{FE63B8B4-905C-4896-8324-A2BFCC24BF18}"/>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9" name="テキスト ボックス 38">
          <a:extLst>
            <a:ext uri="{FF2B5EF4-FFF2-40B4-BE49-F238E27FC236}">
              <a16:creationId xmlns:a16="http://schemas.microsoft.com/office/drawing/2014/main" id="{FD35C9D0-5A0A-46DC-AE01-7695CD069CE3}"/>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0" name="テキスト ボックス 39">
          <a:extLst>
            <a:ext uri="{FF2B5EF4-FFF2-40B4-BE49-F238E27FC236}">
              <a16:creationId xmlns:a16="http://schemas.microsoft.com/office/drawing/2014/main" id="{8778E6DE-D7B9-4C2A-89C3-9A7109C28927}"/>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1" name="テキスト ボックス 40">
          <a:extLst>
            <a:ext uri="{FF2B5EF4-FFF2-40B4-BE49-F238E27FC236}">
              <a16:creationId xmlns:a16="http://schemas.microsoft.com/office/drawing/2014/main" id="{FECADB4F-83B4-47CB-8FB2-8D55C951DD25}"/>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a:extLst>
            <a:ext uri="{FF2B5EF4-FFF2-40B4-BE49-F238E27FC236}">
              <a16:creationId xmlns:a16="http://schemas.microsoft.com/office/drawing/2014/main" id="{14822E99-3A4F-4089-8458-FD14218C5568}"/>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a:extLst>
            <a:ext uri="{FF2B5EF4-FFF2-40B4-BE49-F238E27FC236}">
              <a16:creationId xmlns:a16="http://schemas.microsoft.com/office/drawing/2014/main" id="{76AB5DF9-C704-4B65-9CB6-7E12C5712BFC}"/>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4" name="正方形/長方形 43">
          <a:extLst>
            <a:ext uri="{FF2B5EF4-FFF2-40B4-BE49-F238E27FC236}">
              <a16:creationId xmlns:a16="http://schemas.microsoft.com/office/drawing/2014/main" id="{FB141024-9BDC-455F-93E6-FF3CD740A15D}"/>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a:extLst>
            <a:ext uri="{FF2B5EF4-FFF2-40B4-BE49-F238E27FC236}">
              <a16:creationId xmlns:a16="http://schemas.microsoft.com/office/drawing/2014/main" id="{1E8FBA92-1156-4BA4-9D2B-0FE5DA4AF3FB}"/>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a:extLst>
            <a:ext uri="{FF2B5EF4-FFF2-40B4-BE49-F238E27FC236}">
              <a16:creationId xmlns:a16="http://schemas.microsoft.com/office/drawing/2014/main" id="{C2DE5F54-1B0D-426F-A599-35A1003BF198}"/>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a:extLst>
            <a:ext uri="{FF2B5EF4-FFF2-40B4-BE49-F238E27FC236}">
              <a16:creationId xmlns:a16="http://schemas.microsoft.com/office/drawing/2014/main" id="{0EF550DD-C5A4-4C13-9A8E-BC609C9061DF}"/>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a:extLst>
            <a:ext uri="{FF2B5EF4-FFF2-40B4-BE49-F238E27FC236}">
              <a16:creationId xmlns:a16="http://schemas.microsoft.com/office/drawing/2014/main" id="{9E8468C9-2DFC-4191-A97B-C56C97AA563D}"/>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a:extLst>
            <a:ext uri="{FF2B5EF4-FFF2-40B4-BE49-F238E27FC236}">
              <a16:creationId xmlns:a16="http://schemas.microsoft.com/office/drawing/2014/main" id="{F9C38A93-DBF2-4161-8BF9-47781DD1A45E}"/>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a:extLst>
            <a:ext uri="{FF2B5EF4-FFF2-40B4-BE49-F238E27FC236}">
              <a16:creationId xmlns:a16="http://schemas.microsoft.com/office/drawing/2014/main" id="{7D76A950-27D8-434B-8FAB-5CEEF7254D63}"/>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a:extLst>
            <a:ext uri="{FF2B5EF4-FFF2-40B4-BE49-F238E27FC236}">
              <a16:creationId xmlns:a16="http://schemas.microsoft.com/office/drawing/2014/main" id="{46E86117-B919-4E7B-A01C-69437DC30563}"/>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a:extLst>
            <a:ext uri="{FF2B5EF4-FFF2-40B4-BE49-F238E27FC236}">
              <a16:creationId xmlns:a16="http://schemas.microsoft.com/office/drawing/2014/main" id="{5063AFA5-C29E-4EC1-ABBE-BA1E882D3967}"/>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a:extLst>
            <a:ext uri="{FF2B5EF4-FFF2-40B4-BE49-F238E27FC236}">
              <a16:creationId xmlns:a16="http://schemas.microsoft.com/office/drawing/2014/main" id="{A3D30EE3-E704-4934-B880-48717EF708DF}"/>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a:extLst>
            <a:ext uri="{FF2B5EF4-FFF2-40B4-BE49-F238E27FC236}">
              <a16:creationId xmlns:a16="http://schemas.microsoft.com/office/drawing/2014/main" id="{CC88FE9D-AEF3-47AA-BD80-41D57EF0DEEE}"/>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有形固定資産減価償却率については、</a:t>
          </a:r>
          <a:r>
            <a:rPr kumimoji="1" lang="en-US" altLang="ja-JP" sz="1100">
              <a:latin typeface="ＭＳ Ｐゴシック" panose="020B0600070205080204" pitchFamily="50" charset="-128"/>
              <a:ea typeface="ＭＳ Ｐゴシック" panose="020B0600070205080204" pitchFamily="50" charset="-128"/>
            </a:rPr>
            <a:t>R01</a:t>
          </a:r>
          <a:r>
            <a:rPr kumimoji="1" lang="ja-JP" altLang="en-US" sz="1100">
              <a:latin typeface="ＭＳ Ｐゴシック" panose="020B0600070205080204" pitchFamily="50" charset="-128"/>
              <a:ea typeface="ＭＳ Ｐゴシック" panose="020B0600070205080204" pitchFamily="50" charset="-128"/>
            </a:rPr>
            <a:t>から類似団体内平均値を下回っており、</a:t>
          </a:r>
          <a:r>
            <a:rPr kumimoji="1" lang="en-US" altLang="ja-JP" sz="1100">
              <a:latin typeface="ＭＳ Ｐゴシック" panose="020B0600070205080204" pitchFamily="50" charset="-128"/>
              <a:ea typeface="ＭＳ Ｐゴシック" panose="020B0600070205080204" pitchFamily="50" charset="-128"/>
            </a:rPr>
            <a:t>H30</a:t>
          </a:r>
          <a:r>
            <a:rPr kumimoji="1" lang="ja-JP" altLang="en-US" sz="1100">
              <a:latin typeface="ＭＳ Ｐゴシック" panose="020B0600070205080204" pitchFamily="50" charset="-128"/>
              <a:ea typeface="ＭＳ Ｐゴシック" panose="020B0600070205080204" pitchFamily="50" charset="-128"/>
            </a:rPr>
            <a:t>から有形固定資産減価償却率が</a:t>
          </a:r>
          <a:r>
            <a:rPr kumimoji="1" lang="en-US" altLang="ja-JP" sz="1100">
              <a:latin typeface="ＭＳ Ｐゴシック" panose="020B0600070205080204" pitchFamily="50" charset="-128"/>
              <a:ea typeface="ＭＳ Ｐゴシック" panose="020B0600070205080204" pitchFamily="50" charset="-128"/>
            </a:rPr>
            <a:t>0.3%</a:t>
          </a:r>
          <a:r>
            <a:rPr kumimoji="1" lang="ja-JP" altLang="en-US" sz="1100">
              <a:latin typeface="ＭＳ Ｐゴシック" panose="020B0600070205080204" pitchFamily="50" charset="-128"/>
              <a:ea typeface="ＭＳ Ｐゴシック" panose="020B0600070205080204" pitchFamily="50" charset="-128"/>
            </a:rPr>
            <a:t>減少した。要因としては公営住宅の外壁や浴室等の改修工事、道路・トンネル等の改良工事を実施したためである。引き続き公共施設等総合管理計画や個別施設計画に基づき、公共施設等の適正な改修や更新、又は統合や廃止を行い、有形固定資産減価償却率の改善に努める。</a:t>
          </a:r>
        </a:p>
      </xdr:txBody>
    </xdr:sp>
    <xdr:clientData/>
  </xdr:twoCellAnchor>
  <xdr:oneCellAnchor>
    <xdr:from>
      <xdr:col>4</xdr:col>
      <xdr:colOff>174625</xdr:colOff>
      <xdr:row>23</xdr:row>
      <xdr:rowOff>47625</xdr:rowOff>
    </xdr:from>
    <xdr:ext cx="349839" cy="225703"/>
    <xdr:sp macro="" textlink="">
      <xdr:nvSpPr>
        <xdr:cNvPr id="55" name="テキスト ボックス 54">
          <a:extLst>
            <a:ext uri="{FF2B5EF4-FFF2-40B4-BE49-F238E27FC236}">
              <a16:creationId xmlns:a16="http://schemas.microsoft.com/office/drawing/2014/main" id="{0AA3B70C-0718-4ADA-AB39-B4790F21F0B5}"/>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a:extLst>
            <a:ext uri="{FF2B5EF4-FFF2-40B4-BE49-F238E27FC236}">
              <a16:creationId xmlns:a16="http://schemas.microsoft.com/office/drawing/2014/main" id="{5A2363DB-7BDD-42BC-90E7-EA3A025A0F04}"/>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7" name="テキスト ボックス 56">
          <a:extLst>
            <a:ext uri="{FF2B5EF4-FFF2-40B4-BE49-F238E27FC236}">
              <a16:creationId xmlns:a16="http://schemas.microsoft.com/office/drawing/2014/main" id="{FEA7EAE8-EFC3-4545-9B03-2B95F0ABBE5B}"/>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8" name="直線コネクタ 57">
          <a:extLst>
            <a:ext uri="{FF2B5EF4-FFF2-40B4-BE49-F238E27FC236}">
              <a16:creationId xmlns:a16="http://schemas.microsoft.com/office/drawing/2014/main" id="{14830DBB-0588-4A30-8503-7159729388A6}"/>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59" name="テキスト ボックス 58">
          <a:extLst>
            <a:ext uri="{FF2B5EF4-FFF2-40B4-BE49-F238E27FC236}">
              <a16:creationId xmlns:a16="http://schemas.microsoft.com/office/drawing/2014/main" id="{4A94B28A-7B89-4884-8865-C9DDACC82571}"/>
            </a:ext>
          </a:extLst>
        </xdr:cNvPr>
        <xdr:cNvSpPr txBox="1"/>
      </xdr:nvSpPr>
      <xdr:spPr>
        <a:xfrm>
          <a:off x="795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0" name="直線コネクタ 59">
          <a:extLst>
            <a:ext uri="{FF2B5EF4-FFF2-40B4-BE49-F238E27FC236}">
              <a16:creationId xmlns:a16="http://schemas.microsoft.com/office/drawing/2014/main" id="{280ECA3A-EAF6-4700-B38E-D06D1D9E343D}"/>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1" name="テキスト ボックス 60">
          <a:extLst>
            <a:ext uri="{FF2B5EF4-FFF2-40B4-BE49-F238E27FC236}">
              <a16:creationId xmlns:a16="http://schemas.microsoft.com/office/drawing/2014/main" id="{02338CC9-D444-436F-9421-D4CBB8B90981}"/>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2" name="直線コネクタ 61">
          <a:extLst>
            <a:ext uri="{FF2B5EF4-FFF2-40B4-BE49-F238E27FC236}">
              <a16:creationId xmlns:a16="http://schemas.microsoft.com/office/drawing/2014/main" id="{5819DEE5-761E-407F-9975-FA5405025EEE}"/>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3" name="テキスト ボックス 62">
          <a:extLst>
            <a:ext uri="{FF2B5EF4-FFF2-40B4-BE49-F238E27FC236}">
              <a16:creationId xmlns:a16="http://schemas.microsoft.com/office/drawing/2014/main" id="{C98B395F-0060-4987-8BA2-9A9C9F0CDC3A}"/>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4" name="直線コネクタ 63">
          <a:extLst>
            <a:ext uri="{FF2B5EF4-FFF2-40B4-BE49-F238E27FC236}">
              <a16:creationId xmlns:a16="http://schemas.microsoft.com/office/drawing/2014/main" id="{4E272DCF-FA1D-4551-8771-00F35B1D6F76}"/>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5" name="テキスト ボックス 64">
          <a:extLst>
            <a:ext uri="{FF2B5EF4-FFF2-40B4-BE49-F238E27FC236}">
              <a16:creationId xmlns:a16="http://schemas.microsoft.com/office/drawing/2014/main" id="{C0B0538E-75C1-4A20-AA74-FBB471CECC53}"/>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6" name="直線コネクタ 65">
          <a:extLst>
            <a:ext uri="{FF2B5EF4-FFF2-40B4-BE49-F238E27FC236}">
              <a16:creationId xmlns:a16="http://schemas.microsoft.com/office/drawing/2014/main" id="{ECDC2570-275F-4309-AD33-748131E554B3}"/>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7" name="テキスト ボックス 66">
          <a:extLst>
            <a:ext uri="{FF2B5EF4-FFF2-40B4-BE49-F238E27FC236}">
              <a16:creationId xmlns:a16="http://schemas.microsoft.com/office/drawing/2014/main" id="{70620B2B-EFCA-4671-8916-D2A0D1B22EA8}"/>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8" name="直線コネクタ 67">
          <a:extLst>
            <a:ext uri="{FF2B5EF4-FFF2-40B4-BE49-F238E27FC236}">
              <a16:creationId xmlns:a16="http://schemas.microsoft.com/office/drawing/2014/main" id="{F07D13B4-6AE7-4441-8D3C-99E55B78F86E}"/>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9" name="テキスト ボックス 68">
          <a:extLst>
            <a:ext uri="{FF2B5EF4-FFF2-40B4-BE49-F238E27FC236}">
              <a16:creationId xmlns:a16="http://schemas.microsoft.com/office/drawing/2014/main" id="{7C3CCD48-8160-4093-BBE2-FFAA67D8FBBB}"/>
            </a:ext>
          </a:extLst>
        </xdr:cNvPr>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0" name="有形固定資産減価償却率グラフ枠">
          <a:extLst>
            <a:ext uri="{FF2B5EF4-FFF2-40B4-BE49-F238E27FC236}">
              <a16:creationId xmlns:a16="http://schemas.microsoft.com/office/drawing/2014/main" id="{60805D77-9269-4713-B7D7-715081F4CA8B}"/>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47096</xdr:rowOff>
    </xdr:from>
    <xdr:to>
      <xdr:col>23</xdr:col>
      <xdr:colOff>85090</xdr:colOff>
      <xdr:row>33</xdr:row>
      <xdr:rowOff>99695</xdr:rowOff>
    </xdr:to>
    <xdr:cxnSp macro="">
      <xdr:nvCxnSpPr>
        <xdr:cNvPr id="71" name="直線コネクタ 70">
          <a:extLst>
            <a:ext uri="{FF2B5EF4-FFF2-40B4-BE49-F238E27FC236}">
              <a16:creationId xmlns:a16="http://schemas.microsoft.com/office/drawing/2014/main" id="{61CC14CE-C245-424F-A9B8-D40C673F11DC}"/>
            </a:ext>
          </a:extLst>
        </xdr:cNvPr>
        <xdr:cNvCxnSpPr/>
      </xdr:nvCxnSpPr>
      <xdr:spPr>
        <a:xfrm flipV="1">
          <a:off x="4760595" y="5447771"/>
          <a:ext cx="1270" cy="10812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103522</xdr:rowOff>
    </xdr:from>
    <xdr:ext cx="405111" cy="259045"/>
    <xdr:sp macro="" textlink="">
      <xdr:nvSpPr>
        <xdr:cNvPr id="72" name="有形固定資産減価償却率最小値テキスト">
          <a:extLst>
            <a:ext uri="{FF2B5EF4-FFF2-40B4-BE49-F238E27FC236}">
              <a16:creationId xmlns:a16="http://schemas.microsoft.com/office/drawing/2014/main" id="{45B0BD13-61CA-4B86-A960-E141DE5CBAFD}"/>
            </a:ext>
          </a:extLst>
        </xdr:cNvPr>
        <xdr:cNvSpPr txBox="1"/>
      </xdr:nvSpPr>
      <xdr:spPr>
        <a:xfrm>
          <a:off x="4813300" y="6532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99695</xdr:rowOff>
    </xdr:from>
    <xdr:to>
      <xdr:col>23</xdr:col>
      <xdr:colOff>174625</xdr:colOff>
      <xdr:row>33</xdr:row>
      <xdr:rowOff>99695</xdr:rowOff>
    </xdr:to>
    <xdr:cxnSp macro="">
      <xdr:nvCxnSpPr>
        <xdr:cNvPr id="73" name="直線コネクタ 72">
          <a:extLst>
            <a:ext uri="{FF2B5EF4-FFF2-40B4-BE49-F238E27FC236}">
              <a16:creationId xmlns:a16="http://schemas.microsoft.com/office/drawing/2014/main" id="{6A6189C3-6799-4883-9E09-0265F8CFA0F2}"/>
            </a:ext>
          </a:extLst>
        </xdr:cNvPr>
        <xdr:cNvCxnSpPr/>
      </xdr:nvCxnSpPr>
      <xdr:spPr>
        <a:xfrm>
          <a:off x="4673600" y="6529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165223</xdr:rowOff>
    </xdr:from>
    <xdr:ext cx="405111" cy="259045"/>
    <xdr:sp macro="" textlink="">
      <xdr:nvSpPr>
        <xdr:cNvPr id="74" name="有形固定資産減価償却率最大値テキスト">
          <a:extLst>
            <a:ext uri="{FF2B5EF4-FFF2-40B4-BE49-F238E27FC236}">
              <a16:creationId xmlns:a16="http://schemas.microsoft.com/office/drawing/2014/main" id="{CFFA0AF2-30C8-4469-95CC-20E9113AD6D2}"/>
            </a:ext>
          </a:extLst>
        </xdr:cNvPr>
        <xdr:cNvSpPr txBox="1"/>
      </xdr:nvSpPr>
      <xdr:spPr>
        <a:xfrm>
          <a:off x="4813300" y="52229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47096</xdr:rowOff>
    </xdr:from>
    <xdr:to>
      <xdr:col>23</xdr:col>
      <xdr:colOff>174625</xdr:colOff>
      <xdr:row>27</xdr:row>
      <xdr:rowOff>47096</xdr:rowOff>
    </xdr:to>
    <xdr:cxnSp macro="">
      <xdr:nvCxnSpPr>
        <xdr:cNvPr id="75" name="直線コネクタ 74">
          <a:extLst>
            <a:ext uri="{FF2B5EF4-FFF2-40B4-BE49-F238E27FC236}">
              <a16:creationId xmlns:a16="http://schemas.microsoft.com/office/drawing/2014/main" id="{1455BEEC-E17D-4CF5-A4A4-4E1934FA28F4}"/>
            </a:ext>
          </a:extLst>
        </xdr:cNvPr>
        <xdr:cNvCxnSpPr/>
      </xdr:nvCxnSpPr>
      <xdr:spPr>
        <a:xfrm>
          <a:off x="4673600" y="5447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97278</xdr:rowOff>
    </xdr:from>
    <xdr:ext cx="405111" cy="259045"/>
    <xdr:sp macro="" textlink="">
      <xdr:nvSpPr>
        <xdr:cNvPr id="76" name="有形固定資産減価償却率平均値テキスト">
          <a:extLst>
            <a:ext uri="{FF2B5EF4-FFF2-40B4-BE49-F238E27FC236}">
              <a16:creationId xmlns:a16="http://schemas.microsoft.com/office/drawing/2014/main" id="{C7421A99-ABD4-4BAA-B310-BAA521ECC62D}"/>
            </a:ext>
          </a:extLst>
        </xdr:cNvPr>
        <xdr:cNvSpPr txBox="1"/>
      </xdr:nvSpPr>
      <xdr:spPr>
        <a:xfrm>
          <a:off x="4813300" y="60123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118851</xdr:rowOff>
    </xdr:from>
    <xdr:to>
      <xdr:col>23</xdr:col>
      <xdr:colOff>136525</xdr:colOff>
      <xdr:row>31</xdr:row>
      <xdr:rowOff>49001</xdr:rowOff>
    </xdr:to>
    <xdr:sp macro="" textlink="">
      <xdr:nvSpPr>
        <xdr:cNvPr id="77" name="フローチャート: 判断 76">
          <a:extLst>
            <a:ext uri="{FF2B5EF4-FFF2-40B4-BE49-F238E27FC236}">
              <a16:creationId xmlns:a16="http://schemas.microsoft.com/office/drawing/2014/main" id="{FA2E4B92-3707-4AC8-B90C-1C029F5D1008}"/>
            </a:ext>
          </a:extLst>
        </xdr:cNvPr>
        <xdr:cNvSpPr/>
      </xdr:nvSpPr>
      <xdr:spPr>
        <a:xfrm>
          <a:off x="4711700" y="603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90064</xdr:rowOff>
    </xdr:from>
    <xdr:to>
      <xdr:col>19</xdr:col>
      <xdr:colOff>187325</xdr:colOff>
      <xdr:row>31</xdr:row>
      <xdr:rowOff>20214</xdr:rowOff>
    </xdr:to>
    <xdr:sp macro="" textlink="">
      <xdr:nvSpPr>
        <xdr:cNvPr id="78" name="フローチャート: 判断 77">
          <a:extLst>
            <a:ext uri="{FF2B5EF4-FFF2-40B4-BE49-F238E27FC236}">
              <a16:creationId xmlns:a16="http://schemas.microsoft.com/office/drawing/2014/main" id="{7BE76A1D-8A8B-42C4-ABBE-5AD9D0B3657A}"/>
            </a:ext>
          </a:extLst>
        </xdr:cNvPr>
        <xdr:cNvSpPr/>
      </xdr:nvSpPr>
      <xdr:spPr>
        <a:xfrm>
          <a:off x="4000500" y="6005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50483</xdr:rowOff>
    </xdr:from>
    <xdr:to>
      <xdr:col>15</xdr:col>
      <xdr:colOff>187325</xdr:colOff>
      <xdr:row>30</xdr:row>
      <xdr:rowOff>152083</xdr:rowOff>
    </xdr:to>
    <xdr:sp macro="" textlink="">
      <xdr:nvSpPr>
        <xdr:cNvPr id="79" name="フローチャート: 判断 78">
          <a:extLst>
            <a:ext uri="{FF2B5EF4-FFF2-40B4-BE49-F238E27FC236}">
              <a16:creationId xmlns:a16="http://schemas.microsoft.com/office/drawing/2014/main" id="{2F07A796-6483-4643-9848-DB74EB51A1F9}"/>
            </a:ext>
          </a:extLst>
        </xdr:cNvPr>
        <xdr:cNvSpPr/>
      </xdr:nvSpPr>
      <xdr:spPr>
        <a:xfrm>
          <a:off x="3238500" y="5965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41487</xdr:rowOff>
    </xdr:from>
    <xdr:to>
      <xdr:col>11</xdr:col>
      <xdr:colOff>187325</xdr:colOff>
      <xdr:row>30</xdr:row>
      <xdr:rowOff>143087</xdr:rowOff>
    </xdr:to>
    <xdr:sp macro="" textlink="">
      <xdr:nvSpPr>
        <xdr:cNvPr id="80" name="フローチャート: 判断 79">
          <a:extLst>
            <a:ext uri="{FF2B5EF4-FFF2-40B4-BE49-F238E27FC236}">
              <a16:creationId xmlns:a16="http://schemas.microsoft.com/office/drawing/2014/main" id="{F3395D66-D83C-4B33-B0C0-646A5296CEEF}"/>
            </a:ext>
          </a:extLst>
        </xdr:cNvPr>
        <xdr:cNvSpPr/>
      </xdr:nvSpPr>
      <xdr:spPr>
        <a:xfrm>
          <a:off x="2476500" y="595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169757</xdr:rowOff>
    </xdr:from>
    <xdr:to>
      <xdr:col>7</xdr:col>
      <xdr:colOff>187325</xdr:colOff>
      <xdr:row>30</xdr:row>
      <xdr:rowOff>99907</xdr:rowOff>
    </xdr:to>
    <xdr:sp macro="" textlink="">
      <xdr:nvSpPr>
        <xdr:cNvPr id="81" name="フローチャート: 判断 80">
          <a:extLst>
            <a:ext uri="{FF2B5EF4-FFF2-40B4-BE49-F238E27FC236}">
              <a16:creationId xmlns:a16="http://schemas.microsoft.com/office/drawing/2014/main" id="{FF7A2215-C366-43E8-8BDC-2BE93B62BAB1}"/>
            </a:ext>
          </a:extLst>
        </xdr:cNvPr>
        <xdr:cNvSpPr/>
      </xdr:nvSpPr>
      <xdr:spPr>
        <a:xfrm>
          <a:off x="1714500" y="5913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81A6F296-CBDF-4180-8399-801DF47EF367}"/>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C5902DFD-E880-4B44-A2FA-5D6F38730A66}"/>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3ECED170-1336-4D1E-B932-04F3547EF7F9}"/>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1A683F06-1BAF-4CDF-AC81-3CCF1A199CCA}"/>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B67432D3-B90D-4B92-83D5-D5A09C572F0C}"/>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84667</xdr:rowOff>
    </xdr:from>
    <xdr:to>
      <xdr:col>23</xdr:col>
      <xdr:colOff>136525</xdr:colOff>
      <xdr:row>31</xdr:row>
      <xdr:rowOff>14817</xdr:rowOff>
    </xdr:to>
    <xdr:sp macro="" textlink="">
      <xdr:nvSpPr>
        <xdr:cNvPr id="87" name="楕円 86">
          <a:extLst>
            <a:ext uri="{FF2B5EF4-FFF2-40B4-BE49-F238E27FC236}">
              <a16:creationId xmlns:a16="http://schemas.microsoft.com/office/drawing/2014/main" id="{7D4D017A-9563-4FDB-9C3B-10C8330F8643}"/>
            </a:ext>
          </a:extLst>
        </xdr:cNvPr>
        <xdr:cNvSpPr/>
      </xdr:nvSpPr>
      <xdr:spPr>
        <a:xfrm>
          <a:off x="4711700" y="599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107544</xdr:rowOff>
    </xdr:from>
    <xdr:ext cx="405111" cy="259045"/>
    <xdr:sp macro="" textlink="">
      <xdr:nvSpPr>
        <xdr:cNvPr id="88" name="有形固定資産減価償却率該当値テキスト">
          <a:extLst>
            <a:ext uri="{FF2B5EF4-FFF2-40B4-BE49-F238E27FC236}">
              <a16:creationId xmlns:a16="http://schemas.microsoft.com/office/drawing/2014/main" id="{D418243B-7FE0-4755-A94D-5390899158C8}"/>
            </a:ext>
          </a:extLst>
        </xdr:cNvPr>
        <xdr:cNvSpPr txBox="1"/>
      </xdr:nvSpPr>
      <xdr:spPr>
        <a:xfrm>
          <a:off x="4813300" y="5851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90064</xdr:rowOff>
    </xdr:from>
    <xdr:to>
      <xdr:col>19</xdr:col>
      <xdr:colOff>187325</xdr:colOff>
      <xdr:row>31</xdr:row>
      <xdr:rowOff>20214</xdr:rowOff>
    </xdr:to>
    <xdr:sp macro="" textlink="">
      <xdr:nvSpPr>
        <xdr:cNvPr id="89" name="楕円 88">
          <a:extLst>
            <a:ext uri="{FF2B5EF4-FFF2-40B4-BE49-F238E27FC236}">
              <a16:creationId xmlns:a16="http://schemas.microsoft.com/office/drawing/2014/main" id="{8DE6AB5C-9041-4E82-B172-221B4C67D35D}"/>
            </a:ext>
          </a:extLst>
        </xdr:cNvPr>
        <xdr:cNvSpPr/>
      </xdr:nvSpPr>
      <xdr:spPr>
        <a:xfrm>
          <a:off x="4000500" y="6005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135467</xdr:rowOff>
    </xdr:from>
    <xdr:to>
      <xdr:col>23</xdr:col>
      <xdr:colOff>85725</xdr:colOff>
      <xdr:row>30</xdr:row>
      <xdr:rowOff>140864</xdr:rowOff>
    </xdr:to>
    <xdr:cxnSp macro="">
      <xdr:nvCxnSpPr>
        <xdr:cNvPr id="90" name="直線コネクタ 89">
          <a:extLst>
            <a:ext uri="{FF2B5EF4-FFF2-40B4-BE49-F238E27FC236}">
              <a16:creationId xmlns:a16="http://schemas.microsoft.com/office/drawing/2014/main" id="{3A46952B-62FF-49CF-A815-68BA761C49DD}"/>
            </a:ext>
          </a:extLst>
        </xdr:cNvPr>
        <xdr:cNvCxnSpPr/>
      </xdr:nvCxnSpPr>
      <xdr:spPr>
        <a:xfrm flipV="1">
          <a:off x="4051300" y="6050492"/>
          <a:ext cx="711200" cy="5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100859</xdr:rowOff>
    </xdr:from>
    <xdr:to>
      <xdr:col>15</xdr:col>
      <xdr:colOff>187325</xdr:colOff>
      <xdr:row>31</xdr:row>
      <xdr:rowOff>31009</xdr:rowOff>
    </xdr:to>
    <xdr:sp macro="" textlink="">
      <xdr:nvSpPr>
        <xdr:cNvPr id="91" name="楕円 90">
          <a:extLst>
            <a:ext uri="{FF2B5EF4-FFF2-40B4-BE49-F238E27FC236}">
              <a16:creationId xmlns:a16="http://schemas.microsoft.com/office/drawing/2014/main" id="{B95383CA-3170-4680-847B-10FC348ED796}"/>
            </a:ext>
          </a:extLst>
        </xdr:cNvPr>
        <xdr:cNvSpPr/>
      </xdr:nvSpPr>
      <xdr:spPr>
        <a:xfrm>
          <a:off x="3238500" y="6015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140864</xdr:rowOff>
    </xdr:from>
    <xdr:to>
      <xdr:col>19</xdr:col>
      <xdr:colOff>136525</xdr:colOff>
      <xdr:row>30</xdr:row>
      <xdr:rowOff>151659</xdr:rowOff>
    </xdr:to>
    <xdr:cxnSp macro="">
      <xdr:nvCxnSpPr>
        <xdr:cNvPr id="92" name="直線コネクタ 91">
          <a:extLst>
            <a:ext uri="{FF2B5EF4-FFF2-40B4-BE49-F238E27FC236}">
              <a16:creationId xmlns:a16="http://schemas.microsoft.com/office/drawing/2014/main" id="{40E7D034-89E2-4B99-BA24-8C4A89D99D79}"/>
            </a:ext>
          </a:extLst>
        </xdr:cNvPr>
        <xdr:cNvCxnSpPr/>
      </xdr:nvCxnSpPr>
      <xdr:spPr>
        <a:xfrm flipV="1">
          <a:off x="3289300" y="6055889"/>
          <a:ext cx="762000"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95462</xdr:rowOff>
    </xdr:from>
    <xdr:to>
      <xdr:col>11</xdr:col>
      <xdr:colOff>187325</xdr:colOff>
      <xdr:row>31</xdr:row>
      <xdr:rowOff>25612</xdr:rowOff>
    </xdr:to>
    <xdr:sp macro="" textlink="">
      <xdr:nvSpPr>
        <xdr:cNvPr id="93" name="楕円 92">
          <a:extLst>
            <a:ext uri="{FF2B5EF4-FFF2-40B4-BE49-F238E27FC236}">
              <a16:creationId xmlns:a16="http://schemas.microsoft.com/office/drawing/2014/main" id="{8DF42C71-2547-4DEB-9017-29B6E76E06E5}"/>
            </a:ext>
          </a:extLst>
        </xdr:cNvPr>
        <xdr:cNvSpPr/>
      </xdr:nvSpPr>
      <xdr:spPr>
        <a:xfrm>
          <a:off x="2476500" y="6010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146262</xdr:rowOff>
    </xdr:from>
    <xdr:to>
      <xdr:col>15</xdr:col>
      <xdr:colOff>136525</xdr:colOff>
      <xdr:row>30</xdr:row>
      <xdr:rowOff>151659</xdr:rowOff>
    </xdr:to>
    <xdr:cxnSp macro="">
      <xdr:nvCxnSpPr>
        <xdr:cNvPr id="94" name="直線コネクタ 93">
          <a:extLst>
            <a:ext uri="{FF2B5EF4-FFF2-40B4-BE49-F238E27FC236}">
              <a16:creationId xmlns:a16="http://schemas.microsoft.com/office/drawing/2014/main" id="{C928C260-EFAC-4D12-9368-50FE1CDEDB47}"/>
            </a:ext>
          </a:extLst>
        </xdr:cNvPr>
        <xdr:cNvCxnSpPr/>
      </xdr:nvCxnSpPr>
      <xdr:spPr>
        <a:xfrm>
          <a:off x="2527300" y="6061287"/>
          <a:ext cx="762000" cy="5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66675</xdr:rowOff>
    </xdr:from>
    <xdr:to>
      <xdr:col>7</xdr:col>
      <xdr:colOff>187325</xdr:colOff>
      <xdr:row>30</xdr:row>
      <xdr:rowOff>168275</xdr:rowOff>
    </xdr:to>
    <xdr:sp macro="" textlink="">
      <xdr:nvSpPr>
        <xdr:cNvPr id="95" name="楕円 94">
          <a:extLst>
            <a:ext uri="{FF2B5EF4-FFF2-40B4-BE49-F238E27FC236}">
              <a16:creationId xmlns:a16="http://schemas.microsoft.com/office/drawing/2014/main" id="{C3EA93F9-66B8-4962-89C9-C2A6E549B97B}"/>
            </a:ext>
          </a:extLst>
        </xdr:cNvPr>
        <xdr:cNvSpPr/>
      </xdr:nvSpPr>
      <xdr:spPr>
        <a:xfrm>
          <a:off x="17145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117475</xdr:rowOff>
    </xdr:from>
    <xdr:to>
      <xdr:col>11</xdr:col>
      <xdr:colOff>136525</xdr:colOff>
      <xdr:row>30</xdr:row>
      <xdr:rowOff>146262</xdr:rowOff>
    </xdr:to>
    <xdr:cxnSp macro="">
      <xdr:nvCxnSpPr>
        <xdr:cNvPr id="96" name="直線コネクタ 95">
          <a:extLst>
            <a:ext uri="{FF2B5EF4-FFF2-40B4-BE49-F238E27FC236}">
              <a16:creationId xmlns:a16="http://schemas.microsoft.com/office/drawing/2014/main" id="{67E99B6D-97C5-496C-8171-F8208E11C0F7}"/>
            </a:ext>
          </a:extLst>
        </xdr:cNvPr>
        <xdr:cNvCxnSpPr/>
      </xdr:nvCxnSpPr>
      <xdr:spPr>
        <a:xfrm>
          <a:off x="1765300" y="6032500"/>
          <a:ext cx="762000" cy="28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11341</xdr:rowOff>
    </xdr:from>
    <xdr:ext cx="405111" cy="259045"/>
    <xdr:sp macro="" textlink="">
      <xdr:nvSpPr>
        <xdr:cNvPr id="97" name="n_1aveValue有形固定資産減価償却率">
          <a:extLst>
            <a:ext uri="{FF2B5EF4-FFF2-40B4-BE49-F238E27FC236}">
              <a16:creationId xmlns:a16="http://schemas.microsoft.com/office/drawing/2014/main" id="{E338177C-661A-458B-A746-B2C375E973A3}"/>
            </a:ext>
          </a:extLst>
        </xdr:cNvPr>
        <xdr:cNvSpPr txBox="1"/>
      </xdr:nvSpPr>
      <xdr:spPr>
        <a:xfrm>
          <a:off x="3836044" y="6097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168610</xdr:rowOff>
    </xdr:from>
    <xdr:ext cx="405111" cy="259045"/>
    <xdr:sp macro="" textlink="">
      <xdr:nvSpPr>
        <xdr:cNvPr id="98" name="n_2aveValue有形固定資産減価償却率">
          <a:extLst>
            <a:ext uri="{FF2B5EF4-FFF2-40B4-BE49-F238E27FC236}">
              <a16:creationId xmlns:a16="http://schemas.microsoft.com/office/drawing/2014/main" id="{E484E44F-398B-4EAB-A8F6-4D000D221C43}"/>
            </a:ext>
          </a:extLst>
        </xdr:cNvPr>
        <xdr:cNvSpPr txBox="1"/>
      </xdr:nvSpPr>
      <xdr:spPr>
        <a:xfrm>
          <a:off x="3086744" y="5740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159614</xdr:rowOff>
    </xdr:from>
    <xdr:ext cx="405111" cy="259045"/>
    <xdr:sp macro="" textlink="">
      <xdr:nvSpPr>
        <xdr:cNvPr id="99" name="n_3aveValue有形固定資産減価償却率">
          <a:extLst>
            <a:ext uri="{FF2B5EF4-FFF2-40B4-BE49-F238E27FC236}">
              <a16:creationId xmlns:a16="http://schemas.microsoft.com/office/drawing/2014/main" id="{AEA4300E-2E98-4CF8-8B1C-843B0EB9B15B}"/>
            </a:ext>
          </a:extLst>
        </xdr:cNvPr>
        <xdr:cNvSpPr txBox="1"/>
      </xdr:nvSpPr>
      <xdr:spPr>
        <a:xfrm>
          <a:off x="2324744" y="5731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116434</xdr:rowOff>
    </xdr:from>
    <xdr:ext cx="405111" cy="259045"/>
    <xdr:sp macro="" textlink="">
      <xdr:nvSpPr>
        <xdr:cNvPr id="100" name="n_4aveValue有形固定資産減価償却率">
          <a:extLst>
            <a:ext uri="{FF2B5EF4-FFF2-40B4-BE49-F238E27FC236}">
              <a16:creationId xmlns:a16="http://schemas.microsoft.com/office/drawing/2014/main" id="{4ED9B73A-7A7C-4ABF-9CB3-D926A977FC02}"/>
            </a:ext>
          </a:extLst>
        </xdr:cNvPr>
        <xdr:cNvSpPr txBox="1"/>
      </xdr:nvSpPr>
      <xdr:spPr>
        <a:xfrm>
          <a:off x="1562744" y="5688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36741</xdr:rowOff>
    </xdr:from>
    <xdr:ext cx="405111" cy="259045"/>
    <xdr:sp macro="" textlink="">
      <xdr:nvSpPr>
        <xdr:cNvPr id="101" name="n_1mainValue有形固定資産減価償却率">
          <a:extLst>
            <a:ext uri="{FF2B5EF4-FFF2-40B4-BE49-F238E27FC236}">
              <a16:creationId xmlns:a16="http://schemas.microsoft.com/office/drawing/2014/main" id="{7A8EB29E-3D6E-4EF0-B681-3133F48473BE}"/>
            </a:ext>
          </a:extLst>
        </xdr:cNvPr>
        <xdr:cNvSpPr txBox="1"/>
      </xdr:nvSpPr>
      <xdr:spPr>
        <a:xfrm>
          <a:off x="3836044" y="5780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22136</xdr:rowOff>
    </xdr:from>
    <xdr:ext cx="405111" cy="259045"/>
    <xdr:sp macro="" textlink="">
      <xdr:nvSpPr>
        <xdr:cNvPr id="102" name="n_2mainValue有形固定資産減価償却率">
          <a:extLst>
            <a:ext uri="{FF2B5EF4-FFF2-40B4-BE49-F238E27FC236}">
              <a16:creationId xmlns:a16="http://schemas.microsoft.com/office/drawing/2014/main" id="{191D3180-829A-4BA8-983B-4A1A7B4B471D}"/>
            </a:ext>
          </a:extLst>
        </xdr:cNvPr>
        <xdr:cNvSpPr txBox="1"/>
      </xdr:nvSpPr>
      <xdr:spPr>
        <a:xfrm>
          <a:off x="3086744" y="6108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16739</xdr:rowOff>
    </xdr:from>
    <xdr:ext cx="405111" cy="259045"/>
    <xdr:sp macro="" textlink="">
      <xdr:nvSpPr>
        <xdr:cNvPr id="103" name="n_3mainValue有形固定資産減価償却率">
          <a:extLst>
            <a:ext uri="{FF2B5EF4-FFF2-40B4-BE49-F238E27FC236}">
              <a16:creationId xmlns:a16="http://schemas.microsoft.com/office/drawing/2014/main" id="{2FA47B29-49BC-429F-A1F5-89D8CEC98BCF}"/>
            </a:ext>
          </a:extLst>
        </xdr:cNvPr>
        <xdr:cNvSpPr txBox="1"/>
      </xdr:nvSpPr>
      <xdr:spPr>
        <a:xfrm>
          <a:off x="2324744" y="6103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159402</xdr:rowOff>
    </xdr:from>
    <xdr:ext cx="405111" cy="259045"/>
    <xdr:sp macro="" textlink="">
      <xdr:nvSpPr>
        <xdr:cNvPr id="104" name="n_4mainValue有形固定資産減価償却率">
          <a:extLst>
            <a:ext uri="{FF2B5EF4-FFF2-40B4-BE49-F238E27FC236}">
              <a16:creationId xmlns:a16="http://schemas.microsoft.com/office/drawing/2014/main" id="{0460C8BC-979A-43F2-A5F0-30B2F47C6E93}"/>
            </a:ext>
          </a:extLst>
        </xdr:cNvPr>
        <xdr:cNvSpPr txBox="1"/>
      </xdr:nvSpPr>
      <xdr:spPr>
        <a:xfrm>
          <a:off x="1562744" y="6074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5" name="正方形/長方形 104">
          <a:extLst>
            <a:ext uri="{FF2B5EF4-FFF2-40B4-BE49-F238E27FC236}">
              <a16:creationId xmlns:a16="http://schemas.microsoft.com/office/drawing/2014/main" id="{04EAE2DE-BE0D-4CD8-8070-08EE85E694D5}"/>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6" name="正方形/長方形 105">
          <a:extLst>
            <a:ext uri="{FF2B5EF4-FFF2-40B4-BE49-F238E27FC236}">
              <a16:creationId xmlns:a16="http://schemas.microsoft.com/office/drawing/2014/main" id="{73974E75-4237-49DA-9B48-FFBF3203E997}"/>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7" name="正方形/長方形 106">
          <a:extLst>
            <a:ext uri="{FF2B5EF4-FFF2-40B4-BE49-F238E27FC236}">
              <a16:creationId xmlns:a16="http://schemas.microsoft.com/office/drawing/2014/main" id="{1326D01F-010A-4B45-AAAC-096FC4CA2181}"/>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[ 573.7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8" name="正方形/長方形 107">
          <a:extLst>
            <a:ext uri="{FF2B5EF4-FFF2-40B4-BE49-F238E27FC236}">
              <a16:creationId xmlns:a16="http://schemas.microsoft.com/office/drawing/2014/main" id="{EBF5F0F6-E7E8-4FD6-B503-5D6C81AA2D7B}"/>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9" name="正方形/長方形 108">
          <a:extLst>
            <a:ext uri="{FF2B5EF4-FFF2-40B4-BE49-F238E27FC236}">
              <a16:creationId xmlns:a16="http://schemas.microsoft.com/office/drawing/2014/main" id="{F0017AE7-8ED6-48CB-B767-E233C53DBDD1}"/>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0" name="正方形/長方形 109">
          <a:extLst>
            <a:ext uri="{FF2B5EF4-FFF2-40B4-BE49-F238E27FC236}">
              <a16:creationId xmlns:a16="http://schemas.microsoft.com/office/drawing/2014/main" id="{BC149516-C1E3-43C5-9691-9FC4B8622C75}"/>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1" name="正方形/長方形 110">
          <a:extLst>
            <a:ext uri="{FF2B5EF4-FFF2-40B4-BE49-F238E27FC236}">
              <a16:creationId xmlns:a16="http://schemas.microsoft.com/office/drawing/2014/main" id="{60C7A3E6-933C-4300-AFC4-4010CC773251}"/>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2" name="正方形/長方形 111">
          <a:extLst>
            <a:ext uri="{FF2B5EF4-FFF2-40B4-BE49-F238E27FC236}">
              <a16:creationId xmlns:a16="http://schemas.microsoft.com/office/drawing/2014/main" id="{5ABF5AA6-AFEA-4988-8E7B-1025C2D6882F}"/>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3" name="正方形/長方形 112">
          <a:extLst>
            <a:ext uri="{FF2B5EF4-FFF2-40B4-BE49-F238E27FC236}">
              <a16:creationId xmlns:a16="http://schemas.microsoft.com/office/drawing/2014/main" id="{57E886C1-CC38-4192-882C-72A8EEEDAB5B}"/>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4" name="正方形/長方形 113">
          <a:extLst>
            <a:ext uri="{FF2B5EF4-FFF2-40B4-BE49-F238E27FC236}">
              <a16:creationId xmlns:a16="http://schemas.microsoft.com/office/drawing/2014/main" id="{8D771CC2-48B3-418F-98CB-F0632C6BE8CC}"/>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5" name="正方形/長方形 114">
          <a:extLst>
            <a:ext uri="{FF2B5EF4-FFF2-40B4-BE49-F238E27FC236}">
              <a16:creationId xmlns:a16="http://schemas.microsoft.com/office/drawing/2014/main" id="{C9E52756-9F02-4F69-B1AC-79E1F4BFD122}"/>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6" name="正方形/長方形 115">
          <a:extLst>
            <a:ext uri="{FF2B5EF4-FFF2-40B4-BE49-F238E27FC236}">
              <a16:creationId xmlns:a16="http://schemas.microsoft.com/office/drawing/2014/main" id="{150CF739-7366-4149-AC9F-F0AC1E280B5C}"/>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7" name="テキスト ボックス 116">
          <a:extLst>
            <a:ext uri="{FF2B5EF4-FFF2-40B4-BE49-F238E27FC236}">
              <a16:creationId xmlns:a16="http://schemas.microsoft.com/office/drawing/2014/main" id="{A6447B8C-24AB-4C31-8333-0D0F59CBE61C}"/>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過去</a:t>
          </a:r>
          <a:r>
            <a:rPr kumimoji="1" lang="en-US" altLang="ja-JP" sz="1100">
              <a:latin typeface="ＭＳ Ｐゴシック" panose="020B0600070205080204" pitchFamily="50" charset="-128"/>
              <a:ea typeface="ＭＳ Ｐゴシック" panose="020B0600070205080204" pitchFamily="50" charset="-128"/>
            </a:rPr>
            <a:t>5</a:t>
          </a:r>
          <a:r>
            <a:rPr kumimoji="1" lang="ja-JP" altLang="en-US" sz="1100">
              <a:latin typeface="ＭＳ Ｐゴシック" panose="020B0600070205080204" pitchFamily="50" charset="-128"/>
              <a:ea typeface="ＭＳ Ｐゴシック" panose="020B0600070205080204" pitchFamily="50" charset="-128"/>
            </a:rPr>
            <a:t>年間は横ばいの傾向にある。類似団体平均を上回っており</a:t>
          </a:r>
          <a:r>
            <a:rPr kumimoji="1" lang="en-US" altLang="ja-JP" sz="1100">
              <a:latin typeface="ＭＳ Ｐゴシック" panose="020B0600070205080204" pitchFamily="50" charset="-128"/>
              <a:ea typeface="ＭＳ Ｐゴシック" panose="020B0600070205080204" pitchFamily="50" charset="-128"/>
            </a:rPr>
            <a:t>H30</a:t>
          </a:r>
          <a:r>
            <a:rPr kumimoji="1" lang="ja-JP" altLang="en-US" sz="1100">
              <a:latin typeface="ＭＳ Ｐゴシック" panose="020B0600070205080204" pitchFamily="50" charset="-128"/>
              <a:ea typeface="ＭＳ Ｐゴシック" panose="020B0600070205080204" pitchFamily="50" charset="-128"/>
            </a:rPr>
            <a:t>と比較すると地方債の残高が増加等から債務償還比率は微増となった。今後も庁舎等建設事業、防災行政無線デジタル化等の大規模な事業を控えていることから、起債残高の増加に伴い、債務償還比率の増加が見込まれる。今後は新規起債額の抑制や、将来発生し得る財源不足に備え、計画的な基金の積み立て等を検討しながら改善を図っていく。</a:t>
          </a:r>
        </a:p>
      </xdr:txBody>
    </xdr:sp>
    <xdr:clientData/>
  </xdr:twoCellAnchor>
  <xdr:oneCellAnchor>
    <xdr:from>
      <xdr:col>57</xdr:col>
      <xdr:colOff>111125</xdr:colOff>
      <xdr:row>23</xdr:row>
      <xdr:rowOff>47625</xdr:rowOff>
    </xdr:from>
    <xdr:ext cx="349839" cy="225703"/>
    <xdr:sp macro="" textlink="">
      <xdr:nvSpPr>
        <xdr:cNvPr id="118" name="テキスト ボックス 117">
          <a:extLst>
            <a:ext uri="{FF2B5EF4-FFF2-40B4-BE49-F238E27FC236}">
              <a16:creationId xmlns:a16="http://schemas.microsoft.com/office/drawing/2014/main" id="{F13DA189-EFF0-462C-B4A1-64E9833C532A}"/>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9" name="直線コネクタ 118">
          <a:extLst>
            <a:ext uri="{FF2B5EF4-FFF2-40B4-BE49-F238E27FC236}">
              <a16:creationId xmlns:a16="http://schemas.microsoft.com/office/drawing/2014/main" id="{7B2638DE-00A5-466D-B483-1C6890974322}"/>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0" name="テキスト ボックス 119">
          <a:extLst>
            <a:ext uri="{FF2B5EF4-FFF2-40B4-BE49-F238E27FC236}">
              <a16:creationId xmlns:a16="http://schemas.microsoft.com/office/drawing/2014/main" id="{383651E2-3FBE-49E0-9869-AA5660F5B0E7}"/>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1" name="直線コネクタ 120">
          <a:extLst>
            <a:ext uri="{FF2B5EF4-FFF2-40B4-BE49-F238E27FC236}">
              <a16:creationId xmlns:a16="http://schemas.microsoft.com/office/drawing/2014/main" id="{E8879E11-13D1-41A4-A14E-EEDAC8B53928}"/>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2" name="テキスト ボックス 121">
          <a:extLst>
            <a:ext uri="{FF2B5EF4-FFF2-40B4-BE49-F238E27FC236}">
              <a16:creationId xmlns:a16="http://schemas.microsoft.com/office/drawing/2014/main" id="{B7D3AD7E-6721-4C1D-889B-52B2844F5712}"/>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3" name="直線コネクタ 122">
          <a:extLst>
            <a:ext uri="{FF2B5EF4-FFF2-40B4-BE49-F238E27FC236}">
              <a16:creationId xmlns:a16="http://schemas.microsoft.com/office/drawing/2014/main" id="{671E5D01-6B5A-4BF8-BC9E-EA8A86E97F55}"/>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4" name="テキスト ボックス 123">
          <a:extLst>
            <a:ext uri="{FF2B5EF4-FFF2-40B4-BE49-F238E27FC236}">
              <a16:creationId xmlns:a16="http://schemas.microsoft.com/office/drawing/2014/main" id="{6F018D7B-0FC9-4E1F-BAEB-4020A0CF281B}"/>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5" name="直線コネクタ 124">
          <a:extLst>
            <a:ext uri="{FF2B5EF4-FFF2-40B4-BE49-F238E27FC236}">
              <a16:creationId xmlns:a16="http://schemas.microsoft.com/office/drawing/2014/main" id="{AE9506DD-F307-469A-B16D-B71626023223}"/>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6" name="テキスト ボックス 125">
          <a:extLst>
            <a:ext uri="{FF2B5EF4-FFF2-40B4-BE49-F238E27FC236}">
              <a16:creationId xmlns:a16="http://schemas.microsoft.com/office/drawing/2014/main" id="{3F541108-FA60-442C-8BA0-FA57DAA7D11A}"/>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7" name="直線コネクタ 126">
          <a:extLst>
            <a:ext uri="{FF2B5EF4-FFF2-40B4-BE49-F238E27FC236}">
              <a16:creationId xmlns:a16="http://schemas.microsoft.com/office/drawing/2014/main" id="{65069B09-2610-42EB-9B33-EEA45E626493}"/>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8" name="テキスト ボックス 127">
          <a:extLst>
            <a:ext uri="{FF2B5EF4-FFF2-40B4-BE49-F238E27FC236}">
              <a16:creationId xmlns:a16="http://schemas.microsoft.com/office/drawing/2014/main" id="{FE65CF32-E69F-4AD7-A495-EC99CF64783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9" name="直線コネクタ 128">
          <a:extLst>
            <a:ext uri="{FF2B5EF4-FFF2-40B4-BE49-F238E27FC236}">
              <a16:creationId xmlns:a16="http://schemas.microsoft.com/office/drawing/2014/main" id="{C93A7FF6-0649-4A0A-A84F-5D107E592669}"/>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0" name="テキスト ボックス 129">
          <a:extLst>
            <a:ext uri="{FF2B5EF4-FFF2-40B4-BE49-F238E27FC236}">
              <a16:creationId xmlns:a16="http://schemas.microsoft.com/office/drawing/2014/main" id="{4E2679CA-0DEF-48E4-9B37-FF60B607C2ED}"/>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1" name="直線コネクタ 130">
          <a:extLst>
            <a:ext uri="{FF2B5EF4-FFF2-40B4-BE49-F238E27FC236}">
              <a16:creationId xmlns:a16="http://schemas.microsoft.com/office/drawing/2014/main" id="{C68D175E-FB3D-42F0-B2A9-1E9F965F7FC7}"/>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2" name="債務償還比率グラフ枠">
          <a:extLst>
            <a:ext uri="{FF2B5EF4-FFF2-40B4-BE49-F238E27FC236}">
              <a16:creationId xmlns:a16="http://schemas.microsoft.com/office/drawing/2014/main" id="{E7BF4BC9-6932-409D-9BBC-0D4AF4666122}"/>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402</xdr:rowOff>
    </xdr:to>
    <xdr:cxnSp macro="">
      <xdr:nvCxnSpPr>
        <xdr:cNvPr id="133" name="直線コネクタ 132">
          <a:extLst>
            <a:ext uri="{FF2B5EF4-FFF2-40B4-BE49-F238E27FC236}">
              <a16:creationId xmlns:a16="http://schemas.microsoft.com/office/drawing/2014/main" id="{516C6E6E-BA45-4D54-A567-4BEA67ADDFDD}"/>
            </a:ext>
          </a:extLst>
        </xdr:cNvPr>
        <xdr:cNvCxnSpPr/>
      </xdr:nvCxnSpPr>
      <xdr:spPr>
        <a:xfrm flipV="1">
          <a:off x="14793595" y="5312833"/>
          <a:ext cx="1269" cy="1459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4229</xdr:rowOff>
    </xdr:from>
    <xdr:ext cx="560923" cy="259045"/>
    <xdr:sp macro="" textlink="">
      <xdr:nvSpPr>
        <xdr:cNvPr id="134" name="債務償還比率最小値テキスト">
          <a:extLst>
            <a:ext uri="{FF2B5EF4-FFF2-40B4-BE49-F238E27FC236}">
              <a16:creationId xmlns:a16="http://schemas.microsoft.com/office/drawing/2014/main" id="{DDD3CF85-FF26-4D24-BADE-E76159356BAC}"/>
            </a:ext>
          </a:extLst>
        </xdr:cNvPr>
        <xdr:cNvSpPr txBox="1"/>
      </xdr:nvSpPr>
      <xdr:spPr>
        <a:xfrm>
          <a:off x="14846300" y="677650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402</xdr:rowOff>
    </xdr:from>
    <xdr:to>
      <xdr:col>76</xdr:col>
      <xdr:colOff>111125</xdr:colOff>
      <xdr:row>35</xdr:row>
      <xdr:rowOff>402</xdr:rowOff>
    </xdr:to>
    <xdr:cxnSp macro="">
      <xdr:nvCxnSpPr>
        <xdr:cNvPr id="135" name="直線コネクタ 134">
          <a:extLst>
            <a:ext uri="{FF2B5EF4-FFF2-40B4-BE49-F238E27FC236}">
              <a16:creationId xmlns:a16="http://schemas.microsoft.com/office/drawing/2014/main" id="{6C1F68A4-03DE-4633-87DE-990F24159C20}"/>
            </a:ext>
          </a:extLst>
        </xdr:cNvPr>
        <xdr:cNvCxnSpPr/>
      </xdr:nvCxnSpPr>
      <xdr:spPr>
        <a:xfrm>
          <a:off x="14706600" y="6772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6" name="債務償還比率最大値テキスト">
          <a:extLst>
            <a:ext uri="{FF2B5EF4-FFF2-40B4-BE49-F238E27FC236}">
              <a16:creationId xmlns:a16="http://schemas.microsoft.com/office/drawing/2014/main" id="{4A34DD89-86C6-4B0C-A974-F8D457577710}"/>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7" name="直線コネクタ 136">
          <a:extLst>
            <a:ext uri="{FF2B5EF4-FFF2-40B4-BE49-F238E27FC236}">
              <a16:creationId xmlns:a16="http://schemas.microsoft.com/office/drawing/2014/main" id="{A9EBED88-14CF-415B-9C0D-CC200CEB0C08}"/>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108912</xdr:rowOff>
    </xdr:from>
    <xdr:ext cx="469744" cy="259045"/>
    <xdr:sp macro="" textlink="">
      <xdr:nvSpPr>
        <xdr:cNvPr id="138" name="債務償還比率平均値テキスト">
          <a:extLst>
            <a:ext uri="{FF2B5EF4-FFF2-40B4-BE49-F238E27FC236}">
              <a16:creationId xmlns:a16="http://schemas.microsoft.com/office/drawing/2014/main" id="{8D62508D-EBAF-4B5C-A613-CC94922E778E}"/>
            </a:ext>
          </a:extLst>
        </xdr:cNvPr>
        <xdr:cNvSpPr txBox="1"/>
      </xdr:nvSpPr>
      <xdr:spPr>
        <a:xfrm>
          <a:off x="14846300" y="56810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86035</xdr:rowOff>
    </xdr:from>
    <xdr:to>
      <xdr:col>76</xdr:col>
      <xdr:colOff>73025</xdr:colOff>
      <xdr:row>30</xdr:row>
      <xdr:rowOff>16185</xdr:rowOff>
    </xdr:to>
    <xdr:sp macro="" textlink="">
      <xdr:nvSpPr>
        <xdr:cNvPr id="139" name="フローチャート: 判断 138">
          <a:extLst>
            <a:ext uri="{FF2B5EF4-FFF2-40B4-BE49-F238E27FC236}">
              <a16:creationId xmlns:a16="http://schemas.microsoft.com/office/drawing/2014/main" id="{DB2892B6-1C21-4011-82D7-330C4D2D87A4}"/>
            </a:ext>
          </a:extLst>
        </xdr:cNvPr>
        <xdr:cNvSpPr/>
      </xdr:nvSpPr>
      <xdr:spPr>
        <a:xfrm>
          <a:off x="14744700" y="5829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73321</xdr:rowOff>
    </xdr:from>
    <xdr:to>
      <xdr:col>72</xdr:col>
      <xdr:colOff>123825</xdr:colOff>
      <xdr:row>30</xdr:row>
      <xdr:rowOff>3471</xdr:rowOff>
    </xdr:to>
    <xdr:sp macro="" textlink="">
      <xdr:nvSpPr>
        <xdr:cNvPr id="140" name="フローチャート: 判断 139">
          <a:extLst>
            <a:ext uri="{FF2B5EF4-FFF2-40B4-BE49-F238E27FC236}">
              <a16:creationId xmlns:a16="http://schemas.microsoft.com/office/drawing/2014/main" id="{C212B9F8-1054-4EBE-BB51-AD226639B1FE}"/>
            </a:ext>
          </a:extLst>
        </xdr:cNvPr>
        <xdr:cNvSpPr/>
      </xdr:nvSpPr>
      <xdr:spPr>
        <a:xfrm>
          <a:off x="14033500" y="5816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90234</xdr:rowOff>
    </xdr:from>
    <xdr:to>
      <xdr:col>68</xdr:col>
      <xdr:colOff>123825</xdr:colOff>
      <xdr:row>30</xdr:row>
      <xdr:rowOff>20384</xdr:rowOff>
    </xdr:to>
    <xdr:sp macro="" textlink="">
      <xdr:nvSpPr>
        <xdr:cNvPr id="141" name="フローチャート: 判断 140">
          <a:extLst>
            <a:ext uri="{FF2B5EF4-FFF2-40B4-BE49-F238E27FC236}">
              <a16:creationId xmlns:a16="http://schemas.microsoft.com/office/drawing/2014/main" id="{71074BCB-8E44-454C-A4FF-4CE598C5CF13}"/>
            </a:ext>
          </a:extLst>
        </xdr:cNvPr>
        <xdr:cNvSpPr/>
      </xdr:nvSpPr>
      <xdr:spPr>
        <a:xfrm>
          <a:off x="13271500" y="5833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69963</xdr:rowOff>
    </xdr:from>
    <xdr:to>
      <xdr:col>64</xdr:col>
      <xdr:colOff>123825</xdr:colOff>
      <xdr:row>30</xdr:row>
      <xdr:rowOff>113</xdr:rowOff>
    </xdr:to>
    <xdr:sp macro="" textlink="">
      <xdr:nvSpPr>
        <xdr:cNvPr id="142" name="フローチャート: 判断 141">
          <a:extLst>
            <a:ext uri="{FF2B5EF4-FFF2-40B4-BE49-F238E27FC236}">
              <a16:creationId xmlns:a16="http://schemas.microsoft.com/office/drawing/2014/main" id="{CB0D58AB-3408-4157-82F6-73FADC274ED5}"/>
            </a:ext>
          </a:extLst>
        </xdr:cNvPr>
        <xdr:cNvSpPr/>
      </xdr:nvSpPr>
      <xdr:spPr>
        <a:xfrm>
          <a:off x="12509500" y="5813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42376</xdr:rowOff>
    </xdr:from>
    <xdr:to>
      <xdr:col>60</xdr:col>
      <xdr:colOff>123825</xdr:colOff>
      <xdr:row>29</xdr:row>
      <xdr:rowOff>143976</xdr:rowOff>
    </xdr:to>
    <xdr:sp macro="" textlink="">
      <xdr:nvSpPr>
        <xdr:cNvPr id="143" name="フローチャート: 判断 142">
          <a:extLst>
            <a:ext uri="{FF2B5EF4-FFF2-40B4-BE49-F238E27FC236}">
              <a16:creationId xmlns:a16="http://schemas.microsoft.com/office/drawing/2014/main" id="{7CAF6926-0FCF-432F-8D43-79AC35C11372}"/>
            </a:ext>
          </a:extLst>
        </xdr:cNvPr>
        <xdr:cNvSpPr/>
      </xdr:nvSpPr>
      <xdr:spPr>
        <a:xfrm>
          <a:off x="11747500" y="5785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6E7A9F0C-8661-4EE0-9C3C-3DE97B695D61}"/>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5" name="テキスト ボックス 144">
          <a:extLst>
            <a:ext uri="{FF2B5EF4-FFF2-40B4-BE49-F238E27FC236}">
              <a16:creationId xmlns:a16="http://schemas.microsoft.com/office/drawing/2014/main" id="{60A3D9F4-5562-4B12-B96C-0D8A24C8C22B}"/>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97E41D72-F13C-41A1-B989-407D5AB0FECA}"/>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7" name="テキスト ボックス 146">
          <a:extLst>
            <a:ext uri="{FF2B5EF4-FFF2-40B4-BE49-F238E27FC236}">
              <a16:creationId xmlns:a16="http://schemas.microsoft.com/office/drawing/2014/main" id="{9A88BBC8-A4D4-457A-9C7C-2D0AADCC33D9}"/>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F14742C7-F41B-4D9A-A7FF-15EF7FFBAF19}"/>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35130</xdr:rowOff>
    </xdr:from>
    <xdr:to>
      <xdr:col>76</xdr:col>
      <xdr:colOff>73025</xdr:colOff>
      <xdr:row>30</xdr:row>
      <xdr:rowOff>136730</xdr:rowOff>
    </xdr:to>
    <xdr:sp macro="" textlink="">
      <xdr:nvSpPr>
        <xdr:cNvPr id="149" name="楕円 148">
          <a:extLst>
            <a:ext uri="{FF2B5EF4-FFF2-40B4-BE49-F238E27FC236}">
              <a16:creationId xmlns:a16="http://schemas.microsoft.com/office/drawing/2014/main" id="{028DA76C-62A9-421A-850D-9DF7B78F3699}"/>
            </a:ext>
          </a:extLst>
        </xdr:cNvPr>
        <xdr:cNvSpPr/>
      </xdr:nvSpPr>
      <xdr:spPr>
        <a:xfrm>
          <a:off x="14744700" y="595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13557</xdr:rowOff>
    </xdr:from>
    <xdr:ext cx="469744" cy="259045"/>
    <xdr:sp macro="" textlink="">
      <xdr:nvSpPr>
        <xdr:cNvPr id="150" name="債務償還比率該当値テキスト">
          <a:extLst>
            <a:ext uri="{FF2B5EF4-FFF2-40B4-BE49-F238E27FC236}">
              <a16:creationId xmlns:a16="http://schemas.microsoft.com/office/drawing/2014/main" id="{03CEA63F-9E09-4EE2-87B1-E54DCD095651}"/>
            </a:ext>
          </a:extLst>
        </xdr:cNvPr>
        <xdr:cNvSpPr txBox="1"/>
      </xdr:nvSpPr>
      <xdr:spPr>
        <a:xfrm>
          <a:off x="14846300" y="5928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32611</xdr:rowOff>
    </xdr:from>
    <xdr:to>
      <xdr:col>72</xdr:col>
      <xdr:colOff>123825</xdr:colOff>
      <xdr:row>30</xdr:row>
      <xdr:rowOff>134211</xdr:rowOff>
    </xdr:to>
    <xdr:sp macro="" textlink="">
      <xdr:nvSpPr>
        <xdr:cNvPr id="151" name="楕円 150">
          <a:extLst>
            <a:ext uri="{FF2B5EF4-FFF2-40B4-BE49-F238E27FC236}">
              <a16:creationId xmlns:a16="http://schemas.microsoft.com/office/drawing/2014/main" id="{D5DFADD0-59D3-49B6-BBCD-6E0BF68B3E4A}"/>
            </a:ext>
          </a:extLst>
        </xdr:cNvPr>
        <xdr:cNvSpPr/>
      </xdr:nvSpPr>
      <xdr:spPr>
        <a:xfrm>
          <a:off x="14033500" y="5947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83411</xdr:rowOff>
    </xdr:from>
    <xdr:to>
      <xdr:col>76</xdr:col>
      <xdr:colOff>22225</xdr:colOff>
      <xdr:row>30</xdr:row>
      <xdr:rowOff>85930</xdr:rowOff>
    </xdr:to>
    <xdr:cxnSp macro="">
      <xdr:nvCxnSpPr>
        <xdr:cNvPr id="152" name="直線コネクタ 151">
          <a:extLst>
            <a:ext uri="{FF2B5EF4-FFF2-40B4-BE49-F238E27FC236}">
              <a16:creationId xmlns:a16="http://schemas.microsoft.com/office/drawing/2014/main" id="{D911CF80-D3BF-43B4-A685-E3DD487C9EAA}"/>
            </a:ext>
          </a:extLst>
        </xdr:cNvPr>
        <xdr:cNvCxnSpPr/>
      </xdr:nvCxnSpPr>
      <xdr:spPr>
        <a:xfrm>
          <a:off x="14084300" y="5998436"/>
          <a:ext cx="711200" cy="2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33810</xdr:rowOff>
    </xdr:from>
    <xdr:to>
      <xdr:col>68</xdr:col>
      <xdr:colOff>123825</xdr:colOff>
      <xdr:row>30</xdr:row>
      <xdr:rowOff>135410</xdr:rowOff>
    </xdr:to>
    <xdr:sp macro="" textlink="">
      <xdr:nvSpPr>
        <xdr:cNvPr id="153" name="楕円 152">
          <a:extLst>
            <a:ext uri="{FF2B5EF4-FFF2-40B4-BE49-F238E27FC236}">
              <a16:creationId xmlns:a16="http://schemas.microsoft.com/office/drawing/2014/main" id="{19945C80-9A73-4049-9921-608C57D5A2BB}"/>
            </a:ext>
          </a:extLst>
        </xdr:cNvPr>
        <xdr:cNvSpPr/>
      </xdr:nvSpPr>
      <xdr:spPr>
        <a:xfrm>
          <a:off x="13271500" y="5948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83411</xdr:rowOff>
    </xdr:from>
    <xdr:to>
      <xdr:col>72</xdr:col>
      <xdr:colOff>73025</xdr:colOff>
      <xdr:row>30</xdr:row>
      <xdr:rowOff>84610</xdr:rowOff>
    </xdr:to>
    <xdr:cxnSp macro="">
      <xdr:nvCxnSpPr>
        <xdr:cNvPr id="154" name="直線コネクタ 153">
          <a:extLst>
            <a:ext uri="{FF2B5EF4-FFF2-40B4-BE49-F238E27FC236}">
              <a16:creationId xmlns:a16="http://schemas.microsoft.com/office/drawing/2014/main" id="{EC30EA28-F3AE-44AE-B372-7C9EAA492050}"/>
            </a:ext>
          </a:extLst>
        </xdr:cNvPr>
        <xdr:cNvCxnSpPr/>
      </xdr:nvCxnSpPr>
      <xdr:spPr>
        <a:xfrm flipV="1">
          <a:off x="13322300" y="5998436"/>
          <a:ext cx="762000" cy="1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50962</xdr:rowOff>
    </xdr:from>
    <xdr:to>
      <xdr:col>64</xdr:col>
      <xdr:colOff>123825</xdr:colOff>
      <xdr:row>30</xdr:row>
      <xdr:rowOff>152562</xdr:rowOff>
    </xdr:to>
    <xdr:sp macro="" textlink="">
      <xdr:nvSpPr>
        <xdr:cNvPr id="155" name="楕円 154">
          <a:extLst>
            <a:ext uri="{FF2B5EF4-FFF2-40B4-BE49-F238E27FC236}">
              <a16:creationId xmlns:a16="http://schemas.microsoft.com/office/drawing/2014/main" id="{AA99052A-F0F9-4FF4-97CB-DE96F10F60C3}"/>
            </a:ext>
          </a:extLst>
        </xdr:cNvPr>
        <xdr:cNvSpPr/>
      </xdr:nvSpPr>
      <xdr:spPr>
        <a:xfrm>
          <a:off x="12509500" y="596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84610</xdr:rowOff>
    </xdr:from>
    <xdr:to>
      <xdr:col>68</xdr:col>
      <xdr:colOff>73025</xdr:colOff>
      <xdr:row>30</xdr:row>
      <xdr:rowOff>101762</xdr:rowOff>
    </xdr:to>
    <xdr:cxnSp macro="">
      <xdr:nvCxnSpPr>
        <xdr:cNvPr id="156" name="直線コネクタ 155">
          <a:extLst>
            <a:ext uri="{FF2B5EF4-FFF2-40B4-BE49-F238E27FC236}">
              <a16:creationId xmlns:a16="http://schemas.microsoft.com/office/drawing/2014/main" id="{B76AE426-B908-4848-9BF6-9496B56806C1}"/>
            </a:ext>
          </a:extLst>
        </xdr:cNvPr>
        <xdr:cNvCxnSpPr/>
      </xdr:nvCxnSpPr>
      <xdr:spPr>
        <a:xfrm flipV="1">
          <a:off x="12560300" y="5999635"/>
          <a:ext cx="762000" cy="17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1665</xdr:rowOff>
    </xdr:from>
    <xdr:to>
      <xdr:col>60</xdr:col>
      <xdr:colOff>123825</xdr:colOff>
      <xdr:row>30</xdr:row>
      <xdr:rowOff>103265</xdr:rowOff>
    </xdr:to>
    <xdr:sp macro="" textlink="">
      <xdr:nvSpPr>
        <xdr:cNvPr id="157" name="楕円 156">
          <a:extLst>
            <a:ext uri="{FF2B5EF4-FFF2-40B4-BE49-F238E27FC236}">
              <a16:creationId xmlns:a16="http://schemas.microsoft.com/office/drawing/2014/main" id="{2E2F4115-2454-4ECD-A91E-7B90BF92199C}"/>
            </a:ext>
          </a:extLst>
        </xdr:cNvPr>
        <xdr:cNvSpPr/>
      </xdr:nvSpPr>
      <xdr:spPr>
        <a:xfrm>
          <a:off x="11747500" y="591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52465</xdr:rowOff>
    </xdr:from>
    <xdr:to>
      <xdr:col>64</xdr:col>
      <xdr:colOff>73025</xdr:colOff>
      <xdr:row>30</xdr:row>
      <xdr:rowOff>101762</xdr:rowOff>
    </xdr:to>
    <xdr:cxnSp macro="">
      <xdr:nvCxnSpPr>
        <xdr:cNvPr id="158" name="直線コネクタ 157">
          <a:extLst>
            <a:ext uri="{FF2B5EF4-FFF2-40B4-BE49-F238E27FC236}">
              <a16:creationId xmlns:a16="http://schemas.microsoft.com/office/drawing/2014/main" id="{D3D6F9B8-46FE-4982-ACFE-2FCFAC52E177}"/>
            </a:ext>
          </a:extLst>
        </xdr:cNvPr>
        <xdr:cNvCxnSpPr/>
      </xdr:nvCxnSpPr>
      <xdr:spPr>
        <a:xfrm>
          <a:off x="11798300" y="5967490"/>
          <a:ext cx="762000" cy="49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19998</xdr:rowOff>
    </xdr:from>
    <xdr:ext cx="469744" cy="259045"/>
    <xdr:sp macro="" textlink="">
      <xdr:nvSpPr>
        <xdr:cNvPr id="159" name="n_1aveValue債務償還比率">
          <a:extLst>
            <a:ext uri="{FF2B5EF4-FFF2-40B4-BE49-F238E27FC236}">
              <a16:creationId xmlns:a16="http://schemas.microsoft.com/office/drawing/2014/main" id="{50A3F408-AD9C-4608-88AF-25358A4AA0E0}"/>
            </a:ext>
          </a:extLst>
        </xdr:cNvPr>
        <xdr:cNvSpPr txBox="1"/>
      </xdr:nvSpPr>
      <xdr:spPr>
        <a:xfrm>
          <a:off x="13836727" y="5592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36911</xdr:rowOff>
    </xdr:from>
    <xdr:ext cx="469744" cy="259045"/>
    <xdr:sp macro="" textlink="">
      <xdr:nvSpPr>
        <xdr:cNvPr id="160" name="n_2aveValue債務償還比率">
          <a:extLst>
            <a:ext uri="{FF2B5EF4-FFF2-40B4-BE49-F238E27FC236}">
              <a16:creationId xmlns:a16="http://schemas.microsoft.com/office/drawing/2014/main" id="{4E281825-681C-4953-BE97-3268E61BC7C3}"/>
            </a:ext>
          </a:extLst>
        </xdr:cNvPr>
        <xdr:cNvSpPr txBox="1"/>
      </xdr:nvSpPr>
      <xdr:spPr>
        <a:xfrm>
          <a:off x="13087427" y="5609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16640</xdr:rowOff>
    </xdr:from>
    <xdr:ext cx="469744" cy="259045"/>
    <xdr:sp macro="" textlink="">
      <xdr:nvSpPr>
        <xdr:cNvPr id="161" name="n_3aveValue債務償還比率">
          <a:extLst>
            <a:ext uri="{FF2B5EF4-FFF2-40B4-BE49-F238E27FC236}">
              <a16:creationId xmlns:a16="http://schemas.microsoft.com/office/drawing/2014/main" id="{A9E2F7FB-8478-4284-8CE0-DFB2C0ED87D5}"/>
            </a:ext>
          </a:extLst>
        </xdr:cNvPr>
        <xdr:cNvSpPr txBox="1"/>
      </xdr:nvSpPr>
      <xdr:spPr>
        <a:xfrm>
          <a:off x="12325427" y="5588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160503</xdr:rowOff>
    </xdr:from>
    <xdr:ext cx="469744" cy="259045"/>
    <xdr:sp macro="" textlink="">
      <xdr:nvSpPr>
        <xdr:cNvPr id="162" name="n_4aveValue債務償還比率">
          <a:extLst>
            <a:ext uri="{FF2B5EF4-FFF2-40B4-BE49-F238E27FC236}">
              <a16:creationId xmlns:a16="http://schemas.microsoft.com/office/drawing/2014/main" id="{3C1A320D-5342-4BA1-8AD0-07BCDB08CAB2}"/>
            </a:ext>
          </a:extLst>
        </xdr:cNvPr>
        <xdr:cNvSpPr txBox="1"/>
      </xdr:nvSpPr>
      <xdr:spPr>
        <a:xfrm>
          <a:off x="11563427" y="5561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125338</xdr:rowOff>
    </xdr:from>
    <xdr:ext cx="469744" cy="259045"/>
    <xdr:sp macro="" textlink="">
      <xdr:nvSpPr>
        <xdr:cNvPr id="163" name="n_1mainValue債務償還比率">
          <a:extLst>
            <a:ext uri="{FF2B5EF4-FFF2-40B4-BE49-F238E27FC236}">
              <a16:creationId xmlns:a16="http://schemas.microsoft.com/office/drawing/2014/main" id="{26BD8D42-3182-4BE9-A9C5-B19A0A15E541}"/>
            </a:ext>
          </a:extLst>
        </xdr:cNvPr>
        <xdr:cNvSpPr txBox="1"/>
      </xdr:nvSpPr>
      <xdr:spPr>
        <a:xfrm>
          <a:off x="13836727" y="6040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126537</xdr:rowOff>
    </xdr:from>
    <xdr:ext cx="469744" cy="259045"/>
    <xdr:sp macro="" textlink="">
      <xdr:nvSpPr>
        <xdr:cNvPr id="164" name="n_2mainValue債務償還比率">
          <a:extLst>
            <a:ext uri="{FF2B5EF4-FFF2-40B4-BE49-F238E27FC236}">
              <a16:creationId xmlns:a16="http://schemas.microsoft.com/office/drawing/2014/main" id="{1AF80E00-12F7-4B5F-A199-F716A37CBE7E}"/>
            </a:ext>
          </a:extLst>
        </xdr:cNvPr>
        <xdr:cNvSpPr txBox="1"/>
      </xdr:nvSpPr>
      <xdr:spPr>
        <a:xfrm>
          <a:off x="13087427" y="6041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143689</xdr:rowOff>
    </xdr:from>
    <xdr:ext cx="469744" cy="259045"/>
    <xdr:sp macro="" textlink="">
      <xdr:nvSpPr>
        <xdr:cNvPr id="165" name="n_3mainValue債務償還比率">
          <a:extLst>
            <a:ext uri="{FF2B5EF4-FFF2-40B4-BE49-F238E27FC236}">
              <a16:creationId xmlns:a16="http://schemas.microsoft.com/office/drawing/2014/main" id="{11F025F0-B474-429E-94F0-4486E813D5DA}"/>
            </a:ext>
          </a:extLst>
        </xdr:cNvPr>
        <xdr:cNvSpPr txBox="1"/>
      </xdr:nvSpPr>
      <xdr:spPr>
        <a:xfrm>
          <a:off x="12325427" y="6058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94392</xdr:rowOff>
    </xdr:from>
    <xdr:ext cx="469744" cy="259045"/>
    <xdr:sp macro="" textlink="">
      <xdr:nvSpPr>
        <xdr:cNvPr id="166" name="n_4mainValue債務償還比率">
          <a:extLst>
            <a:ext uri="{FF2B5EF4-FFF2-40B4-BE49-F238E27FC236}">
              <a16:creationId xmlns:a16="http://schemas.microsoft.com/office/drawing/2014/main" id="{B09231BA-E3FF-4A05-AFE7-E0801B7AB507}"/>
            </a:ext>
          </a:extLst>
        </xdr:cNvPr>
        <xdr:cNvSpPr txBox="1"/>
      </xdr:nvSpPr>
      <xdr:spPr>
        <a:xfrm>
          <a:off x="11563427" y="6009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7" name="正方形/長方形 166">
          <a:extLst>
            <a:ext uri="{FF2B5EF4-FFF2-40B4-BE49-F238E27FC236}">
              <a16:creationId xmlns:a16="http://schemas.microsoft.com/office/drawing/2014/main" id="{560EB3DE-5420-461D-ABCB-46AC5B34D947}"/>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8" name="正方形/長方形 167">
          <a:extLst>
            <a:ext uri="{FF2B5EF4-FFF2-40B4-BE49-F238E27FC236}">
              <a16:creationId xmlns:a16="http://schemas.microsoft.com/office/drawing/2014/main" id="{34E7DB14-B9C2-45C6-8910-A576096F15F7}"/>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9" name="テキスト ボックス 168">
          <a:extLst>
            <a:ext uri="{FF2B5EF4-FFF2-40B4-BE49-F238E27FC236}">
              <a16:creationId xmlns:a16="http://schemas.microsoft.com/office/drawing/2014/main" id="{4D90CFB4-ADCF-455D-AE01-0D7846D8AFC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0" name="テキスト ボックス 169">
          <a:extLst>
            <a:ext uri="{FF2B5EF4-FFF2-40B4-BE49-F238E27FC236}">
              <a16:creationId xmlns:a16="http://schemas.microsoft.com/office/drawing/2014/main" id="{3029DA6D-8110-4B66-BC70-B6709C7D971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1" name="テキスト ボックス 170">
          <a:extLst>
            <a:ext uri="{FF2B5EF4-FFF2-40B4-BE49-F238E27FC236}">
              <a16:creationId xmlns:a16="http://schemas.microsoft.com/office/drawing/2014/main" id="{96680575-795E-4EEC-801D-D4F8E254D96F}"/>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2" name="テキスト ボックス 171">
          <a:extLst>
            <a:ext uri="{FF2B5EF4-FFF2-40B4-BE49-F238E27FC236}">
              <a16:creationId xmlns:a16="http://schemas.microsoft.com/office/drawing/2014/main" id="{68ABFA6F-8BB9-4F08-9DAD-2545E78DDD83}"/>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E10D201A-8A31-46A4-92DD-219C70EDB395}"/>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36ACC611-03FA-4B7E-89FE-49F448B3E39A}"/>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2561D691-9668-4F07-AED4-7E4A1E4CA2B5}"/>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7745FB3B-5594-4682-AEE4-CFB120D7A671}"/>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熊本県南関町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1BC4E044-8C64-45F9-84C9-41067C71CF3B}"/>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18DD503E-B44C-43EB-8EFE-3240EC81818C}"/>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966E6278-5101-4C17-BF65-187745731E2F}"/>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871E23A0-7F55-4A0B-9BD9-75C2A70E2327}"/>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C4B3428A-6FBA-4CE9-A622-E5275084FA71}"/>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7EC971D9-B0E8-42BA-AA45-0C8129F0331A}"/>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9,633
9,466
68.92
6,617,955
6,475,794
140,160
3,349,344
6,982,914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9A666780-E59F-47BC-8156-5B20A4D402AE}"/>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B9A4F75A-0DCC-43B2-BD5A-6248CE634F29}"/>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45445DD3-66A4-40AA-8EAF-762165CA499A}"/>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E4561862-FBBB-4F86-B577-8E74AA5555D2}"/>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1B6D78BF-BF86-4D82-8321-DAA7C36F1BC5}"/>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C55D198B-1FAC-49D4-868C-05C7A5AA8AB5}"/>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AA6C3BB-AA32-458C-BDAE-18F57A15B8A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75648D6C-322C-4E11-B886-0FABB3666546}"/>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15638A12-890D-48F6-A1A6-CD33448B971E}"/>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520B5E16-CC2C-4334-9F5B-F0ACEFA264DF}"/>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AEDFC691-FEBA-4CFF-ACA4-63A6958BDD62}"/>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7DE70520-E4E3-4F52-9B88-DDFA1B643362}"/>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AEC1F1EC-318A-46E4-AE97-1B7A96A247C7}"/>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CCA74E01-419D-4DE9-BA4E-9F2C8ED19EDC}"/>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46F774CD-54A8-4478-B6FB-A75292128E87}"/>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4DF73A18-8804-4D0C-AADF-09688D87C165}"/>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19938929-751B-4458-BDF0-3C238CE2C4D4}"/>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AFEFFAED-16DD-4F53-8354-EEB289FE2281}"/>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43E8F1CC-8594-47F5-9295-8A316E172A0A}"/>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F1BB3F37-89DD-4F3B-9A57-9E7135164852}"/>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950B2D0B-EAA8-4B77-A5F7-F977AB274DB1}"/>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6EE3EACC-D58E-458F-8952-EAD42406CF9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473F4D93-0165-49F3-9A31-C57E9CC757F5}"/>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C6E540A2-73AC-4921-8436-9437CDFFE87D}"/>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56B38FBE-9A19-42AC-B333-6B237731271C}"/>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E4B5DF2F-6E96-4BDB-8392-CADCA457C3CF}"/>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AC68535E-2380-480B-B2B8-EBA8443DF237}"/>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6184AEA2-CE61-47B8-8DEE-DCD759F09CD7}"/>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EA01DEC1-4962-42F8-81DA-1C689A34C0B8}"/>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4F95D338-6E65-4AE9-93FB-E1A457FD8D8B}"/>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2E2F4873-6BF7-42D6-87FB-8AB090D41C8F}"/>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CECA2B4-291F-4E83-8E58-8D144B557971}"/>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778279D8-31D9-4DF7-8A48-0A63EE871567}"/>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F776C75E-4FB2-4855-B3C8-612C2EBCD98B}"/>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F023A848-9704-44BE-BF93-3D745FDFA654}"/>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5133F651-E533-4520-A72C-3E64DE723CDE}"/>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7E624F33-702D-4F0C-8E88-3220E3AE5C8C}"/>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B8EBE28E-52D6-4AC6-8CF9-F79B1A5BAAD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5A09C291-1F5B-44FB-BB06-383006B7A528}"/>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AF18181-ABD7-4805-B88B-FF698B78F51E}"/>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D20CD11E-D626-40BE-AE24-E0B6BF33FB92}"/>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C693E87-EE66-4306-8864-32A0D577F82E}"/>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47895BD7-E23C-4D8D-AD28-EA2162653793}"/>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E0577265-5B09-4BD5-BC8A-532ED86B4B3E}"/>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64726B68-41DA-40ED-A9F1-EE4C4A86D735}"/>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81915</xdr:rowOff>
    </xdr:from>
    <xdr:to>
      <xdr:col>24</xdr:col>
      <xdr:colOff>62865</xdr:colOff>
      <xdr:row>42</xdr:row>
      <xdr:rowOff>30480</xdr:rowOff>
    </xdr:to>
    <xdr:cxnSp macro="">
      <xdr:nvCxnSpPr>
        <xdr:cNvPr id="57" name="直線コネクタ 56">
          <a:extLst>
            <a:ext uri="{FF2B5EF4-FFF2-40B4-BE49-F238E27FC236}">
              <a16:creationId xmlns:a16="http://schemas.microsoft.com/office/drawing/2014/main" id="{F5013904-F59D-472B-84D4-931D3724C8F9}"/>
            </a:ext>
          </a:extLst>
        </xdr:cNvPr>
        <xdr:cNvCxnSpPr/>
      </xdr:nvCxnSpPr>
      <xdr:spPr>
        <a:xfrm flipV="1">
          <a:off x="4634865" y="5911215"/>
          <a:ext cx="0" cy="132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34307</xdr:rowOff>
    </xdr:from>
    <xdr:ext cx="405111" cy="259045"/>
    <xdr:sp macro="" textlink="">
      <xdr:nvSpPr>
        <xdr:cNvPr id="58" name="【道路】&#10;有形固定資産減価償却率最小値テキスト">
          <a:extLst>
            <a:ext uri="{FF2B5EF4-FFF2-40B4-BE49-F238E27FC236}">
              <a16:creationId xmlns:a16="http://schemas.microsoft.com/office/drawing/2014/main" id="{F5876087-9D11-456D-9244-0AFA8ECA4917}"/>
            </a:ext>
          </a:extLst>
        </xdr:cNvPr>
        <xdr:cNvSpPr txBox="1"/>
      </xdr:nvSpPr>
      <xdr:spPr>
        <a:xfrm>
          <a:off x="4673600" y="723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30480</xdr:rowOff>
    </xdr:from>
    <xdr:to>
      <xdr:col>24</xdr:col>
      <xdr:colOff>152400</xdr:colOff>
      <xdr:row>42</xdr:row>
      <xdr:rowOff>30480</xdr:rowOff>
    </xdr:to>
    <xdr:cxnSp macro="">
      <xdr:nvCxnSpPr>
        <xdr:cNvPr id="59" name="直線コネクタ 58">
          <a:extLst>
            <a:ext uri="{FF2B5EF4-FFF2-40B4-BE49-F238E27FC236}">
              <a16:creationId xmlns:a16="http://schemas.microsoft.com/office/drawing/2014/main" id="{671CF4A8-91C4-4225-92EF-54800B0EF0FA}"/>
            </a:ext>
          </a:extLst>
        </xdr:cNvPr>
        <xdr:cNvCxnSpPr/>
      </xdr:nvCxnSpPr>
      <xdr:spPr>
        <a:xfrm>
          <a:off x="4546600" y="723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28592</xdr:rowOff>
    </xdr:from>
    <xdr:ext cx="405111" cy="259045"/>
    <xdr:sp macro="" textlink="">
      <xdr:nvSpPr>
        <xdr:cNvPr id="60" name="【道路】&#10;有形固定資産減価償却率最大値テキスト">
          <a:extLst>
            <a:ext uri="{FF2B5EF4-FFF2-40B4-BE49-F238E27FC236}">
              <a16:creationId xmlns:a16="http://schemas.microsoft.com/office/drawing/2014/main" id="{1B8B6575-CA5E-42DA-8AB6-BA25DD629198}"/>
            </a:ext>
          </a:extLst>
        </xdr:cNvPr>
        <xdr:cNvSpPr txBox="1"/>
      </xdr:nvSpPr>
      <xdr:spPr>
        <a:xfrm>
          <a:off x="4673600" y="5686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81915</xdr:rowOff>
    </xdr:from>
    <xdr:to>
      <xdr:col>24</xdr:col>
      <xdr:colOff>152400</xdr:colOff>
      <xdr:row>34</xdr:row>
      <xdr:rowOff>81915</xdr:rowOff>
    </xdr:to>
    <xdr:cxnSp macro="">
      <xdr:nvCxnSpPr>
        <xdr:cNvPr id="61" name="直線コネクタ 60">
          <a:extLst>
            <a:ext uri="{FF2B5EF4-FFF2-40B4-BE49-F238E27FC236}">
              <a16:creationId xmlns:a16="http://schemas.microsoft.com/office/drawing/2014/main" id="{451567FD-E39C-4C35-B42D-C784B6EF8664}"/>
            </a:ext>
          </a:extLst>
        </xdr:cNvPr>
        <xdr:cNvCxnSpPr/>
      </xdr:nvCxnSpPr>
      <xdr:spPr>
        <a:xfrm>
          <a:off x="4546600" y="5911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17</xdr:rowOff>
    </xdr:from>
    <xdr:ext cx="405111" cy="259045"/>
    <xdr:sp macro="" textlink="">
      <xdr:nvSpPr>
        <xdr:cNvPr id="62" name="【道路】&#10;有形固定資産減価償却率平均値テキスト">
          <a:extLst>
            <a:ext uri="{FF2B5EF4-FFF2-40B4-BE49-F238E27FC236}">
              <a16:creationId xmlns:a16="http://schemas.microsoft.com/office/drawing/2014/main" id="{1A4805E6-1322-4E83-BE0C-2DE3579303F1}"/>
            </a:ext>
          </a:extLst>
        </xdr:cNvPr>
        <xdr:cNvSpPr txBox="1"/>
      </xdr:nvSpPr>
      <xdr:spPr>
        <a:xfrm>
          <a:off x="4673600" y="65151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21590</xdr:rowOff>
    </xdr:from>
    <xdr:to>
      <xdr:col>24</xdr:col>
      <xdr:colOff>114300</xdr:colOff>
      <xdr:row>38</xdr:row>
      <xdr:rowOff>123190</xdr:rowOff>
    </xdr:to>
    <xdr:sp macro="" textlink="">
      <xdr:nvSpPr>
        <xdr:cNvPr id="63" name="フローチャート: 判断 62">
          <a:extLst>
            <a:ext uri="{FF2B5EF4-FFF2-40B4-BE49-F238E27FC236}">
              <a16:creationId xmlns:a16="http://schemas.microsoft.com/office/drawing/2014/main" id="{3DCC3DD3-5CCF-4F4E-AD40-2D6AD2942C9C}"/>
            </a:ext>
          </a:extLst>
        </xdr:cNvPr>
        <xdr:cNvSpPr/>
      </xdr:nvSpPr>
      <xdr:spPr>
        <a:xfrm>
          <a:off x="45847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166370</xdr:rowOff>
    </xdr:from>
    <xdr:to>
      <xdr:col>20</xdr:col>
      <xdr:colOff>38100</xdr:colOff>
      <xdr:row>38</xdr:row>
      <xdr:rowOff>96520</xdr:rowOff>
    </xdr:to>
    <xdr:sp macro="" textlink="">
      <xdr:nvSpPr>
        <xdr:cNvPr id="64" name="フローチャート: 判断 63">
          <a:extLst>
            <a:ext uri="{FF2B5EF4-FFF2-40B4-BE49-F238E27FC236}">
              <a16:creationId xmlns:a16="http://schemas.microsoft.com/office/drawing/2014/main" id="{A9B10A91-3D24-465F-83F6-522B68C3E5B2}"/>
            </a:ext>
          </a:extLst>
        </xdr:cNvPr>
        <xdr:cNvSpPr/>
      </xdr:nvSpPr>
      <xdr:spPr>
        <a:xfrm>
          <a:off x="3746500" y="651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124460</xdr:rowOff>
    </xdr:from>
    <xdr:to>
      <xdr:col>15</xdr:col>
      <xdr:colOff>101600</xdr:colOff>
      <xdr:row>38</xdr:row>
      <xdr:rowOff>54610</xdr:rowOff>
    </xdr:to>
    <xdr:sp macro="" textlink="">
      <xdr:nvSpPr>
        <xdr:cNvPr id="65" name="フローチャート: 判断 64">
          <a:extLst>
            <a:ext uri="{FF2B5EF4-FFF2-40B4-BE49-F238E27FC236}">
              <a16:creationId xmlns:a16="http://schemas.microsoft.com/office/drawing/2014/main" id="{F44825EC-86BC-4A6D-840B-003FF02A7DF9}"/>
            </a:ext>
          </a:extLst>
        </xdr:cNvPr>
        <xdr:cNvSpPr/>
      </xdr:nvSpPr>
      <xdr:spPr>
        <a:xfrm>
          <a:off x="2857500" y="64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111125</xdr:rowOff>
    </xdr:from>
    <xdr:to>
      <xdr:col>10</xdr:col>
      <xdr:colOff>165100</xdr:colOff>
      <xdr:row>38</xdr:row>
      <xdr:rowOff>41275</xdr:rowOff>
    </xdr:to>
    <xdr:sp macro="" textlink="">
      <xdr:nvSpPr>
        <xdr:cNvPr id="66" name="フローチャート: 判断 65">
          <a:extLst>
            <a:ext uri="{FF2B5EF4-FFF2-40B4-BE49-F238E27FC236}">
              <a16:creationId xmlns:a16="http://schemas.microsoft.com/office/drawing/2014/main" id="{E64ACAD4-BC21-4636-93BF-6AB80C9BE84D}"/>
            </a:ext>
          </a:extLst>
        </xdr:cNvPr>
        <xdr:cNvSpPr/>
      </xdr:nvSpPr>
      <xdr:spPr>
        <a:xfrm>
          <a:off x="1968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162560</xdr:rowOff>
    </xdr:from>
    <xdr:to>
      <xdr:col>6</xdr:col>
      <xdr:colOff>38100</xdr:colOff>
      <xdr:row>37</xdr:row>
      <xdr:rowOff>92710</xdr:rowOff>
    </xdr:to>
    <xdr:sp macro="" textlink="">
      <xdr:nvSpPr>
        <xdr:cNvPr id="67" name="フローチャート: 判断 66">
          <a:extLst>
            <a:ext uri="{FF2B5EF4-FFF2-40B4-BE49-F238E27FC236}">
              <a16:creationId xmlns:a16="http://schemas.microsoft.com/office/drawing/2014/main" id="{51037603-135F-41FA-947B-C414B588A50C}"/>
            </a:ext>
          </a:extLst>
        </xdr:cNvPr>
        <xdr:cNvSpPr/>
      </xdr:nvSpPr>
      <xdr:spPr>
        <a:xfrm>
          <a:off x="10795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4B60C15D-C6B3-41A9-9C6D-BA1DC9825093}"/>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E206A317-07FD-4C23-8F64-FB07FF071625}"/>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13A8D70F-2B0B-4E7E-AB4B-17363459DCB3}"/>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7FEC25DA-372F-4BC5-BC03-8BF636011A5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E5CE22C7-52D4-46D8-9495-E6A6FF43E603}"/>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69215</xdr:rowOff>
    </xdr:from>
    <xdr:to>
      <xdr:col>24</xdr:col>
      <xdr:colOff>114300</xdr:colOff>
      <xdr:row>37</xdr:row>
      <xdr:rowOff>170815</xdr:rowOff>
    </xdr:to>
    <xdr:sp macro="" textlink="">
      <xdr:nvSpPr>
        <xdr:cNvPr id="73" name="楕円 72">
          <a:extLst>
            <a:ext uri="{FF2B5EF4-FFF2-40B4-BE49-F238E27FC236}">
              <a16:creationId xmlns:a16="http://schemas.microsoft.com/office/drawing/2014/main" id="{F8A2C459-775D-4641-85E6-159EF22257DC}"/>
            </a:ext>
          </a:extLst>
        </xdr:cNvPr>
        <xdr:cNvSpPr/>
      </xdr:nvSpPr>
      <xdr:spPr>
        <a:xfrm>
          <a:off x="4584700" y="641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92092</xdr:rowOff>
    </xdr:from>
    <xdr:ext cx="405111" cy="259045"/>
    <xdr:sp macro="" textlink="">
      <xdr:nvSpPr>
        <xdr:cNvPr id="74" name="【道路】&#10;有形固定資産減価償却率該当値テキスト">
          <a:extLst>
            <a:ext uri="{FF2B5EF4-FFF2-40B4-BE49-F238E27FC236}">
              <a16:creationId xmlns:a16="http://schemas.microsoft.com/office/drawing/2014/main" id="{D3AD667E-ACD3-4A39-9728-361F59178BFE}"/>
            </a:ext>
          </a:extLst>
        </xdr:cNvPr>
        <xdr:cNvSpPr txBox="1"/>
      </xdr:nvSpPr>
      <xdr:spPr>
        <a:xfrm>
          <a:off x="4673600" y="626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80645</xdr:rowOff>
    </xdr:from>
    <xdr:to>
      <xdr:col>20</xdr:col>
      <xdr:colOff>38100</xdr:colOff>
      <xdr:row>38</xdr:row>
      <xdr:rowOff>10795</xdr:rowOff>
    </xdr:to>
    <xdr:sp macro="" textlink="">
      <xdr:nvSpPr>
        <xdr:cNvPr id="75" name="楕円 74">
          <a:extLst>
            <a:ext uri="{FF2B5EF4-FFF2-40B4-BE49-F238E27FC236}">
              <a16:creationId xmlns:a16="http://schemas.microsoft.com/office/drawing/2014/main" id="{88894079-A878-47FF-89E3-5FEB7B3E8449}"/>
            </a:ext>
          </a:extLst>
        </xdr:cNvPr>
        <xdr:cNvSpPr/>
      </xdr:nvSpPr>
      <xdr:spPr>
        <a:xfrm>
          <a:off x="3746500" y="642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120015</xdr:rowOff>
    </xdr:from>
    <xdr:to>
      <xdr:col>24</xdr:col>
      <xdr:colOff>63500</xdr:colOff>
      <xdr:row>37</xdr:row>
      <xdr:rowOff>131445</xdr:rowOff>
    </xdr:to>
    <xdr:cxnSp macro="">
      <xdr:nvCxnSpPr>
        <xdr:cNvPr id="76" name="直線コネクタ 75">
          <a:extLst>
            <a:ext uri="{FF2B5EF4-FFF2-40B4-BE49-F238E27FC236}">
              <a16:creationId xmlns:a16="http://schemas.microsoft.com/office/drawing/2014/main" id="{4EA38031-0993-428B-9B23-190DCFFC6C08}"/>
            </a:ext>
          </a:extLst>
        </xdr:cNvPr>
        <xdr:cNvCxnSpPr/>
      </xdr:nvCxnSpPr>
      <xdr:spPr>
        <a:xfrm flipV="1">
          <a:off x="3797300" y="6463665"/>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124460</xdr:rowOff>
    </xdr:from>
    <xdr:to>
      <xdr:col>15</xdr:col>
      <xdr:colOff>101600</xdr:colOff>
      <xdr:row>38</xdr:row>
      <xdr:rowOff>54610</xdr:rowOff>
    </xdr:to>
    <xdr:sp macro="" textlink="">
      <xdr:nvSpPr>
        <xdr:cNvPr id="77" name="楕円 76">
          <a:extLst>
            <a:ext uri="{FF2B5EF4-FFF2-40B4-BE49-F238E27FC236}">
              <a16:creationId xmlns:a16="http://schemas.microsoft.com/office/drawing/2014/main" id="{B6BF02C3-A3BF-4528-AA5A-73C588BF5FB0}"/>
            </a:ext>
          </a:extLst>
        </xdr:cNvPr>
        <xdr:cNvSpPr/>
      </xdr:nvSpPr>
      <xdr:spPr>
        <a:xfrm>
          <a:off x="2857500" y="646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131445</xdr:rowOff>
    </xdr:from>
    <xdr:to>
      <xdr:col>19</xdr:col>
      <xdr:colOff>177800</xdr:colOff>
      <xdr:row>38</xdr:row>
      <xdr:rowOff>3810</xdr:rowOff>
    </xdr:to>
    <xdr:cxnSp macro="">
      <xdr:nvCxnSpPr>
        <xdr:cNvPr id="78" name="直線コネクタ 77">
          <a:extLst>
            <a:ext uri="{FF2B5EF4-FFF2-40B4-BE49-F238E27FC236}">
              <a16:creationId xmlns:a16="http://schemas.microsoft.com/office/drawing/2014/main" id="{D126ECCA-FACA-427B-8BC3-F7AE68323C9E}"/>
            </a:ext>
          </a:extLst>
        </xdr:cNvPr>
        <xdr:cNvCxnSpPr/>
      </xdr:nvCxnSpPr>
      <xdr:spPr>
        <a:xfrm flipV="1">
          <a:off x="2908300" y="647509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120650</xdr:rowOff>
    </xdr:from>
    <xdr:to>
      <xdr:col>10</xdr:col>
      <xdr:colOff>165100</xdr:colOff>
      <xdr:row>38</xdr:row>
      <xdr:rowOff>50800</xdr:rowOff>
    </xdr:to>
    <xdr:sp macro="" textlink="">
      <xdr:nvSpPr>
        <xdr:cNvPr id="79" name="楕円 78">
          <a:extLst>
            <a:ext uri="{FF2B5EF4-FFF2-40B4-BE49-F238E27FC236}">
              <a16:creationId xmlns:a16="http://schemas.microsoft.com/office/drawing/2014/main" id="{26E70C57-FF69-4DBC-9875-60F051E6635D}"/>
            </a:ext>
          </a:extLst>
        </xdr:cNvPr>
        <xdr:cNvSpPr/>
      </xdr:nvSpPr>
      <xdr:spPr>
        <a:xfrm>
          <a:off x="1968500" y="646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0</xdr:rowOff>
    </xdr:from>
    <xdr:to>
      <xdr:col>15</xdr:col>
      <xdr:colOff>50800</xdr:colOff>
      <xdr:row>38</xdr:row>
      <xdr:rowOff>3810</xdr:rowOff>
    </xdr:to>
    <xdr:cxnSp macro="">
      <xdr:nvCxnSpPr>
        <xdr:cNvPr id="80" name="直線コネクタ 79">
          <a:extLst>
            <a:ext uri="{FF2B5EF4-FFF2-40B4-BE49-F238E27FC236}">
              <a16:creationId xmlns:a16="http://schemas.microsoft.com/office/drawing/2014/main" id="{05B70B0F-3EDF-430B-824F-5623FCB3DD47}"/>
            </a:ext>
          </a:extLst>
        </xdr:cNvPr>
        <xdr:cNvCxnSpPr/>
      </xdr:nvCxnSpPr>
      <xdr:spPr>
        <a:xfrm>
          <a:off x="2019300" y="651510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88265</xdr:rowOff>
    </xdr:from>
    <xdr:to>
      <xdr:col>6</xdr:col>
      <xdr:colOff>38100</xdr:colOff>
      <xdr:row>38</xdr:row>
      <xdr:rowOff>18415</xdr:rowOff>
    </xdr:to>
    <xdr:sp macro="" textlink="">
      <xdr:nvSpPr>
        <xdr:cNvPr id="81" name="楕円 80">
          <a:extLst>
            <a:ext uri="{FF2B5EF4-FFF2-40B4-BE49-F238E27FC236}">
              <a16:creationId xmlns:a16="http://schemas.microsoft.com/office/drawing/2014/main" id="{A7C16DEE-DDA7-41E7-A806-EB93802D7C78}"/>
            </a:ext>
          </a:extLst>
        </xdr:cNvPr>
        <xdr:cNvSpPr/>
      </xdr:nvSpPr>
      <xdr:spPr>
        <a:xfrm>
          <a:off x="1079500" y="643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139065</xdr:rowOff>
    </xdr:from>
    <xdr:to>
      <xdr:col>10</xdr:col>
      <xdr:colOff>114300</xdr:colOff>
      <xdr:row>38</xdr:row>
      <xdr:rowOff>0</xdr:rowOff>
    </xdr:to>
    <xdr:cxnSp macro="">
      <xdr:nvCxnSpPr>
        <xdr:cNvPr id="82" name="直線コネクタ 81">
          <a:extLst>
            <a:ext uri="{FF2B5EF4-FFF2-40B4-BE49-F238E27FC236}">
              <a16:creationId xmlns:a16="http://schemas.microsoft.com/office/drawing/2014/main" id="{0A115B36-4AB4-4A43-BE19-728CF71A4569}"/>
            </a:ext>
          </a:extLst>
        </xdr:cNvPr>
        <xdr:cNvCxnSpPr/>
      </xdr:nvCxnSpPr>
      <xdr:spPr>
        <a:xfrm>
          <a:off x="1130300" y="648271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87647</xdr:rowOff>
    </xdr:from>
    <xdr:ext cx="405111" cy="259045"/>
    <xdr:sp macro="" textlink="">
      <xdr:nvSpPr>
        <xdr:cNvPr id="83" name="n_1aveValue【道路】&#10;有形固定資産減価償却率">
          <a:extLst>
            <a:ext uri="{FF2B5EF4-FFF2-40B4-BE49-F238E27FC236}">
              <a16:creationId xmlns:a16="http://schemas.microsoft.com/office/drawing/2014/main" id="{DCBC0EE8-B010-4780-B2DA-ED5604C76A3B}"/>
            </a:ext>
          </a:extLst>
        </xdr:cNvPr>
        <xdr:cNvSpPr txBox="1"/>
      </xdr:nvSpPr>
      <xdr:spPr>
        <a:xfrm>
          <a:off x="3582044" y="660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45737</xdr:rowOff>
    </xdr:from>
    <xdr:ext cx="405111" cy="259045"/>
    <xdr:sp macro="" textlink="">
      <xdr:nvSpPr>
        <xdr:cNvPr id="84" name="n_2aveValue【道路】&#10;有形固定資産減価償却率">
          <a:extLst>
            <a:ext uri="{FF2B5EF4-FFF2-40B4-BE49-F238E27FC236}">
              <a16:creationId xmlns:a16="http://schemas.microsoft.com/office/drawing/2014/main" id="{1AA5984D-8E38-4D2B-8877-6E2139ABF7E8}"/>
            </a:ext>
          </a:extLst>
        </xdr:cNvPr>
        <xdr:cNvSpPr txBox="1"/>
      </xdr:nvSpPr>
      <xdr:spPr>
        <a:xfrm>
          <a:off x="2705744" y="656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57802</xdr:rowOff>
    </xdr:from>
    <xdr:ext cx="405111" cy="259045"/>
    <xdr:sp macro="" textlink="">
      <xdr:nvSpPr>
        <xdr:cNvPr id="85" name="n_3aveValue【道路】&#10;有形固定資産減価償却率">
          <a:extLst>
            <a:ext uri="{FF2B5EF4-FFF2-40B4-BE49-F238E27FC236}">
              <a16:creationId xmlns:a16="http://schemas.microsoft.com/office/drawing/2014/main" id="{B2A196CE-B906-4DD2-9AED-46B90DE2FFE8}"/>
            </a:ext>
          </a:extLst>
        </xdr:cNvPr>
        <xdr:cNvSpPr txBox="1"/>
      </xdr:nvSpPr>
      <xdr:spPr>
        <a:xfrm>
          <a:off x="1816744" y="623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109237</xdr:rowOff>
    </xdr:from>
    <xdr:ext cx="405111" cy="259045"/>
    <xdr:sp macro="" textlink="">
      <xdr:nvSpPr>
        <xdr:cNvPr id="86" name="n_4aveValue【道路】&#10;有形固定資産減価償却率">
          <a:extLst>
            <a:ext uri="{FF2B5EF4-FFF2-40B4-BE49-F238E27FC236}">
              <a16:creationId xmlns:a16="http://schemas.microsoft.com/office/drawing/2014/main" id="{9D4D8142-47B1-4D21-9E1F-0C0CAD6D0BB8}"/>
            </a:ext>
          </a:extLst>
        </xdr:cNvPr>
        <xdr:cNvSpPr txBox="1"/>
      </xdr:nvSpPr>
      <xdr:spPr>
        <a:xfrm>
          <a:off x="927744" y="610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27322</xdr:rowOff>
    </xdr:from>
    <xdr:ext cx="405111" cy="259045"/>
    <xdr:sp macro="" textlink="">
      <xdr:nvSpPr>
        <xdr:cNvPr id="87" name="n_1mainValue【道路】&#10;有形固定資産減価償却率">
          <a:extLst>
            <a:ext uri="{FF2B5EF4-FFF2-40B4-BE49-F238E27FC236}">
              <a16:creationId xmlns:a16="http://schemas.microsoft.com/office/drawing/2014/main" id="{6323F2A8-EA16-49E4-AB85-3D23FA51F43F}"/>
            </a:ext>
          </a:extLst>
        </xdr:cNvPr>
        <xdr:cNvSpPr txBox="1"/>
      </xdr:nvSpPr>
      <xdr:spPr>
        <a:xfrm>
          <a:off x="3582044" y="619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71137</xdr:rowOff>
    </xdr:from>
    <xdr:ext cx="405111" cy="259045"/>
    <xdr:sp macro="" textlink="">
      <xdr:nvSpPr>
        <xdr:cNvPr id="88" name="n_2mainValue【道路】&#10;有形固定資産減価償却率">
          <a:extLst>
            <a:ext uri="{FF2B5EF4-FFF2-40B4-BE49-F238E27FC236}">
              <a16:creationId xmlns:a16="http://schemas.microsoft.com/office/drawing/2014/main" id="{E541EE06-F106-4A3E-92C5-14A39D155309}"/>
            </a:ext>
          </a:extLst>
        </xdr:cNvPr>
        <xdr:cNvSpPr txBox="1"/>
      </xdr:nvSpPr>
      <xdr:spPr>
        <a:xfrm>
          <a:off x="2705744" y="6243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41927</xdr:rowOff>
    </xdr:from>
    <xdr:ext cx="405111" cy="259045"/>
    <xdr:sp macro="" textlink="">
      <xdr:nvSpPr>
        <xdr:cNvPr id="89" name="n_3mainValue【道路】&#10;有形固定資産減価償却率">
          <a:extLst>
            <a:ext uri="{FF2B5EF4-FFF2-40B4-BE49-F238E27FC236}">
              <a16:creationId xmlns:a16="http://schemas.microsoft.com/office/drawing/2014/main" id="{FF81BB8F-33CC-41B5-8033-C8865A8970DD}"/>
            </a:ext>
          </a:extLst>
        </xdr:cNvPr>
        <xdr:cNvSpPr txBox="1"/>
      </xdr:nvSpPr>
      <xdr:spPr>
        <a:xfrm>
          <a:off x="1816744" y="655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9542</xdr:rowOff>
    </xdr:from>
    <xdr:ext cx="405111" cy="259045"/>
    <xdr:sp macro="" textlink="">
      <xdr:nvSpPr>
        <xdr:cNvPr id="90" name="n_4mainValue【道路】&#10;有形固定資産減価償却率">
          <a:extLst>
            <a:ext uri="{FF2B5EF4-FFF2-40B4-BE49-F238E27FC236}">
              <a16:creationId xmlns:a16="http://schemas.microsoft.com/office/drawing/2014/main" id="{A5AAB25D-8835-43BA-B127-C5333B4E4DCE}"/>
            </a:ext>
          </a:extLst>
        </xdr:cNvPr>
        <xdr:cNvSpPr txBox="1"/>
      </xdr:nvSpPr>
      <xdr:spPr>
        <a:xfrm>
          <a:off x="927744" y="652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C5D99729-031D-42D3-8175-42E3E7E314B2}"/>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60E06F37-9BF8-4ABB-AEF7-E21839A74B62}"/>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9057A84F-6452-47A0-9264-E598F6F66EAE}"/>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DD9A23AF-8D25-42BB-B38D-93BF9A742E2F}"/>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1E8E13D7-0FC2-4EAC-9567-51A0C3116E2C}"/>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4ACB0500-24C5-4789-B841-1C85DED47403}"/>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E78586D7-47BB-4801-AD31-40E3001BAF84}"/>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647CA283-A79A-4BDA-BB88-95A5C2F0D935}"/>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C878774C-FB7A-4FA7-924A-0899D16CC7A9}"/>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2EC5EE4C-FD61-4225-ADD6-BFE9FA5912F6}"/>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46330982-73D8-42CB-A950-B3FDB72296AC}"/>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91DFCF16-49FE-4F40-A1CB-CFE2405EE225}"/>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CEA5FB18-61C3-4F87-AECB-E6C28A5125F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39</xdr:row>
      <xdr:rowOff>29227</xdr:rowOff>
    </xdr:from>
    <xdr:ext cx="685572" cy="259045"/>
    <xdr:sp macro="" textlink="">
      <xdr:nvSpPr>
        <xdr:cNvPr id="104" name="テキスト ボックス 103">
          <a:extLst>
            <a:ext uri="{FF2B5EF4-FFF2-40B4-BE49-F238E27FC236}">
              <a16:creationId xmlns:a16="http://schemas.microsoft.com/office/drawing/2014/main" id="{C87CD8B0-3B22-4FD1-9737-090845AC7AA1}"/>
            </a:ext>
          </a:extLst>
        </xdr:cNvPr>
        <xdr:cNvSpPr txBox="1"/>
      </xdr:nvSpPr>
      <xdr:spPr>
        <a:xfrm>
          <a:off x="5918428" y="671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CF2027E2-537F-4235-9787-168AC8D8F35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36</xdr:row>
      <xdr:rowOff>162577</xdr:rowOff>
    </xdr:from>
    <xdr:ext cx="685572" cy="259045"/>
    <xdr:sp macro="" textlink="">
      <xdr:nvSpPr>
        <xdr:cNvPr id="106" name="テキスト ボックス 105">
          <a:extLst>
            <a:ext uri="{FF2B5EF4-FFF2-40B4-BE49-F238E27FC236}">
              <a16:creationId xmlns:a16="http://schemas.microsoft.com/office/drawing/2014/main" id="{81FDAE67-1123-4E61-B96A-5C7F8304CC23}"/>
            </a:ext>
          </a:extLst>
        </xdr:cNvPr>
        <xdr:cNvSpPr txBox="1"/>
      </xdr:nvSpPr>
      <xdr:spPr>
        <a:xfrm>
          <a:off x="5918428" y="633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8EC966FA-43E6-48F3-B15A-91873E9FBA39}"/>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34</xdr:row>
      <xdr:rowOff>124477</xdr:rowOff>
    </xdr:from>
    <xdr:ext cx="685572" cy="259045"/>
    <xdr:sp macro="" textlink="">
      <xdr:nvSpPr>
        <xdr:cNvPr id="108" name="テキスト ボックス 107">
          <a:extLst>
            <a:ext uri="{FF2B5EF4-FFF2-40B4-BE49-F238E27FC236}">
              <a16:creationId xmlns:a16="http://schemas.microsoft.com/office/drawing/2014/main" id="{C6EF0951-812A-467F-8BE0-0AF428331F67}"/>
            </a:ext>
          </a:extLst>
        </xdr:cNvPr>
        <xdr:cNvSpPr txBox="1"/>
      </xdr:nvSpPr>
      <xdr:spPr>
        <a:xfrm>
          <a:off x="5918428" y="595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100C8CC6-1D84-44B7-A548-67CA10DD0681}"/>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86377</xdr:rowOff>
    </xdr:from>
    <xdr:ext cx="685572" cy="259045"/>
    <xdr:sp macro="" textlink="">
      <xdr:nvSpPr>
        <xdr:cNvPr id="110" name="テキスト ボックス 109">
          <a:extLst>
            <a:ext uri="{FF2B5EF4-FFF2-40B4-BE49-F238E27FC236}">
              <a16:creationId xmlns:a16="http://schemas.microsoft.com/office/drawing/2014/main" id="{8B559C51-77EB-4624-BC5E-100AA21A1CD3}"/>
            </a:ext>
          </a:extLst>
        </xdr:cNvPr>
        <xdr:cNvSpPr txBox="1"/>
      </xdr:nvSpPr>
      <xdr:spPr>
        <a:xfrm>
          <a:off x="5918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2FF07C14-F83F-4704-8671-6ABDEDE27472}"/>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30</xdr:row>
      <xdr:rowOff>48277</xdr:rowOff>
    </xdr:from>
    <xdr:ext cx="749692" cy="259045"/>
    <xdr:sp macro="" textlink="">
      <xdr:nvSpPr>
        <xdr:cNvPr id="112" name="テキスト ボックス 111">
          <a:extLst>
            <a:ext uri="{FF2B5EF4-FFF2-40B4-BE49-F238E27FC236}">
              <a16:creationId xmlns:a16="http://schemas.microsoft.com/office/drawing/2014/main" id="{F9BE761A-3486-4C14-A7CA-7E8E91058B00}"/>
            </a:ext>
          </a:extLst>
        </xdr:cNvPr>
        <xdr:cNvSpPr txBox="1"/>
      </xdr:nvSpPr>
      <xdr:spPr>
        <a:xfrm>
          <a:off x="5854308" y="519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C15378DF-BFAA-4C8A-A63B-A3500971F9B5}"/>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78136</xdr:rowOff>
    </xdr:from>
    <xdr:to>
      <xdr:col>54</xdr:col>
      <xdr:colOff>189865</xdr:colOff>
      <xdr:row>42</xdr:row>
      <xdr:rowOff>36807</xdr:rowOff>
    </xdr:to>
    <xdr:cxnSp macro="">
      <xdr:nvCxnSpPr>
        <xdr:cNvPr id="114" name="直線コネクタ 113">
          <a:extLst>
            <a:ext uri="{FF2B5EF4-FFF2-40B4-BE49-F238E27FC236}">
              <a16:creationId xmlns:a16="http://schemas.microsoft.com/office/drawing/2014/main" id="{3FE15ABB-56E5-47B9-8B09-B43881B1A51C}"/>
            </a:ext>
          </a:extLst>
        </xdr:cNvPr>
        <xdr:cNvCxnSpPr/>
      </xdr:nvCxnSpPr>
      <xdr:spPr>
        <a:xfrm flipV="1">
          <a:off x="10476865" y="5735986"/>
          <a:ext cx="0" cy="1501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60846</xdr:rowOff>
    </xdr:from>
    <xdr:ext cx="469744" cy="259045"/>
    <xdr:sp macro="" textlink="">
      <xdr:nvSpPr>
        <xdr:cNvPr id="115" name="【道路】&#10;一人当たり延長最小値テキスト">
          <a:extLst>
            <a:ext uri="{FF2B5EF4-FFF2-40B4-BE49-F238E27FC236}">
              <a16:creationId xmlns:a16="http://schemas.microsoft.com/office/drawing/2014/main" id="{86ABA0BC-BAD9-49D1-85B5-4914EA719EA8}"/>
            </a:ext>
          </a:extLst>
        </xdr:cNvPr>
        <xdr:cNvSpPr txBox="1"/>
      </xdr:nvSpPr>
      <xdr:spPr>
        <a:xfrm>
          <a:off x="10515600" y="7261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36807</xdr:rowOff>
    </xdr:from>
    <xdr:to>
      <xdr:col>55</xdr:col>
      <xdr:colOff>88900</xdr:colOff>
      <xdr:row>42</xdr:row>
      <xdr:rowOff>36807</xdr:rowOff>
    </xdr:to>
    <xdr:cxnSp macro="">
      <xdr:nvCxnSpPr>
        <xdr:cNvPr id="116" name="直線コネクタ 115">
          <a:extLst>
            <a:ext uri="{FF2B5EF4-FFF2-40B4-BE49-F238E27FC236}">
              <a16:creationId xmlns:a16="http://schemas.microsoft.com/office/drawing/2014/main" id="{5E250A4F-238C-4881-B50F-BFF7C72EE143}"/>
            </a:ext>
          </a:extLst>
        </xdr:cNvPr>
        <xdr:cNvCxnSpPr/>
      </xdr:nvCxnSpPr>
      <xdr:spPr>
        <a:xfrm>
          <a:off x="10388600" y="7237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24813</xdr:rowOff>
    </xdr:from>
    <xdr:ext cx="690189" cy="259045"/>
    <xdr:sp macro="" textlink="">
      <xdr:nvSpPr>
        <xdr:cNvPr id="117" name="【道路】&#10;一人当たり延長最大値テキスト">
          <a:extLst>
            <a:ext uri="{FF2B5EF4-FFF2-40B4-BE49-F238E27FC236}">
              <a16:creationId xmlns:a16="http://schemas.microsoft.com/office/drawing/2014/main" id="{0DD671DE-5B20-4111-8224-07007FBC48BD}"/>
            </a:ext>
          </a:extLst>
        </xdr:cNvPr>
        <xdr:cNvSpPr txBox="1"/>
      </xdr:nvSpPr>
      <xdr:spPr>
        <a:xfrm>
          <a:off x="10515600" y="551121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7,889.838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78136</xdr:rowOff>
    </xdr:from>
    <xdr:to>
      <xdr:col>55</xdr:col>
      <xdr:colOff>88900</xdr:colOff>
      <xdr:row>33</xdr:row>
      <xdr:rowOff>78136</xdr:rowOff>
    </xdr:to>
    <xdr:cxnSp macro="">
      <xdr:nvCxnSpPr>
        <xdr:cNvPr id="118" name="直線コネクタ 117">
          <a:extLst>
            <a:ext uri="{FF2B5EF4-FFF2-40B4-BE49-F238E27FC236}">
              <a16:creationId xmlns:a16="http://schemas.microsoft.com/office/drawing/2014/main" id="{623287B3-48F7-4070-9D5B-934149C2DA0B}"/>
            </a:ext>
          </a:extLst>
        </xdr:cNvPr>
        <xdr:cNvCxnSpPr/>
      </xdr:nvCxnSpPr>
      <xdr:spPr>
        <a:xfrm>
          <a:off x="10388600" y="5735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149746</xdr:rowOff>
    </xdr:from>
    <xdr:ext cx="599010" cy="259045"/>
    <xdr:sp macro="" textlink="">
      <xdr:nvSpPr>
        <xdr:cNvPr id="119" name="【道路】&#10;一人当たり延長平均値テキスト">
          <a:extLst>
            <a:ext uri="{FF2B5EF4-FFF2-40B4-BE49-F238E27FC236}">
              <a16:creationId xmlns:a16="http://schemas.microsoft.com/office/drawing/2014/main" id="{462813B9-159B-4C7F-98B5-B43512375BD3}"/>
            </a:ext>
          </a:extLst>
        </xdr:cNvPr>
        <xdr:cNvSpPr txBox="1"/>
      </xdr:nvSpPr>
      <xdr:spPr>
        <a:xfrm>
          <a:off x="10515600" y="70077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126869</xdr:rowOff>
    </xdr:from>
    <xdr:to>
      <xdr:col>55</xdr:col>
      <xdr:colOff>50800</xdr:colOff>
      <xdr:row>42</xdr:row>
      <xdr:rowOff>57019</xdr:rowOff>
    </xdr:to>
    <xdr:sp macro="" textlink="">
      <xdr:nvSpPr>
        <xdr:cNvPr id="120" name="フローチャート: 判断 119">
          <a:extLst>
            <a:ext uri="{FF2B5EF4-FFF2-40B4-BE49-F238E27FC236}">
              <a16:creationId xmlns:a16="http://schemas.microsoft.com/office/drawing/2014/main" id="{B25B4004-9438-4168-8458-BFD54715B2EE}"/>
            </a:ext>
          </a:extLst>
        </xdr:cNvPr>
        <xdr:cNvSpPr/>
      </xdr:nvSpPr>
      <xdr:spPr>
        <a:xfrm>
          <a:off x="10426700" y="7156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128546</xdr:rowOff>
    </xdr:from>
    <xdr:to>
      <xdr:col>50</xdr:col>
      <xdr:colOff>165100</xdr:colOff>
      <xdr:row>42</xdr:row>
      <xdr:rowOff>58696</xdr:rowOff>
    </xdr:to>
    <xdr:sp macro="" textlink="">
      <xdr:nvSpPr>
        <xdr:cNvPr id="121" name="フローチャート: 判断 120">
          <a:extLst>
            <a:ext uri="{FF2B5EF4-FFF2-40B4-BE49-F238E27FC236}">
              <a16:creationId xmlns:a16="http://schemas.microsoft.com/office/drawing/2014/main" id="{14218EE1-73EE-44CD-A51A-E7AF6F980D9E}"/>
            </a:ext>
          </a:extLst>
        </xdr:cNvPr>
        <xdr:cNvSpPr/>
      </xdr:nvSpPr>
      <xdr:spPr>
        <a:xfrm>
          <a:off x="9588500" y="7157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129003</xdr:rowOff>
    </xdr:from>
    <xdr:to>
      <xdr:col>46</xdr:col>
      <xdr:colOff>38100</xdr:colOff>
      <xdr:row>42</xdr:row>
      <xdr:rowOff>59153</xdr:rowOff>
    </xdr:to>
    <xdr:sp macro="" textlink="">
      <xdr:nvSpPr>
        <xdr:cNvPr id="122" name="フローチャート: 判断 121">
          <a:extLst>
            <a:ext uri="{FF2B5EF4-FFF2-40B4-BE49-F238E27FC236}">
              <a16:creationId xmlns:a16="http://schemas.microsoft.com/office/drawing/2014/main" id="{81EE06E9-DD5F-45A8-9BD8-0C07D44008B8}"/>
            </a:ext>
          </a:extLst>
        </xdr:cNvPr>
        <xdr:cNvSpPr/>
      </xdr:nvSpPr>
      <xdr:spPr>
        <a:xfrm>
          <a:off x="8699500" y="715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152705</xdr:rowOff>
    </xdr:from>
    <xdr:to>
      <xdr:col>41</xdr:col>
      <xdr:colOff>101600</xdr:colOff>
      <xdr:row>42</xdr:row>
      <xdr:rowOff>82855</xdr:rowOff>
    </xdr:to>
    <xdr:sp macro="" textlink="">
      <xdr:nvSpPr>
        <xdr:cNvPr id="123" name="フローチャート: 判断 122">
          <a:extLst>
            <a:ext uri="{FF2B5EF4-FFF2-40B4-BE49-F238E27FC236}">
              <a16:creationId xmlns:a16="http://schemas.microsoft.com/office/drawing/2014/main" id="{FB895F0E-F4A0-4051-AE42-EC3DE43D2EEF}"/>
            </a:ext>
          </a:extLst>
        </xdr:cNvPr>
        <xdr:cNvSpPr/>
      </xdr:nvSpPr>
      <xdr:spPr>
        <a:xfrm>
          <a:off x="7810500" y="718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153066</xdr:rowOff>
    </xdr:from>
    <xdr:to>
      <xdr:col>36</xdr:col>
      <xdr:colOff>165100</xdr:colOff>
      <xdr:row>42</xdr:row>
      <xdr:rowOff>83216</xdr:rowOff>
    </xdr:to>
    <xdr:sp macro="" textlink="">
      <xdr:nvSpPr>
        <xdr:cNvPr id="124" name="フローチャート: 判断 123">
          <a:extLst>
            <a:ext uri="{FF2B5EF4-FFF2-40B4-BE49-F238E27FC236}">
              <a16:creationId xmlns:a16="http://schemas.microsoft.com/office/drawing/2014/main" id="{B9646996-C489-4678-A707-08A880550A62}"/>
            </a:ext>
          </a:extLst>
        </xdr:cNvPr>
        <xdr:cNvSpPr/>
      </xdr:nvSpPr>
      <xdr:spPr>
        <a:xfrm>
          <a:off x="6921500" y="7182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DC7C657F-31E2-4583-A07C-965D7892C69E}"/>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D898FCA5-3E7A-4FEE-B9C4-D19585B29F4F}"/>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4FDA305A-C292-4E2A-B012-A06C5D214E71}"/>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11B8AB4B-8DDA-4804-9E8A-DFDBE869622D}"/>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13D36947-86EA-4F91-BE23-E1AC0C22EFD5}"/>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154531</xdr:rowOff>
    </xdr:from>
    <xdr:to>
      <xdr:col>55</xdr:col>
      <xdr:colOff>50800</xdr:colOff>
      <xdr:row>42</xdr:row>
      <xdr:rowOff>84681</xdr:rowOff>
    </xdr:to>
    <xdr:sp macro="" textlink="">
      <xdr:nvSpPr>
        <xdr:cNvPr id="130" name="楕円 129">
          <a:extLst>
            <a:ext uri="{FF2B5EF4-FFF2-40B4-BE49-F238E27FC236}">
              <a16:creationId xmlns:a16="http://schemas.microsoft.com/office/drawing/2014/main" id="{91C0D8F8-2A67-4071-815D-54C36C3CFCEF}"/>
            </a:ext>
          </a:extLst>
        </xdr:cNvPr>
        <xdr:cNvSpPr/>
      </xdr:nvSpPr>
      <xdr:spPr>
        <a:xfrm>
          <a:off x="10426700" y="7183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105296</xdr:rowOff>
    </xdr:from>
    <xdr:ext cx="534377" cy="259045"/>
    <xdr:sp macro="" textlink="">
      <xdr:nvSpPr>
        <xdr:cNvPr id="131" name="【道路】&#10;一人当たり延長該当値テキスト">
          <a:extLst>
            <a:ext uri="{FF2B5EF4-FFF2-40B4-BE49-F238E27FC236}">
              <a16:creationId xmlns:a16="http://schemas.microsoft.com/office/drawing/2014/main" id="{D68792A6-5D00-4C97-A887-69A28A542626}"/>
            </a:ext>
          </a:extLst>
        </xdr:cNvPr>
        <xdr:cNvSpPr txBox="1"/>
      </xdr:nvSpPr>
      <xdr:spPr>
        <a:xfrm>
          <a:off x="10515600" y="7134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154501</xdr:rowOff>
    </xdr:from>
    <xdr:to>
      <xdr:col>50</xdr:col>
      <xdr:colOff>165100</xdr:colOff>
      <xdr:row>42</xdr:row>
      <xdr:rowOff>84651</xdr:rowOff>
    </xdr:to>
    <xdr:sp macro="" textlink="">
      <xdr:nvSpPr>
        <xdr:cNvPr id="132" name="楕円 131">
          <a:extLst>
            <a:ext uri="{FF2B5EF4-FFF2-40B4-BE49-F238E27FC236}">
              <a16:creationId xmlns:a16="http://schemas.microsoft.com/office/drawing/2014/main" id="{700B51C8-DC75-4EBC-883C-1857C4DB447C}"/>
            </a:ext>
          </a:extLst>
        </xdr:cNvPr>
        <xdr:cNvSpPr/>
      </xdr:nvSpPr>
      <xdr:spPr>
        <a:xfrm>
          <a:off x="9588500" y="7183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33851</xdr:rowOff>
    </xdr:from>
    <xdr:to>
      <xdr:col>55</xdr:col>
      <xdr:colOff>0</xdr:colOff>
      <xdr:row>42</xdr:row>
      <xdr:rowOff>33881</xdr:rowOff>
    </xdr:to>
    <xdr:cxnSp macro="">
      <xdr:nvCxnSpPr>
        <xdr:cNvPr id="133" name="直線コネクタ 132">
          <a:extLst>
            <a:ext uri="{FF2B5EF4-FFF2-40B4-BE49-F238E27FC236}">
              <a16:creationId xmlns:a16="http://schemas.microsoft.com/office/drawing/2014/main" id="{26DFD362-302C-41A0-8631-DB5140BD0F5C}"/>
            </a:ext>
          </a:extLst>
        </xdr:cNvPr>
        <xdr:cNvCxnSpPr/>
      </xdr:nvCxnSpPr>
      <xdr:spPr>
        <a:xfrm>
          <a:off x="9639300" y="7234751"/>
          <a:ext cx="838200" cy="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154676</xdr:rowOff>
    </xdr:from>
    <xdr:to>
      <xdr:col>46</xdr:col>
      <xdr:colOff>38100</xdr:colOff>
      <xdr:row>42</xdr:row>
      <xdr:rowOff>84826</xdr:rowOff>
    </xdr:to>
    <xdr:sp macro="" textlink="">
      <xdr:nvSpPr>
        <xdr:cNvPr id="134" name="楕円 133">
          <a:extLst>
            <a:ext uri="{FF2B5EF4-FFF2-40B4-BE49-F238E27FC236}">
              <a16:creationId xmlns:a16="http://schemas.microsoft.com/office/drawing/2014/main" id="{1F9F1BC3-4629-4262-A354-EB96C5C7296C}"/>
            </a:ext>
          </a:extLst>
        </xdr:cNvPr>
        <xdr:cNvSpPr/>
      </xdr:nvSpPr>
      <xdr:spPr>
        <a:xfrm>
          <a:off x="8699500" y="7184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33851</xdr:rowOff>
    </xdr:from>
    <xdr:to>
      <xdr:col>50</xdr:col>
      <xdr:colOff>114300</xdr:colOff>
      <xdr:row>42</xdr:row>
      <xdr:rowOff>34026</xdr:rowOff>
    </xdr:to>
    <xdr:cxnSp macro="">
      <xdr:nvCxnSpPr>
        <xdr:cNvPr id="135" name="直線コネクタ 134">
          <a:extLst>
            <a:ext uri="{FF2B5EF4-FFF2-40B4-BE49-F238E27FC236}">
              <a16:creationId xmlns:a16="http://schemas.microsoft.com/office/drawing/2014/main" id="{751D5FD5-16D4-4152-BA0A-73A529DCC2CC}"/>
            </a:ext>
          </a:extLst>
        </xdr:cNvPr>
        <xdr:cNvCxnSpPr/>
      </xdr:nvCxnSpPr>
      <xdr:spPr>
        <a:xfrm flipV="1">
          <a:off x="8750300" y="7234751"/>
          <a:ext cx="889000" cy="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154768</xdr:rowOff>
    </xdr:from>
    <xdr:to>
      <xdr:col>41</xdr:col>
      <xdr:colOff>101600</xdr:colOff>
      <xdr:row>42</xdr:row>
      <xdr:rowOff>84918</xdr:rowOff>
    </xdr:to>
    <xdr:sp macro="" textlink="">
      <xdr:nvSpPr>
        <xdr:cNvPr id="136" name="楕円 135">
          <a:extLst>
            <a:ext uri="{FF2B5EF4-FFF2-40B4-BE49-F238E27FC236}">
              <a16:creationId xmlns:a16="http://schemas.microsoft.com/office/drawing/2014/main" id="{6FC5350A-604D-4F97-9177-30D793A19983}"/>
            </a:ext>
          </a:extLst>
        </xdr:cNvPr>
        <xdr:cNvSpPr/>
      </xdr:nvSpPr>
      <xdr:spPr>
        <a:xfrm>
          <a:off x="7810500" y="7184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42</xdr:row>
      <xdr:rowOff>34026</xdr:rowOff>
    </xdr:from>
    <xdr:to>
      <xdr:col>45</xdr:col>
      <xdr:colOff>177800</xdr:colOff>
      <xdr:row>42</xdr:row>
      <xdr:rowOff>34118</xdr:rowOff>
    </xdr:to>
    <xdr:cxnSp macro="">
      <xdr:nvCxnSpPr>
        <xdr:cNvPr id="137" name="直線コネクタ 136">
          <a:extLst>
            <a:ext uri="{FF2B5EF4-FFF2-40B4-BE49-F238E27FC236}">
              <a16:creationId xmlns:a16="http://schemas.microsoft.com/office/drawing/2014/main" id="{B274BF50-8F30-42E2-BA82-BB14D7CD7A8D}"/>
            </a:ext>
          </a:extLst>
        </xdr:cNvPr>
        <xdr:cNvCxnSpPr/>
      </xdr:nvCxnSpPr>
      <xdr:spPr>
        <a:xfrm flipV="1">
          <a:off x="7861300" y="7234926"/>
          <a:ext cx="88900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154712</xdr:rowOff>
    </xdr:from>
    <xdr:to>
      <xdr:col>36</xdr:col>
      <xdr:colOff>165100</xdr:colOff>
      <xdr:row>42</xdr:row>
      <xdr:rowOff>84862</xdr:rowOff>
    </xdr:to>
    <xdr:sp macro="" textlink="">
      <xdr:nvSpPr>
        <xdr:cNvPr id="138" name="楕円 137">
          <a:extLst>
            <a:ext uri="{FF2B5EF4-FFF2-40B4-BE49-F238E27FC236}">
              <a16:creationId xmlns:a16="http://schemas.microsoft.com/office/drawing/2014/main" id="{EDF0ACAB-39AC-42D0-B32C-89A2D91B895F}"/>
            </a:ext>
          </a:extLst>
        </xdr:cNvPr>
        <xdr:cNvSpPr/>
      </xdr:nvSpPr>
      <xdr:spPr>
        <a:xfrm>
          <a:off x="6921500" y="7184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42</xdr:row>
      <xdr:rowOff>34062</xdr:rowOff>
    </xdr:from>
    <xdr:to>
      <xdr:col>41</xdr:col>
      <xdr:colOff>50800</xdr:colOff>
      <xdr:row>42</xdr:row>
      <xdr:rowOff>34118</xdr:rowOff>
    </xdr:to>
    <xdr:cxnSp macro="">
      <xdr:nvCxnSpPr>
        <xdr:cNvPr id="139" name="直線コネクタ 138">
          <a:extLst>
            <a:ext uri="{FF2B5EF4-FFF2-40B4-BE49-F238E27FC236}">
              <a16:creationId xmlns:a16="http://schemas.microsoft.com/office/drawing/2014/main" id="{7E59EFF3-2F43-4F1E-87DA-FF4B94591911}"/>
            </a:ext>
          </a:extLst>
        </xdr:cNvPr>
        <xdr:cNvCxnSpPr/>
      </xdr:nvCxnSpPr>
      <xdr:spPr>
        <a:xfrm>
          <a:off x="6972300" y="7234962"/>
          <a:ext cx="889000" cy="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183094</xdr:colOff>
      <xdr:row>40</xdr:row>
      <xdr:rowOff>75223</xdr:rowOff>
    </xdr:from>
    <xdr:ext cx="599010" cy="259045"/>
    <xdr:sp macro="" textlink="">
      <xdr:nvSpPr>
        <xdr:cNvPr id="140" name="n_1aveValue【道路】&#10;一人当たり延長">
          <a:extLst>
            <a:ext uri="{FF2B5EF4-FFF2-40B4-BE49-F238E27FC236}">
              <a16:creationId xmlns:a16="http://schemas.microsoft.com/office/drawing/2014/main" id="{FE92A23B-B130-45AD-AE08-6C2D938EBDE2}"/>
            </a:ext>
          </a:extLst>
        </xdr:cNvPr>
        <xdr:cNvSpPr txBox="1"/>
      </xdr:nvSpPr>
      <xdr:spPr>
        <a:xfrm>
          <a:off x="9327094" y="6933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68794</xdr:colOff>
      <xdr:row>40</xdr:row>
      <xdr:rowOff>75680</xdr:rowOff>
    </xdr:from>
    <xdr:ext cx="599010" cy="259045"/>
    <xdr:sp macro="" textlink="">
      <xdr:nvSpPr>
        <xdr:cNvPr id="141" name="n_2aveValue【道路】&#10;一人当たり延長">
          <a:extLst>
            <a:ext uri="{FF2B5EF4-FFF2-40B4-BE49-F238E27FC236}">
              <a16:creationId xmlns:a16="http://schemas.microsoft.com/office/drawing/2014/main" id="{3FD01E0A-7D46-4BB8-A6EB-1CF5A742AED3}"/>
            </a:ext>
          </a:extLst>
        </xdr:cNvPr>
        <xdr:cNvSpPr txBox="1"/>
      </xdr:nvSpPr>
      <xdr:spPr>
        <a:xfrm>
          <a:off x="8450794" y="6933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99382</xdr:rowOff>
    </xdr:from>
    <xdr:ext cx="534377" cy="259045"/>
    <xdr:sp macro="" textlink="">
      <xdr:nvSpPr>
        <xdr:cNvPr id="142" name="n_3aveValue【道路】&#10;一人当たり延長">
          <a:extLst>
            <a:ext uri="{FF2B5EF4-FFF2-40B4-BE49-F238E27FC236}">
              <a16:creationId xmlns:a16="http://schemas.microsoft.com/office/drawing/2014/main" id="{14D2F1CC-0595-4BE5-9AA4-27B14D3D4617}"/>
            </a:ext>
          </a:extLst>
        </xdr:cNvPr>
        <xdr:cNvSpPr txBox="1"/>
      </xdr:nvSpPr>
      <xdr:spPr>
        <a:xfrm>
          <a:off x="7594111" y="6957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99743</xdr:rowOff>
    </xdr:from>
    <xdr:ext cx="534377" cy="259045"/>
    <xdr:sp macro="" textlink="">
      <xdr:nvSpPr>
        <xdr:cNvPr id="143" name="n_4aveValue【道路】&#10;一人当たり延長">
          <a:extLst>
            <a:ext uri="{FF2B5EF4-FFF2-40B4-BE49-F238E27FC236}">
              <a16:creationId xmlns:a16="http://schemas.microsoft.com/office/drawing/2014/main" id="{CF1AAAFE-5856-43C4-8DA7-66B2D1E33CC8}"/>
            </a:ext>
          </a:extLst>
        </xdr:cNvPr>
        <xdr:cNvSpPr txBox="1"/>
      </xdr:nvSpPr>
      <xdr:spPr>
        <a:xfrm>
          <a:off x="6705111" y="6957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75778</xdr:rowOff>
    </xdr:from>
    <xdr:ext cx="534377" cy="259045"/>
    <xdr:sp macro="" textlink="">
      <xdr:nvSpPr>
        <xdr:cNvPr id="144" name="n_1mainValue【道路】&#10;一人当たり延長">
          <a:extLst>
            <a:ext uri="{FF2B5EF4-FFF2-40B4-BE49-F238E27FC236}">
              <a16:creationId xmlns:a16="http://schemas.microsoft.com/office/drawing/2014/main" id="{8AA1AC4A-E98F-4020-BAA8-C4EC234DA6D4}"/>
            </a:ext>
          </a:extLst>
        </xdr:cNvPr>
        <xdr:cNvSpPr txBox="1"/>
      </xdr:nvSpPr>
      <xdr:spPr>
        <a:xfrm>
          <a:off x="9359411" y="7276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75953</xdr:rowOff>
    </xdr:from>
    <xdr:ext cx="534377" cy="259045"/>
    <xdr:sp macro="" textlink="">
      <xdr:nvSpPr>
        <xdr:cNvPr id="145" name="n_2mainValue【道路】&#10;一人当たり延長">
          <a:extLst>
            <a:ext uri="{FF2B5EF4-FFF2-40B4-BE49-F238E27FC236}">
              <a16:creationId xmlns:a16="http://schemas.microsoft.com/office/drawing/2014/main" id="{5EDA7D17-DF95-40E9-A549-00EE26AEE109}"/>
            </a:ext>
          </a:extLst>
        </xdr:cNvPr>
        <xdr:cNvSpPr txBox="1"/>
      </xdr:nvSpPr>
      <xdr:spPr>
        <a:xfrm>
          <a:off x="8483111" y="7276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42</xdr:row>
      <xdr:rowOff>76045</xdr:rowOff>
    </xdr:from>
    <xdr:ext cx="534377" cy="259045"/>
    <xdr:sp macro="" textlink="">
      <xdr:nvSpPr>
        <xdr:cNvPr id="146" name="n_3mainValue【道路】&#10;一人当たり延長">
          <a:extLst>
            <a:ext uri="{FF2B5EF4-FFF2-40B4-BE49-F238E27FC236}">
              <a16:creationId xmlns:a16="http://schemas.microsoft.com/office/drawing/2014/main" id="{F8729AC1-09BB-489A-816E-C1A0AE7A1F1E}"/>
            </a:ext>
          </a:extLst>
        </xdr:cNvPr>
        <xdr:cNvSpPr txBox="1"/>
      </xdr:nvSpPr>
      <xdr:spPr>
        <a:xfrm>
          <a:off x="7594111" y="7276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42</xdr:row>
      <xdr:rowOff>75989</xdr:rowOff>
    </xdr:from>
    <xdr:ext cx="534377" cy="259045"/>
    <xdr:sp macro="" textlink="">
      <xdr:nvSpPr>
        <xdr:cNvPr id="147" name="n_4mainValue【道路】&#10;一人当たり延長">
          <a:extLst>
            <a:ext uri="{FF2B5EF4-FFF2-40B4-BE49-F238E27FC236}">
              <a16:creationId xmlns:a16="http://schemas.microsoft.com/office/drawing/2014/main" id="{59AB75B1-AE55-432E-B7E2-03B89C942020}"/>
            </a:ext>
          </a:extLst>
        </xdr:cNvPr>
        <xdr:cNvSpPr txBox="1"/>
      </xdr:nvSpPr>
      <xdr:spPr>
        <a:xfrm>
          <a:off x="6705111" y="7276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6EC9DE80-1DFF-48C7-A022-800358BFA4BF}"/>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FE952618-41AC-456A-919F-849A53FE3BD3}"/>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A1814BE5-FD94-4272-81E8-DC0DA651B6E8}"/>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A583F980-6258-4ED8-96C0-F45BBEEE919A}"/>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7AEE1CD8-93B8-4A96-8FF0-224C63974F24}"/>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AEA6C1B7-3B31-425C-A334-E17DC580465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8709C4CB-0090-4455-B5D0-56A4E547C0D2}"/>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F831F787-78E9-4440-8645-848333971A46}"/>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A131B006-C3EA-458B-A983-9F4DBDBAC2D3}"/>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57BFCB40-AC2D-4F3F-A5BF-C02A082175DA}"/>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519825E7-F05D-43AB-A63B-75D12167ADA8}"/>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a:extLst>
            <a:ext uri="{FF2B5EF4-FFF2-40B4-BE49-F238E27FC236}">
              <a16:creationId xmlns:a16="http://schemas.microsoft.com/office/drawing/2014/main" id="{6A6F10AD-1DCE-4EEA-9A00-69D3AEEEBF27}"/>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a:extLst>
            <a:ext uri="{FF2B5EF4-FFF2-40B4-BE49-F238E27FC236}">
              <a16:creationId xmlns:a16="http://schemas.microsoft.com/office/drawing/2014/main" id="{A572BE0B-F969-44EB-A2E9-8D5B9F3D3E47}"/>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a:extLst>
            <a:ext uri="{FF2B5EF4-FFF2-40B4-BE49-F238E27FC236}">
              <a16:creationId xmlns:a16="http://schemas.microsoft.com/office/drawing/2014/main" id="{F802463A-32B8-4845-9A28-BB2706BA88E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a:extLst>
            <a:ext uri="{FF2B5EF4-FFF2-40B4-BE49-F238E27FC236}">
              <a16:creationId xmlns:a16="http://schemas.microsoft.com/office/drawing/2014/main" id="{DA807CF1-C09D-4B72-8B89-E27A09944A1D}"/>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a:extLst>
            <a:ext uri="{FF2B5EF4-FFF2-40B4-BE49-F238E27FC236}">
              <a16:creationId xmlns:a16="http://schemas.microsoft.com/office/drawing/2014/main" id="{A0A64ECD-0F1B-485D-853B-E89DCCE1C513}"/>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a:extLst>
            <a:ext uri="{FF2B5EF4-FFF2-40B4-BE49-F238E27FC236}">
              <a16:creationId xmlns:a16="http://schemas.microsoft.com/office/drawing/2014/main" id="{95428415-0844-48E0-B95B-1EC557CF9DB2}"/>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a:extLst>
            <a:ext uri="{FF2B5EF4-FFF2-40B4-BE49-F238E27FC236}">
              <a16:creationId xmlns:a16="http://schemas.microsoft.com/office/drawing/2014/main" id="{19C20048-89BC-4113-B377-E76B02F6C889}"/>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a:extLst>
            <a:ext uri="{FF2B5EF4-FFF2-40B4-BE49-F238E27FC236}">
              <a16:creationId xmlns:a16="http://schemas.microsoft.com/office/drawing/2014/main" id="{A6348071-D467-433F-9F43-9E2B315BDB47}"/>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a:extLst>
            <a:ext uri="{FF2B5EF4-FFF2-40B4-BE49-F238E27FC236}">
              <a16:creationId xmlns:a16="http://schemas.microsoft.com/office/drawing/2014/main" id="{F0C04896-1CAF-4A4E-9B2B-A5283011F9FD}"/>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a:extLst>
            <a:ext uri="{FF2B5EF4-FFF2-40B4-BE49-F238E27FC236}">
              <a16:creationId xmlns:a16="http://schemas.microsoft.com/office/drawing/2014/main" id="{F6E7B57C-B4DB-48F5-A8D1-A4E7D7CDCE8B}"/>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a:extLst>
            <a:ext uri="{FF2B5EF4-FFF2-40B4-BE49-F238E27FC236}">
              <a16:creationId xmlns:a16="http://schemas.microsoft.com/office/drawing/2014/main" id="{B3A05825-3E85-4A71-A02E-8EB21183F717}"/>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a:extLst>
            <a:ext uri="{FF2B5EF4-FFF2-40B4-BE49-F238E27FC236}">
              <a16:creationId xmlns:a16="http://schemas.microsoft.com/office/drawing/2014/main" id="{06256223-DA7F-4C1F-86BE-AFE24163B042}"/>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92C988D2-FA6F-4BAB-975D-7A1333A9419F}"/>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3B5C1F30-F98F-4C4F-853C-02F9D852456A}"/>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115933</xdr:rowOff>
    </xdr:from>
    <xdr:to>
      <xdr:col>24</xdr:col>
      <xdr:colOff>62865</xdr:colOff>
      <xdr:row>64</xdr:row>
      <xdr:rowOff>63681</xdr:rowOff>
    </xdr:to>
    <xdr:cxnSp macro="">
      <xdr:nvCxnSpPr>
        <xdr:cNvPr id="173" name="直線コネクタ 172">
          <a:extLst>
            <a:ext uri="{FF2B5EF4-FFF2-40B4-BE49-F238E27FC236}">
              <a16:creationId xmlns:a16="http://schemas.microsoft.com/office/drawing/2014/main" id="{17222849-4338-44AE-A4BB-19DD356F374D}"/>
            </a:ext>
          </a:extLst>
        </xdr:cNvPr>
        <xdr:cNvCxnSpPr/>
      </xdr:nvCxnSpPr>
      <xdr:spPr>
        <a:xfrm flipV="1">
          <a:off x="4634865" y="9545683"/>
          <a:ext cx="0" cy="1490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67508</xdr:rowOff>
    </xdr:from>
    <xdr:ext cx="405111" cy="259045"/>
    <xdr:sp macro="" textlink="">
      <xdr:nvSpPr>
        <xdr:cNvPr id="174" name="【橋りょう・トンネル】&#10;有形固定資産減価償却率最小値テキスト">
          <a:extLst>
            <a:ext uri="{FF2B5EF4-FFF2-40B4-BE49-F238E27FC236}">
              <a16:creationId xmlns:a16="http://schemas.microsoft.com/office/drawing/2014/main" id="{3AB8F113-A3EB-4AD7-A973-6BF50DEF9C5B}"/>
            </a:ext>
          </a:extLst>
        </xdr:cNvPr>
        <xdr:cNvSpPr txBox="1"/>
      </xdr:nvSpPr>
      <xdr:spPr>
        <a:xfrm>
          <a:off x="4673600" y="11040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63681</xdr:rowOff>
    </xdr:from>
    <xdr:to>
      <xdr:col>24</xdr:col>
      <xdr:colOff>152400</xdr:colOff>
      <xdr:row>64</xdr:row>
      <xdr:rowOff>63681</xdr:rowOff>
    </xdr:to>
    <xdr:cxnSp macro="">
      <xdr:nvCxnSpPr>
        <xdr:cNvPr id="175" name="直線コネクタ 174">
          <a:extLst>
            <a:ext uri="{FF2B5EF4-FFF2-40B4-BE49-F238E27FC236}">
              <a16:creationId xmlns:a16="http://schemas.microsoft.com/office/drawing/2014/main" id="{CF22137C-BA60-4D6B-B61B-6C0E28946FB0}"/>
            </a:ext>
          </a:extLst>
        </xdr:cNvPr>
        <xdr:cNvCxnSpPr/>
      </xdr:nvCxnSpPr>
      <xdr:spPr>
        <a:xfrm>
          <a:off x="4546600" y="11036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62610</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id="{AAD1D132-1004-4F3F-A851-8ED8F8F33DC8}"/>
            </a:ext>
          </a:extLst>
        </xdr:cNvPr>
        <xdr:cNvSpPr txBox="1"/>
      </xdr:nvSpPr>
      <xdr:spPr>
        <a:xfrm>
          <a:off x="4673600" y="93209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115933</xdr:rowOff>
    </xdr:from>
    <xdr:to>
      <xdr:col>24</xdr:col>
      <xdr:colOff>152400</xdr:colOff>
      <xdr:row>55</xdr:row>
      <xdr:rowOff>115933</xdr:rowOff>
    </xdr:to>
    <xdr:cxnSp macro="">
      <xdr:nvCxnSpPr>
        <xdr:cNvPr id="177" name="直線コネクタ 176">
          <a:extLst>
            <a:ext uri="{FF2B5EF4-FFF2-40B4-BE49-F238E27FC236}">
              <a16:creationId xmlns:a16="http://schemas.microsoft.com/office/drawing/2014/main" id="{B3954377-FA5E-4810-97F5-D2CF8BB297EB}"/>
            </a:ext>
          </a:extLst>
        </xdr:cNvPr>
        <xdr:cNvCxnSpPr/>
      </xdr:nvCxnSpPr>
      <xdr:spPr>
        <a:xfrm>
          <a:off x="4546600" y="954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121937</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6FB1BD45-BBD3-47DA-BF2E-78EFDBC30E46}"/>
            </a:ext>
          </a:extLst>
        </xdr:cNvPr>
        <xdr:cNvSpPr txBox="1"/>
      </xdr:nvSpPr>
      <xdr:spPr>
        <a:xfrm>
          <a:off x="4673600" y="104089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143510</xdr:rowOff>
    </xdr:from>
    <xdr:to>
      <xdr:col>24</xdr:col>
      <xdr:colOff>114300</xdr:colOff>
      <xdr:row>61</xdr:row>
      <xdr:rowOff>73660</xdr:rowOff>
    </xdr:to>
    <xdr:sp macro="" textlink="">
      <xdr:nvSpPr>
        <xdr:cNvPr id="179" name="フローチャート: 判断 178">
          <a:extLst>
            <a:ext uri="{FF2B5EF4-FFF2-40B4-BE49-F238E27FC236}">
              <a16:creationId xmlns:a16="http://schemas.microsoft.com/office/drawing/2014/main" id="{60254819-6E08-40FE-8EA1-EA4B309C4929}"/>
            </a:ext>
          </a:extLst>
        </xdr:cNvPr>
        <xdr:cNvSpPr/>
      </xdr:nvSpPr>
      <xdr:spPr>
        <a:xfrm>
          <a:off x="45847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128815</xdr:rowOff>
    </xdr:from>
    <xdr:to>
      <xdr:col>20</xdr:col>
      <xdr:colOff>38100</xdr:colOff>
      <xdr:row>61</xdr:row>
      <xdr:rowOff>58965</xdr:rowOff>
    </xdr:to>
    <xdr:sp macro="" textlink="">
      <xdr:nvSpPr>
        <xdr:cNvPr id="180" name="フローチャート: 判断 179">
          <a:extLst>
            <a:ext uri="{FF2B5EF4-FFF2-40B4-BE49-F238E27FC236}">
              <a16:creationId xmlns:a16="http://schemas.microsoft.com/office/drawing/2014/main" id="{EC43C6FB-4866-495C-9ED2-11E07B2F9157}"/>
            </a:ext>
          </a:extLst>
        </xdr:cNvPr>
        <xdr:cNvSpPr/>
      </xdr:nvSpPr>
      <xdr:spPr>
        <a:xfrm>
          <a:off x="3746500" y="1041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83094</xdr:rowOff>
    </xdr:from>
    <xdr:to>
      <xdr:col>15</xdr:col>
      <xdr:colOff>101600</xdr:colOff>
      <xdr:row>61</xdr:row>
      <xdr:rowOff>13244</xdr:rowOff>
    </xdr:to>
    <xdr:sp macro="" textlink="">
      <xdr:nvSpPr>
        <xdr:cNvPr id="181" name="フローチャート: 判断 180">
          <a:extLst>
            <a:ext uri="{FF2B5EF4-FFF2-40B4-BE49-F238E27FC236}">
              <a16:creationId xmlns:a16="http://schemas.microsoft.com/office/drawing/2014/main" id="{12488722-3CAA-40B6-A706-694E9FFA1F9B}"/>
            </a:ext>
          </a:extLst>
        </xdr:cNvPr>
        <xdr:cNvSpPr/>
      </xdr:nvSpPr>
      <xdr:spPr>
        <a:xfrm>
          <a:off x="2857500" y="1037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79828</xdr:rowOff>
    </xdr:from>
    <xdr:to>
      <xdr:col>10</xdr:col>
      <xdr:colOff>165100</xdr:colOff>
      <xdr:row>61</xdr:row>
      <xdr:rowOff>9978</xdr:rowOff>
    </xdr:to>
    <xdr:sp macro="" textlink="">
      <xdr:nvSpPr>
        <xdr:cNvPr id="182" name="フローチャート: 判断 181">
          <a:extLst>
            <a:ext uri="{FF2B5EF4-FFF2-40B4-BE49-F238E27FC236}">
              <a16:creationId xmlns:a16="http://schemas.microsoft.com/office/drawing/2014/main" id="{B40D0364-5A63-40DE-8D65-8CF841E7C0FF}"/>
            </a:ext>
          </a:extLst>
        </xdr:cNvPr>
        <xdr:cNvSpPr/>
      </xdr:nvSpPr>
      <xdr:spPr>
        <a:xfrm>
          <a:off x="1968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53703</xdr:rowOff>
    </xdr:from>
    <xdr:to>
      <xdr:col>6</xdr:col>
      <xdr:colOff>38100</xdr:colOff>
      <xdr:row>60</xdr:row>
      <xdr:rowOff>155303</xdr:rowOff>
    </xdr:to>
    <xdr:sp macro="" textlink="">
      <xdr:nvSpPr>
        <xdr:cNvPr id="183" name="フローチャート: 判断 182">
          <a:extLst>
            <a:ext uri="{FF2B5EF4-FFF2-40B4-BE49-F238E27FC236}">
              <a16:creationId xmlns:a16="http://schemas.microsoft.com/office/drawing/2014/main" id="{833E11DB-E5FC-4E0E-B494-0FFF71E236B5}"/>
            </a:ext>
          </a:extLst>
        </xdr:cNvPr>
        <xdr:cNvSpPr/>
      </xdr:nvSpPr>
      <xdr:spPr>
        <a:xfrm>
          <a:off x="1079500" y="1034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C22A201-A390-43B2-8114-E426152DFD68}"/>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5D179803-979E-46FC-95A7-708363F75292}"/>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6042141C-DF0E-4E4F-BF6C-B2AFC916B4FD}"/>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94C6F660-2A1F-4432-B35D-FC5974B72657}"/>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C0FFE205-83D4-4EB2-B0AC-E4E8ECB25EB2}"/>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110853</xdr:rowOff>
    </xdr:from>
    <xdr:to>
      <xdr:col>24</xdr:col>
      <xdr:colOff>114300</xdr:colOff>
      <xdr:row>60</xdr:row>
      <xdr:rowOff>41003</xdr:rowOff>
    </xdr:to>
    <xdr:sp macro="" textlink="">
      <xdr:nvSpPr>
        <xdr:cNvPr id="189" name="楕円 188">
          <a:extLst>
            <a:ext uri="{FF2B5EF4-FFF2-40B4-BE49-F238E27FC236}">
              <a16:creationId xmlns:a16="http://schemas.microsoft.com/office/drawing/2014/main" id="{0CE25DC4-9799-432B-83F9-092FE462E3CF}"/>
            </a:ext>
          </a:extLst>
        </xdr:cNvPr>
        <xdr:cNvSpPr/>
      </xdr:nvSpPr>
      <xdr:spPr>
        <a:xfrm>
          <a:off x="4584700" y="1022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133730</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id="{B1A57C03-5B0C-40DB-82C2-3A6A37097B75}"/>
            </a:ext>
          </a:extLst>
        </xdr:cNvPr>
        <xdr:cNvSpPr txBox="1"/>
      </xdr:nvSpPr>
      <xdr:spPr>
        <a:xfrm>
          <a:off x="4673600" y="100778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27577</xdr:rowOff>
    </xdr:from>
    <xdr:to>
      <xdr:col>20</xdr:col>
      <xdr:colOff>38100</xdr:colOff>
      <xdr:row>60</xdr:row>
      <xdr:rowOff>129177</xdr:rowOff>
    </xdr:to>
    <xdr:sp macro="" textlink="">
      <xdr:nvSpPr>
        <xdr:cNvPr id="191" name="楕円 190">
          <a:extLst>
            <a:ext uri="{FF2B5EF4-FFF2-40B4-BE49-F238E27FC236}">
              <a16:creationId xmlns:a16="http://schemas.microsoft.com/office/drawing/2014/main" id="{2297CB8C-0F42-42FC-91CA-C49E4A2CE78D}"/>
            </a:ext>
          </a:extLst>
        </xdr:cNvPr>
        <xdr:cNvSpPr/>
      </xdr:nvSpPr>
      <xdr:spPr>
        <a:xfrm>
          <a:off x="3746500" y="1031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161653</xdr:rowOff>
    </xdr:from>
    <xdr:to>
      <xdr:col>24</xdr:col>
      <xdr:colOff>63500</xdr:colOff>
      <xdr:row>60</xdr:row>
      <xdr:rowOff>78377</xdr:rowOff>
    </xdr:to>
    <xdr:cxnSp macro="">
      <xdr:nvCxnSpPr>
        <xdr:cNvPr id="192" name="直線コネクタ 191">
          <a:extLst>
            <a:ext uri="{FF2B5EF4-FFF2-40B4-BE49-F238E27FC236}">
              <a16:creationId xmlns:a16="http://schemas.microsoft.com/office/drawing/2014/main" id="{17713BB4-E86C-46C7-90DD-8362828666BC}"/>
            </a:ext>
          </a:extLst>
        </xdr:cNvPr>
        <xdr:cNvCxnSpPr/>
      </xdr:nvCxnSpPr>
      <xdr:spPr>
        <a:xfrm flipV="1">
          <a:off x="3797300" y="10277203"/>
          <a:ext cx="838200" cy="8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76563</xdr:rowOff>
    </xdr:from>
    <xdr:to>
      <xdr:col>15</xdr:col>
      <xdr:colOff>101600</xdr:colOff>
      <xdr:row>61</xdr:row>
      <xdr:rowOff>6713</xdr:rowOff>
    </xdr:to>
    <xdr:sp macro="" textlink="">
      <xdr:nvSpPr>
        <xdr:cNvPr id="193" name="楕円 192">
          <a:extLst>
            <a:ext uri="{FF2B5EF4-FFF2-40B4-BE49-F238E27FC236}">
              <a16:creationId xmlns:a16="http://schemas.microsoft.com/office/drawing/2014/main" id="{CCC0790E-C394-4D28-B0BC-21F978C01E13}"/>
            </a:ext>
          </a:extLst>
        </xdr:cNvPr>
        <xdr:cNvSpPr/>
      </xdr:nvSpPr>
      <xdr:spPr>
        <a:xfrm>
          <a:off x="2857500" y="1036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78377</xdr:rowOff>
    </xdr:from>
    <xdr:to>
      <xdr:col>19</xdr:col>
      <xdr:colOff>177800</xdr:colOff>
      <xdr:row>60</xdr:row>
      <xdr:rowOff>127363</xdr:rowOff>
    </xdr:to>
    <xdr:cxnSp macro="">
      <xdr:nvCxnSpPr>
        <xdr:cNvPr id="194" name="直線コネクタ 193">
          <a:extLst>
            <a:ext uri="{FF2B5EF4-FFF2-40B4-BE49-F238E27FC236}">
              <a16:creationId xmlns:a16="http://schemas.microsoft.com/office/drawing/2014/main" id="{24E660F8-6907-4017-AB95-FDC657D31621}"/>
            </a:ext>
          </a:extLst>
        </xdr:cNvPr>
        <xdr:cNvCxnSpPr/>
      </xdr:nvCxnSpPr>
      <xdr:spPr>
        <a:xfrm flipV="1">
          <a:off x="2908300" y="1036537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132080</xdr:rowOff>
    </xdr:from>
    <xdr:to>
      <xdr:col>10</xdr:col>
      <xdr:colOff>165100</xdr:colOff>
      <xdr:row>61</xdr:row>
      <xdr:rowOff>62230</xdr:rowOff>
    </xdr:to>
    <xdr:sp macro="" textlink="">
      <xdr:nvSpPr>
        <xdr:cNvPr id="195" name="楕円 194">
          <a:extLst>
            <a:ext uri="{FF2B5EF4-FFF2-40B4-BE49-F238E27FC236}">
              <a16:creationId xmlns:a16="http://schemas.microsoft.com/office/drawing/2014/main" id="{AE11FF93-48FB-40EB-A90B-B27977382951}"/>
            </a:ext>
          </a:extLst>
        </xdr:cNvPr>
        <xdr:cNvSpPr/>
      </xdr:nvSpPr>
      <xdr:spPr>
        <a:xfrm>
          <a:off x="1968500" y="1041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127363</xdr:rowOff>
    </xdr:from>
    <xdr:to>
      <xdr:col>15</xdr:col>
      <xdr:colOff>50800</xdr:colOff>
      <xdr:row>61</xdr:row>
      <xdr:rowOff>11430</xdr:rowOff>
    </xdr:to>
    <xdr:cxnSp macro="">
      <xdr:nvCxnSpPr>
        <xdr:cNvPr id="196" name="直線コネクタ 195">
          <a:extLst>
            <a:ext uri="{FF2B5EF4-FFF2-40B4-BE49-F238E27FC236}">
              <a16:creationId xmlns:a16="http://schemas.microsoft.com/office/drawing/2014/main" id="{3C33C138-4BB6-4B54-B714-A4852CF5706B}"/>
            </a:ext>
          </a:extLst>
        </xdr:cNvPr>
        <xdr:cNvCxnSpPr/>
      </xdr:nvCxnSpPr>
      <xdr:spPr>
        <a:xfrm flipV="1">
          <a:off x="2019300" y="10414363"/>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6350</xdr:rowOff>
    </xdr:from>
    <xdr:to>
      <xdr:col>6</xdr:col>
      <xdr:colOff>38100</xdr:colOff>
      <xdr:row>61</xdr:row>
      <xdr:rowOff>107950</xdr:rowOff>
    </xdr:to>
    <xdr:sp macro="" textlink="">
      <xdr:nvSpPr>
        <xdr:cNvPr id="197" name="楕円 196">
          <a:extLst>
            <a:ext uri="{FF2B5EF4-FFF2-40B4-BE49-F238E27FC236}">
              <a16:creationId xmlns:a16="http://schemas.microsoft.com/office/drawing/2014/main" id="{F18E5DDF-FF72-4780-92A6-B21AFB15599C}"/>
            </a:ext>
          </a:extLst>
        </xdr:cNvPr>
        <xdr:cNvSpPr/>
      </xdr:nvSpPr>
      <xdr:spPr>
        <a:xfrm>
          <a:off x="1079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11430</xdr:rowOff>
    </xdr:from>
    <xdr:to>
      <xdr:col>10</xdr:col>
      <xdr:colOff>114300</xdr:colOff>
      <xdr:row>61</xdr:row>
      <xdr:rowOff>57150</xdr:rowOff>
    </xdr:to>
    <xdr:cxnSp macro="">
      <xdr:nvCxnSpPr>
        <xdr:cNvPr id="198" name="直線コネクタ 197">
          <a:extLst>
            <a:ext uri="{FF2B5EF4-FFF2-40B4-BE49-F238E27FC236}">
              <a16:creationId xmlns:a16="http://schemas.microsoft.com/office/drawing/2014/main" id="{61697295-4F97-4EFA-83CD-11F085828717}"/>
            </a:ext>
          </a:extLst>
        </xdr:cNvPr>
        <xdr:cNvCxnSpPr/>
      </xdr:nvCxnSpPr>
      <xdr:spPr>
        <a:xfrm flipV="1">
          <a:off x="1130300" y="104698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50092</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id="{F39C484E-B9DD-4B0B-9111-FB25D5D887AE}"/>
            </a:ext>
          </a:extLst>
        </xdr:cNvPr>
        <xdr:cNvSpPr txBox="1"/>
      </xdr:nvSpPr>
      <xdr:spPr>
        <a:xfrm>
          <a:off x="3582044" y="1050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4371</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id="{1AB5F7A1-801E-4115-B40D-44049902F6F6}"/>
            </a:ext>
          </a:extLst>
        </xdr:cNvPr>
        <xdr:cNvSpPr txBox="1"/>
      </xdr:nvSpPr>
      <xdr:spPr>
        <a:xfrm>
          <a:off x="2705744" y="1046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26505</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id="{5952D0BE-10ED-45F1-A5E2-E10BD62E205E}"/>
            </a:ext>
          </a:extLst>
        </xdr:cNvPr>
        <xdr:cNvSpPr txBox="1"/>
      </xdr:nvSpPr>
      <xdr:spPr>
        <a:xfrm>
          <a:off x="1816744" y="1014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380</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id="{57281514-D962-4970-B1EF-A0A817A6F0F0}"/>
            </a:ext>
          </a:extLst>
        </xdr:cNvPr>
        <xdr:cNvSpPr txBox="1"/>
      </xdr:nvSpPr>
      <xdr:spPr>
        <a:xfrm>
          <a:off x="927744" y="10115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145704</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id="{E44FE4AD-96CE-476A-96AA-999A7E991B2B}"/>
            </a:ext>
          </a:extLst>
        </xdr:cNvPr>
        <xdr:cNvSpPr txBox="1"/>
      </xdr:nvSpPr>
      <xdr:spPr>
        <a:xfrm>
          <a:off x="3582044" y="10089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23240</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id="{1AA39282-294E-4802-9312-90AF7DF22BDC}"/>
            </a:ext>
          </a:extLst>
        </xdr:cNvPr>
        <xdr:cNvSpPr txBox="1"/>
      </xdr:nvSpPr>
      <xdr:spPr>
        <a:xfrm>
          <a:off x="2705744" y="1013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53357</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id="{5D60217B-9475-4988-B0AA-423114E619AB}"/>
            </a:ext>
          </a:extLst>
        </xdr:cNvPr>
        <xdr:cNvSpPr txBox="1"/>
      </xdr:nvSpPr>
      <xdr:spPr>
        <a:xfrm>
          <a:off x="1816744"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99077</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id="{87388F23-BE26-44EB-8095-AA352587101D}"/>
            </a:ext>
          </a:extLst>
        </xdr:cNvPr>
        <xdr:cNvSpPr txBox="1"/>
      </xdr:nvSpPr>
      <xdr:spPr>
        <a:xfrm>
          <a:off x="927744" y="1055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0AB2F720-5C41-4189-A747-1914ECB6D6D3}"/>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F32DE948-29B9-419E-8E51-AE03961ED1A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3EC43708-5B9A-41C4-80A6-0A52937D3C68}"/>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9D63F69C-3994-40BD-A2DE-56BAA9BBD515}"/>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543AACBE-43A3-485A-BA35-FF337268DFD6}"/>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E34C7560-E940-4A81-B8B8-404029A883A9}"/>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B4E36B57-FA82-4389-8F0A-C268B256838E}"/>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EB1D892E-9E53-4306-8CE5-F064F49BE489}"/>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4DB458D2-CAC0-41A9-B239-E54086748EFC}"/>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88B23872-39AA-427E-9AEB-1FDC9772F816}"/>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7" name="直線コネクタ 216">
          <a:extLst>
            <a:ext uri="{FF2B5EF4-FFF2-40B4-BE49-F238E27FC236}">
              <a16:creationId xmlns:a16="http://schemas.microsoft.com/office/drawing/2014/main" id="{7BD9477A-D049-4E6B-8A9F-BEF79E9FD4CA}"/>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8" name="テキスト ボックス 217">
          <a:extLst>
            <a:ext uri="{FF2B5EF4-FFF2-40B4-BE49-F238E27FC236}">
              <a16:creationId xmlns:a16="http://schemas.microsoft.com/office/drawing/2014/main" id="{EB238A2A-53BF-4CA3-B9C7-26FCB03888EF}"/>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9" name="直線コネクタ 218">
          <a:extLst>
            <a:ext uri="{FF2B5EF4-FFF2-40B4-BE49-F238E27FC236}">
              <a16:creationId xmlns:a16="http://schemas.microsoft.com/office/drawing/2014/main" id="{0A7DAFAE-FCF8-4E24-86CB-6F082FF2AD8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20" name="テキスト ボックス 219">
          <a:extLst>
            <a:ext uri="{FF2B5EF4-FFF2-40B4-BE49-F238E27FC236}">
              <a16:creationId xmlns:a16="http://schemas.microsoft.com/office/drawing/2014/main" id="{F25CC74C-23DF-4CBB-AA1B-7224D8145EE8}"/>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1" name="直線コネクタ 220">
          <a:extLst>
            <a:ext uri="{FF2B5EF4-FFF2-40B4-BE49-F238E27FC236}">
              <a16:creationId xmlns:a16="http://schemas.microsoft.com/office/drawing/2014/main" id="{D8D445C5-6706-4191-ADD7-056319A9DEE1}"/>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22" name="テキスト ボックス 221">
          <a:extLst>
            <a:ext uri="{FF2B5EF4-FFF2-40B4-BE49-F238E27FC236}">
              <a16:creationId xmlns:a16="http://schemas.microsoft.com/office/drawing/2014/main" id="{8700260D-1512-4A5A-8031-74B282F18037}"/>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3" name="直線コネクタ 222">
          <a:extLst>
            <a:ext uri="{FF2B5EF4-FFF2-40B4-BE49-F238E27FC236}">
              <a16:creationId xmlns:a16="http://schemas.microsoft.com/office/drawing/2014/main" id="{0E1A538B-9DD5-4FD5-9E62-1ADCE0B74AD4}"/>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4" name="テキスト ボックス 223">
          <a:extLst>
            <a:ext uri="{FF2B5EF4-FFF2-40B4-BE49-F238E27FC236}">
              <a16:creationId xmlns:a16="http://schemas.microsoft.com/office/drawing/2014/main" id="{923DC1E8-EE88-49A1-9C83-85EF18E942BC}"/>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E59D6722-C766-42E1-817C-CC3CE2099864}"/>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a:extLst>
            <a:ext uri="{FF2B5EF4-FFF2-40B4-BE49-F238E27FC236}">
              <a16:creationId xmlns:a16="http://schemas.microsoft.com/office/drawing/2014/main" id="{F192D699-3C4C-495B-9481-B8D8A03B0061}"/>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a:extLst>
            <a:ext uri="{FF2B5EF4-FFF2-40B4-BE49-F238E27FC236}">
              <a16:creationId xmlns:a16="http://schemas.microsoft.com/office/drawing/2014/main" id="{A4B3DED0-1792-44E5-9CE6-917DD09C8DCA}"/>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42724</xdr:rowOff>
    </xdr:from>
    <xdr:to>
      <xdr:col>54</xdr:col>
      <xdr:colOff>189865</xdr:colOff>
      <xdr:row>63</xdr:row>
      <xdr:rowOff>170011</xdr:rowOff>
    </xdr:to>
    <xdr:cxnSp macro="">
      <xdr:nvCxnSpPr>
        <xdr:cNvPr id="228" name="直線コネクタ 227">
          <a:extLst>
            <a:ext uri="{FF2B5EF4-FFF2-40B4-BE49-F238E27FC236}">
              <a16:creationId xmlns:a16="http://schemas.microsoft.com/office/drawing/2014/main" id="{86CD5A3B-C5DB-4C94-AA28-F2FA99FB2220}"/>
            </a:ext>
          </a:extLst>
        </xdr:cNvPr>
        <xdr:cNvCxnSpPr/>
      </xdr:nvCxnSpPr>
      <xdr:spPr>
        <a:xfrm flipV="1">
          <a:off x="10476865" y="9643924"/>
          <a:ext cx="0" cy="1327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2388</xdr:rowOff>
    </xdr:from>
    <xdr:ext cx="469744" cy="259045"/>
    <xdr:sp macro="" textlink="">
      <xdr:nvSpPr>
        <xdr:cNvPr id="229" name="【橋りょう・トンネル】&#10;一人当たり有形固定資産（償却資産）額最小値テキスト">
          <a:extLst>
            <a:ext uri="{FF2B5EF4-FFF2-40B4-BE49-F238E27FC236}">
              <a16:creationId xmlns:a16="http://schemas.microsoft.com/office/drawing/2014/main" id="{F658AAF6-85A6-4D61-9FCC-D7709BB1E355}"/>
            </a:ext>
          </a:extLst>
        </xdr:cNvPr>
        <xdr:cNvSpPr txBox="1"/>
      </xdr:nvSpPr>
      <xdr:spPr>
        <a:xfrm>
          <a:off x="10515600" y="1097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170011</xdr:rowOff>
    </xdr:from>
    <xdr:to>
      <xdr:col>55</xdr:col>
      <xdr:colOff>88900</xdr:colOff>
      <xdr:row>63</xdr:row>
      <xdr:rowOff>170011</xdr:rowOff>
    </xdr:to>
    <xdr:cxnSp macro="">
      <xdr:nvCxnSpPr>
        <xdr:cNvPr id="230" name="直線コネクタ 229">
          <a:extLst>
            <a:ext uri="{FF2B5EF4-FFF2-40B4-BE49-F238E27FC236}">
              <a16:creationId xmlns:a16="http://schemas.microsoft.com/office/drawing/2014/main" id="{3BBB1244-5CC3-4761-9FC0-E478588A2F01}"/>
            </a:ext>
          </a:extLst>
        </xdr:cNvPr>
        <xdr:cNvCxnSpPr/>
      </xdr:nvCxnSpPr>
      <xdr:spPr>
        <a:xfrm>
          <a:off x="10388600" y="1097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160851</xdr:rowOff>
    </xdr:from>
    <xdr:ext cx="690189" cy="259045"/>
    <xdr:sp macro="" textlink="">
      <xdr:nvSpPr>
        <xdr:cNvPr id="231" name="【橋りょう・トンネル】&#10;一人当たり有形固定資産（償却資産）額最大値テキスト">
          <a:extLst>
            <a:ext uri="{FF2B5EF4-FFF2-40B4-BE49-F238E27FC236}">
              <a16:creationId xmlns:a16="http://schemas.microsoft.com/office/drawing/2014/main" id="{9593DFEC-C5FF-4A0D-A1A3-57947BDACA79}"/>
            </a:ext>
          </a:extLst>
        </xdr:cNvPr>
        <xdr:cNvSpPr txBox="1"/>
      </xdr:nvSpPr>
      <xdr:spPr>
        <a:xfrm>
          <a:off x="10515600" y="94191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2,906,553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42724</xdr:rowOff>
    </xdr:from>
    <xdr:to>
      <xdr:col>55</xdr:col>
      <xdr:colOff>88900</xdr:colOff>
      <xdr:row>56</xdr:row>
      <xdr:rowOff>42724</xdr:rowOff>
    </xdr:to>
    <xdr:cxnSp macro="">
      <xdr:nvCxnSpPr>
        <xdr:cNvPr id="232" name="直線コネクタ 231">
          <a:extLst>
            <a:ext uri="{FF2B5EF4-FFF2-40B4-BE49-F238E27FC236}">
              <a16:creationId xmlns:a16="http://schemas.microsoft.com/office/drawing/2014/main" id="{4C2B3AE4-CAE9-4B0A-82FF-B6BE7A1D6923}"/>
            </a:ext>
          </a:extLst>
        </xdr:cNvPr>
        <xdr:cNvCxnSpPr/>
      </xdr:nvCxnSpPr>
      <xdr:spPr>
        <a:xfrm>
          <a:off x="10388600" y="9643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69289</xdr:rowOff>
    </xdr:from>
    <xdr:ext cx="599010" cy="259045"/>
    <xdr:sp macro="" textlink="">
      <xdr:nvSpPr>
        <xdr:cNvPr id="233" name="【橋りょう・トンネル】&#10;一人当たり有形固定資産（償却資産）額平均値テキスト">
          <a:extLst>
            <a:ext uri="{FF2B5EF4-FFF2-40B4-BE49-F238E27FC236}">
              <a16:creationId xmlns:a16="http://schemas.microsoft.com/office/drawing/2014/main" id="{B639050B-1AA8-46A0-9A3B-97B949E3EDA8}"/>
            </a:ext>
          </a:extLst>
        </xdr:cNvPr>
        <xdr:cNvSpPr txBox="1"/>
      </xdr:nvSpPr>
      <xdr:spPr>
        <a:xfrm>
          <a:off x="10515600" y="105277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46412</xdr:rowOff>
    </xdr:from>
    <xdr:to>
      <xdr:col>55</xdr:col>
      <xdr:colOff>50800</xdr:colOff>
      <xdr:row>62</xdr:row>
      <xdr:rowOff>148012</xdr:rowOff>
    </xdr:to>
    <xdr:sp macro="" textlink="">
      <xdr:nvSpPr>
        <xdr:cNvPr id="234" name="フローチャート: 判断 233">
          <a:extLst>
            <a:ext uri="{FF2B5EF4-FFF2-40B4-BE49-F238E27FC236}">
              <a16:creationId xmlns:a16="http://schemas.microsoft.com/office/drawing/2014/main" id="{07CB13B2-B3E9-479C-961E-AA22F80469AC}"/>
            </a:ext>
          </a:extLst>
        </xdr:cNvPr>
        <xdr:cNvSpPr/>
      </xdr:nvSpPr>
      <xdr:spPr>
        <a:xfrm>
          <a:off x="10426700" y="10676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78174</xdr:rowOff>
    </xdr:from>
    <xdr:to>
      <xdr:col>50</xdr:col>
      <xdr:colOff>165100</xdr:colOff>
      <xdr:row>63</xdr:row>
      <xdr:rowOff>8324</xdr:rowOff>
    </xdr:to>
    <xdr:sp macro="" textlink="">
      <xdr:nvSpPr>
        <xdr:cNvPr id="235" name="フローチャート: 判断 234">
          <a:extLst>
            <a:ext uri="{FF2B5EF4-FFF2-40B4-BE49-F238E27FC236}">
              <a16:creationId xmlns:a16="http://schemas.microsoft.com/office/drawing/2014/main" id="{827A6D6C-3906-4C5D-A06B-DD53BD650F64}"/>
            </a:ext>
          </a:extLst>
        </xdr:cNvPr>
        <xdr:cNvSpPr/>
      </xdr:nvSpPr>
      <xdr:spPr>
        <a:xfrm>
          <a:off x="9588500" y="10708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42657</xdr:rowOff>
    </xdr:from>
    <xdr:to>
      <xdr:col>46</xdr:col>
      <xdr:colOff>38100</xdr:colOff>
      <xdr:row>62</xdr:row>
      <xdr:rowOff>144257</xdr:rowOff>
    </xdr:to>
    <xdr:sp macro="" textlink="">
      <xdr:nvSpPr>
        <xdr:cNvPr id="236" name="フローチャート: 判断 235">
          <a:extLst>
            <a:ext uri="{FF2B5EF4-FFF2-40B4-BE49-F238E27FC236}">
              <a16:creationId xmlns:a16="http://schemas.microsoft.com/office/drawing/2014/main" id="{FDF8C6BF-FD79-42B9-B009-C81519AC9F76}"/>
            </a:ext>
          </a:extLst>
        </xdr:cNvPr>
        <xdr:cNvSpPr/>
      </xdr:nvSpPr>
      <xdr:spPr>
        <a:xfrm>
          <a:off x="8699500" y="1067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28473</xdr:rowOff>
    </xdr:from>
    <xdr:to>
      <xdr:col>41</xdr:col>
      <xdr:colOff>101600</xdr:colOff>
      <xdr:row>62</xdr:row>
      <xdr:rowOff>130073</xdr:rowOff>
    </xdr:to>
    <xdr:sp macro="" textlink="">
      <xdr:nvSpPr>
        <xdr:cNvPr id="237" name="フローチャート: 判断 236">
          <a:extLst>
            <a:ext uri="{FF2B5EF4-FFF2-40B4-BE49-F238E27FC236}">
              <a16:creationId xmlns:a16="http://schemas.microsoft.com/office/drawing/2014/main" id="{B39ECF9C-FBE6-471C-954E-D8B9BC5AD395}"/>
            </a:ext>
          </a:extLst>
        </xdr:cNvPr>
        <xdr:cNvSpPr/>
      </xdr:nvSpPr>
      <xdr:spPr>
        <a:xfrm>
          <a:off x="7810500" y="1065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53794</xdr:rowOff>
    </xdr:from>
    <xdr:to>
      <xdr:col>36</xdr:col>
      <xdr:colOff>165100</xdr:colOff>
      <xdr:row>62</xdr:row>
      <xdr:rowOff>155394</xdr:rowOff>
    </xdr:to>
    <xdr:sp macro="" textlink="">
      <xdr:nvSpPr>
        <xdr:cNvPr id="238" name="フローチャート: 判断 237">
          <a:extLst>
            <a:ext uri="{FF2B5EF4-FFF2-40B4-BE49-F238E27FC236}">
              <a16:creationId xmlns:a16="http://schemas.microsoft.com/office/drawing/2014/main" id="{EDBEFBA0-8655-4D5C-8ACC-0CF06EA03637}"/>
            </a:ext>
          </a:extLst>
        </xdr:cNvPr>
        <xdr:cNvSpPr/>
      </xdr:nvSpPr>
      <xdr:spPr>
        <a:xfrm>
          <a:off x="6921500" y="1068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EEAC7466-EE87-40C0-A2E8-AFB9BCE5C94E}"/>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A5C3A562-86AC-4556-9760-FFF5FFDFBCA5}"/>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E81972C3-1845-4BB7-BCDA-0ABE034BC353}"/>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EC00A8E-57C6-477C-A5E0-4F0B57184B14}"/>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CAFE8C18-6CC8-45C8-8E2A-C61A40CEDFAB}"/>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78183</xdr:rowOff>
    </xdr:from>
    <xdr:to>
      <xdr:col>55</xdr:col>
      <xdr:colOff>50800</xdr:colOff>
      <xdr:row>64</xdr:row>
      <xdr:rowOff>8333</xdr:rowOff>
    </xdr:to>
    <xdr:sp macro="" textlink="">
      <xdr:nvSpPr>
        <xdr:cNvPr id="244" name="楕円 243">
          <a:extLst>
            <a:ext uri="{FF2B5EF4-FFF2-40B4-BE49-F238E27FC236}">
              <a16:creationId xmlns:a16="http://schemas.microsoft.com/office/drawing/2014/main" id="{0B03D0FC-F32F-4111-9936-CA2BDA2F6079}"/>
            </a:ext>
          </a:extLst>
        </xdr:cNvPr>
        <xdr:cNvSpPr/>
      </xdr:nvSpPr>
      <xdr:spPr>
        <a:xfrm>
          <a:off x="10426700" y="10879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164560</xdr:rowOff>
    </xdr:from>
    <xdr:ext cx="534377" cy="259045"/>
    <xdr:sp macro="" textlink="">
      <xdr:nvSpPr>
        <xdr:cNvPr id="245" name="【橋りょう・トンネル】&#10;一人当たり有形固定資産（償却資産）額該当値テキスト">
          <a:extLst>
            <a:ext uri="{FF2B5EF4-FFF2-40B4-BE49-F238E27FC236}">
              <a16:creationId xmlns:a16="http://schemas.microsoft.com/office/drawing/2014/main" id="{F340C647-0521-4891-8A45-A722E2052CC3}"/>
            </a:ext>
          </a:extLst>
        </xdr:cNvPr>
        <xdr:cNvSpPr txBox="1"/>
      </xdr:nvSpPr>
      <xdr:spPr>
        <a:xfrm>
          <a:off x="10515600" y="10794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83969</xdr:rowOff>
    </xdr:from>
    <xdr:to>
      <xdr:col>50</xdr:col>
      <xdr:colOff>165100</xdr:colOff>
      <xdr:row>64</xdr:row>
      <xdr:rowOff>14119</xdr:rowOff>
    </xdr:to>
    <xdr:sp macro="" textlink="">
      <xdr:nvSpPr>
        <xdr:cNvPr id="246" name="楕円 245">
          <a:extLst>
            <a:ext uri="{FF2B5EF4-FFF2-40B4-BE49-F238E27FC236}">
              <a16:creationId xmlns:a16="http://schemas.microsoft.com/office/drawing/2014/main" id="{BB3EA049-9E64-4D27-B758-1F4171DBEE18}"/>
            </a:ext>
          </a:extLst>
        </xdr:cNvPr>
        <xdr:cNvSpPr/>
      </xdr:nvSpPr>
      <xdr:spPr>
        <a:xfrm>
          <a:off x="9588500" y="10885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128983</xdr:rowOff>
    </xdr:from>
    <xdr:to>
      <xdr:col>55</xdr:col>
      <xdr:colOff>0</xdr:colOff>
      <xdr:row>63</xdr:row>
      <xdr:rowOff>134769</xdr:rowOff>
    </xdr:to>
    <xdr:cxnSp macro="">
      <xdr:nvCxnSpPr>
        <xdr:cNvPr id="247" name="直線コネクタ 246">
          <a:extLst>
            <a:ext uri="{FF2B5EF4-FFF2-40B4-BE49-F238E27FC236}">
              <a16:creationId xmlns:a16="http://schemas.microsoft.com/office/drawing/2014/main" id="{AE4F28F7-2A1D-4BF6-8D15-36CF3239ABB9}"/>
            </a:ext>
          </a:extLst>
        </xdr:cNvPr>
        <xdr:cNvCxnSpPr/>
      </xdr:nvCxnSpPr>
      <xdr:spPr>
        <a:xfrm flipV="1">
          <a:off x="9639300" y="10930333"/>
          <a:ext cx="838200" cy="5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87342</xdr:rowOff>
    </xdr:from>
    <xdr:to>
      <xdr:col>46</xdr:col>
      <xdr:colOff>38100</xdr:colOff>
      <xdr:row>64</xdr:row>
      <xdr:rowOff>17492</xdr:rowOff>
    </xdr:to>
    <xdr:sp macro="" textlink="">
      <xdr:nvSpPr>
        <xdr:cNvPr id="248" name="楕円 247">
          <a:extLst>
            <a:ext uri="{FF2B5EF4-FFF2-40B4-BE49-F238E27FC236}">
              <a16:creationId xmlns:a16="http://schemas.microsoft.com/office/drawing/2014/main" id="{FC99230A-9AB5-4693-BD11-CB17393F7665}"/>
            </a:ext>
          </a:extLst>
        </xdr:cNvPr>
        <xdr:cNvSpPr/>
      </xdr:nvSpPr>
      <xdr:spPr>
        <a:xfrm>
          <a:off x="8699500" y="1088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134769</xdr:rowOff>
    </xdr:from>
    <xdr:to>
      <xdr:col>50</xdr:col>
      <xdr:colOff>114300</xdr:colOff>
      <xdr:row>63</xdr:row>
      <xdr:rowOff>138142</xdr:rowOff>
    </xdr:to>
    <xdr:cxnSp macro="">
      <xdr:nvCxnSpPr>
        <xdr:cNvPr id="249" name="直線コネクタ 248">
          <a:extLst>
            <a:ext uri="{FF2B5EF4-FFF2-40B4-BE49-F238E27FC236}">
              <a16:creationId xmlns:a16="http://schemas.microsoft.com/office/drawing/2014/main" id="{9E760EC0-BD8C-4154-9281-D1B0DDD264DC}"/>
            </a:ext>
          </a:extLst>
        </xdr:cNvPr>
        <xdr:cNvCxnSpPr/>
      </xdr:nvCxnSpPr>
      <xdr:spPr>
        <a:xfrm flipV="1">
          <a:off x="8750300" y="10936119"/>
          <a:ext cx="889000" cy="3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90372</xdr:rowOff>
    </xdr:from>
    <xdr:to>
      <xdr:col>41</xdr:col>
      <xdr:colOff>101600</xdr:colOff>
      <xdr:row>64</xdr:row>
      <xdr:rowOff>20522</xdr:rowOff>
    </xdr:to>
    <xdr:sp macro="" textlink="">
      <xdr:nvSpPr>
        <xdr:cNvPr id="250" name="楕円 249">
          <a:extLst>
            <a:ext uri="{FF2B5EF4-FFF2-40B4-BE49-F238E27FC236}">
              <a16:creationId xmlns:a16="http://schemas.microsoft.com/office/drawing/2014/main" id="{CFAEBBEB-8F55-4C32-B369-DE2815194652}"/>
            </a:ext>
          </a:extLst>
        </xdr:cNvPr>
        <xdr:cNvSpPr/>
      </xdr:nvSpPr>
      <xdr:spPr>
        <a:xfrm>
          <a:off x="7810500" y="10891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138142</xdr:rowOff>
    </xdr:from>
    <xdr:to>
      <xdr:col>45</xdr:col>
      <xdr:colOff>177800</xdr:colOff>
      <xdr:row>63</xdr:row>
      <xdr:rowOff>141172</xdr:rowOff>
    </xdr:to>
    <xdr:cxnSp macro="">
      <xdr:nvCxnSpPr>
        <xdr:cNvPr id="251" name="直線コネクタ 250">
          <a:extLst>
            <a:ext uri="{FF2B5EF4-FFF2-40B4-BE49-F238E27FC236}">
              <a16:creationId xmlns:a16="http://schemas.microsoft.com/office/drawing/2014/main" id="{7FA05670-2945-4C20-953E-75D274E1353A}"/>
            </a:ext>
          </a:extLst>
        </xdr:cNvPr>
        <xdr:cNvCxnSpPr/>
      </xdr:nvCxnSpPr>
      <xdr:spPr>
        <a:xfrm flipV="1">
          <a:off x="7861300" y="10939492"/>
          <a:ext cx="889000" cy="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92778</xdr:rowOff>
    </xdr:from>
    <xdr:to>
      <xdr:col>36</xdr:col>
      <xdr:colOff>165100</xdr:colOff>
      <xdr:row>64</xdr:row>
      <xdr:rowOff>22928</xdr:rowOff>
    </xdr:to>
    <xdr:sp macro="" textlink="">
      <xdr:nvSpPr>
        <xdr:cNvPr id="252" name="楕円 251">
          <a:extLst>
            <a:ext uri="{FF2B5EF4-FFF2-40B4-BE49-F238E27FC236}">
              <a16:creationId xmlns:a16="http://schemas.microsoft.com/office/drawing/2014/main" id="{3B1489F7-7663-4C5F-8352-33928F89B884}"/>
            </a:ext>
          </a:extLst>
        </xdr:cNvPr>
        <xdr:cNvSpPr/>
      </xdr:nvSpPr>
      <xdr:spPr>
        <a:xfrm>
          <a:off x="6921500" y="10894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141172</xdr:rowOff>
    </xdr:from>
    <xdr:to>
      <xdr:col>41</xdr:col>
      <xdr:colOff>50800</xdr:colOff>
      <xdr:row>63</xdr:row>
      <xdr:rowOff>143578</xdr:rowOff>
    </xdr:to>
    <xdr:cxnSp macro="">
      <xdr:nvCxnSpPr>
        <xdr:cNvPr id="253" name="直線コネクタ 252">
          <a:extLst>
            <a:ext uri="{FF2B5EF4-FFF2-40B4-BE49-F238E27FC236}">
              <a16:creationId xmlns:a16="http://schemas.microsoft.com/office/drawing/2014/main" id="{077C0E13-3E24-4C16-A63A-0B033F14ED11}"/>
            </a:ext>
          </a:extLst>
        </xdr:cNvPr>
        <xdr:cNvCxnSpPr/>
      </xdr:nvCxnSpPr>
      <xdr:spPr>
        <a:xfrm flipV="1">
          <a:off x="6972300" y="10942522"/>
          <a:ext cx="889000" cy="2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24851</xdr:rowOff>
    </xdr:from>
    <xdr:ext cx="599010" cy="259045"/>
    <xdr:sp macro="" textlink="">
      <xdr:nvSpPr>
        <xdr:cNvPr id="254" name="n_1aveValue【橋りょう・トンネル】&#10;一人当たり有形固定資産（償却資産）額">
          <a:extLst>
            <a:ext uri="{FF2B5EF4-FFF2-40B4-BE49-F238E27FC236}">
              <a16:creationId xmlns:a16="http://schemas.microsoft.com/office/drawing/2014/main" id="{1ABBAC8B-F6A0-4288-B277-254AAA848BA1}"/>
            </a:ext>
          </a:extLst>
        </xdr:cNvPr>
        <xdr:cNvSpPr txBox="1"/>
      </xdr:nvSpPr>
      <xdr:spPr>
        <a:xfrm>
          <a:off x="9327095" y="10483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160784</xdr:rowOff>
    </xdr:from>
    <xdr:ext cx="599010" cy="259045"/>
    <xdr:sp macro="" textlink="">
      <xdr:nvSpPr>
        <xdr:cNvPr id="255" name="n_2aveValue【橋りょう・トンネル】&#10;一人当たり有形固定資産（償却資産）額">
          <a:extLst>
            <a:ext uri="{FF2B5EF4-FFF2-40B4-BE49-F238E27FC236}">
              <a16:creationId xmlns:a16="http://schemas.microsoft.com/office/drawing/2014/main" id="{79F31122-41C1-4D20-81FE-0EEA6A023AAE}"/>
            </a:ext>
          </a:extLst>
        </xdr:cNvPr>
        <xdr:cNvSpPr txBox="1"/>
      </xdr:nvSpPr>
      <xdr:spPr>
        <a:xfrm>
          <a:off x="8450795" y="10447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146600</xdr:rowOff>
    </xdr:from>
    <xdr:ext cx="599010" cy="259045"/>
    <xdr:sp macro="" textlink="">
      <xdr:nvSpPr>
        <xdr:cNvPr id="256" name="n_3aveValue【橋りょう・トンネル】&#10;一人当たり有形固定資産（償却資産）額">
          <a:extLst>
            <a:ext uri="{FF2B5EF4-FFF2-40B4-BE49-F238E27FC236}">
              <a16:creationId xmlns:a16="http://schemas.microsoft.com/office/drawing/2014/main" id="{CB7FB125-91D7-4165-ACC0-F15C798394F9}"/>
            </a:ext>
          </a:extLst>
        </xdr:cNvPr>
        <xdr:cNvSpPr txBox="1"/>
      </xdr:nvSpPr>
      <xdr:spPr>
        <a:xfrm>
          <a:off x="7561795" y="10433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471</xdr:rowOff>
    </xdr:from>
    <xdr:ext cx="599010" cy="259045"/>
    <xdr:sp macro="" textlink="">
      <xdr:nvSpPr>
        <xdr:cNvPr id="257" name="n_4aveValue【橋りょう・トンネル】&#10;一人当たり有形固定資産（償却資産）額">
          <a:extLst>
            <a:ext uri="{FF2B5EF4-FFF2-40B4-BE49-F238E27FC236}">
              <a16:creationId xmlns:a16="http://schemas.microsoft.com/office/drawing/2014/main" id="{83D56FEE-D0A8-4039-9683-42A32428C932}"/>
            </a:ext>
          </a:extLst>
        </xdr:cNvPr>
        <xdr:cNvSpPr txBox="1"/>
      </xdr:nvSpPr>
      <xdr:spPr>
        <a:xfrm>
          <a:off x="6672795" y="10458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5246</xdr:rowOff>
    </xdr:from>
    <xdr:ext cx="534377" cy="259045"/>
    <xdr:sp macro="" textlink="">
      <xdr:nvSpPr>
        <xdr:cNvPr id="258" name="n_1mainValue【橋りょう・トンネル】&#10;一人当たり有形固定資産（償却資産）額">
          <a:extLst>
            <a:ext uri="{FF2B5EF4-FFF2-40B4-BE49-F238E27FC236}">
              <a16:creationId xmlns:a16="http://schemas.microsoft.com/office/drawing/2014/main" id="{807D3DB3-8F4B-42F3-9323-382703855323}"/>
            </a:ext>
          </a:extLst>
        </xdr:cNvPr>
        <xdr:cNvSpPr txBox="1"/>
      </xdr:nvSpPr>
      <xdr:spPr>
        <a:xfrm>
          <a:off x="9359411" y="10978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8619</xdr:rowOff>
    </xdr:from>
    <xdr:ext cx="534377" cy="259045"/>
    <xdr:sp macro="" textlink="">
      <xdr:nvSpPr>
        <xdr:cNvPr id="259" name="n_2mainValue【橋りょう・トンネル】&#10;一人当たり有形固定資産（償却資産）額">
          <a:extLst>
            <a:ext uri="{FF2B5EF4-FFF2-40B4-BE49-F238E27FC236}">
              <a16:creationId xmlns:a16="http://schemas.microsoft.com/office/drawing/2014/main" id="{1D8D916E-874A-4343-B42D-BD6C240B8A7A}"/>
            </a:ext>
          </a:extLst>
        </xdr:cNvPr>
        <xdr:cNvSpPr txBox="1"/>
      </xdr:nvSpPr>
      <xdr:spPr>
        <a:xfrm>
          <a:off x="8483111" y="10981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11649</xdr:rowOff>
    </xdr:from>
    <xdr:ext cx="534377" cy="259045"/>
    <xdr:sp macro="" textlink="">
      <xdr:nvSpPr>
        <xdr:cNvPr id="260" name="n_3mainValue【橋りょう・トンネル】&#10;一人当たり有形固定資産（償却資産）額">
          <a:extLst>
            <a:ext uri="{FF2B5EF4-FFF2-40B4-BE49-F238E27FC236}">
              <a16:creationId xmlns:a16="http://schemas.microsoft.com/office/drawing/2014/main" id="{4E5B3CF1-00E7-4731-906D-5E9825391132}"/>
            </a:ext>
          </a:extLst>
        </xdr:cNvPr>
        <xdr:cNvSpPr txBox="1"/>
      </xdr:nvSpPr>
      <xdr:spPr>
        <a:xfrm>
          <a:off x="7594111" y="10984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14055</xdr:rowOff>
    </xdr:from>
    <xdr:ext cx="534377" cy="259045"/>
    <xdr:sp macro="" textlink="">
      <xdr:nvSpPr>
        <xdr:cNvPr id="261" name="n_4mainValue【橋りょう・トンネル】&#10;一人当たり有形固定資産（償却資産）額">
          <a:extLst>
            <a:ext uri="{FF2B5EF4-FFF2-40B4-BE49-F238E27FC236}">
              <a16:creationId xmlns:a16="http://schemas.microsoft.com/office/drawing/2014/main" id="{3524AFA9-B520-46BE-B300-D3D1903D7904}"/>
            </a:ext>
          </a:extLst>
        </xdr:cNvPr>
        <xdr:cNvSpPr txBox="1"/>
      </xdr:nvSpPr>
      <xdr:spPr>
        <a:xfrm>
          <a:off x="6705111" y="10986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597586D7-F074-4622-B5DC-F758BDEAD821}"/>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541D5B33-665A-4ADF-95E5-72317665FCE9}"/>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CF3D998A-F2E4-4F34-8DA3-65CD3BBEFC25}"/>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1D2389C6-94DE-4660-B9B7-64BC55E7237A}"/>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148D540A-F4FC-45A3-95F0-E8DDBFB94B57}"/>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48790F49-88B2-49AB-A419-EC1129F1886C}"/>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AAD2EFA4-F294-4CDD-B1A3-0B60C4A7E028}"/>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6297D2ED-A2A1-4E03-871E-96C56BB79B37}"/>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9D1711FF-C160-4E58-948A-335DA8DA43A1}"/>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4ED15491-0B96-428F-84D1-F19C7A0C0CA8}"/>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9E6629F8-AC25-449F-98C4-1C617378E20E}"/>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a:extLst>
            <a:ext uri="{FF2B5EF4-FFF2-40B4-BE49-F238E27FC236}">
              <a16:creationId xmlns:a16="http://schemas.microsoft.com/office/drawing/2014/main" id="{C5083EDC-C44D-468F-9850-7D6726B332C8}"/>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4" name="テキスト ボックス 273">
          <a:extLst>
            <a:ext uri="{FF2B5EF4-FFF2-40B4-BE49-F238E27FC236}">
              <a16:creationId xmlns:a16="http://schemas.microsoft.com/office/drawing/2014/main" id="{60AEC425-7311-470D-A70C-6D0826373A96}"/>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a:extLst>
            <a:ext uri="{FF2B5EF4-FFF2-40B4-BE49-F238E27FC236}">
              <a16:creationId xmlns:a16="http://schemas.microsoft.com/office/drawing/2014/main" id="{9449F216-C38D-4991-A78E-5380CE848219}"/>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6" name="テキスト ボックス 275">
          <a:extLst>
            <a:ext uri="{FF2B5EF4-FFF2-40B4-BE49-F238E27FC236}">
              <a16:creationId xmlns:a16="http://schemas.microsoft.com/office/drawing/2014/main" id="{D687661F-539D-41AD-AD90-738A5DABD06A}"/>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a:extLst>
            <a:ext uri="{FF2B5EF4-FFF2-40B4-BE49-F238E27FC236}">
              <a16:creationId xmlns:a16="http://schemas.microsoft.com/office/drawing/2014/main" id="{3F580008-D056-418E-BE15-CE5D1079F086}"/>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8" name="テキスト ボックス 277">
          <a:extLst>
            <a:ext uri="{FF2B5EF4-FFF2-40B4-BE49-F238E27FC236}">
              <a16:creationId xmlns:a16="http://schemas.microsoft.com/office/drawing/2014/main" id="{EDB84D7A-CD16-4C47-A0CE-85A9693E8269}"/>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a:extLst>
            <a:ext uri="{FF2B5EF4-FFF2-40B4-BE49-F238E27FC236}">
              <a16:creationId xmlns:a16="http://schemas.microsoft.com/office/drawing/2014/main" id="{3A4B4ACA-7C17-4B83-87A5-B5519EFA258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0" name="テキスト ボックス 279">
          <a:extLst>
            <a:ext uri="{FF2B5EF4-FFF2-40B4-BE49-F238E27FC236}">
              <a16:creationId xmlns:a16="http://schemas.microsoft.com/office/drawing/2014/main" id="{A083818D-8874-4170-97BC-25364686E5D8}"/>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a:extLst>
            <a:ext uri="{FF2B5EF4-FFF2-40B4-BE49-F238E27FC236}">
              <a16:creationId xmlns:a16="http://schemas.microsoft.com/office/drawing/2014/main" id="{B3A028CF-5911-481B-9A3A-9A976D80306B}"/>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2" name="テキスト ボックス 281">
          <a:extLst>
            <a:ext uri="{FF2B5EF4-FFF2-40B4-BE49-F238E27FC236}">
              <a16:creationId xmlns:a16="http://schemas.microsoft.com/office/drawing/2014/main" id="{F634F61B-EE27-4312-AF3B-144758D79B48}"/>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a:extLst>
            <a:ext uri="{FF2B5EF4-FFF2-40B4-BE49-F238E27FC236}">
              <a16:creationId xmlns:a16="http://schemas.microsoft.com/office/drawing/2014/main" id="{613FCB9F-2EC8-42B8-B534-EDE396073261}"/>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4" name="テキスト ボックス 283">
          <a:extLst>
            <a:ext uri="{FF2B5EF4-FFF2-40B4-BE49-F238E27FC236}">
              <a16:creationId xmlns:a16="http://schemas.microsoft.com/office/drawing/2014/main" id="{807E3258-FA77-4990-8983-8F580A20F86F}"/>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6C2FA699-1DA0-41CF-9F09-AB71BFA74356}"/>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a:extLst>
            <a:ext uri="{FF2B5EF4-FFF2-40B4-BE49-F238E27FC236}">
              <a16:creationId xmlns:a16="http://schemas.microsoft.com/office/drawing/2014/main" id="{E550C786-E6CA-4604-B5C3-0B2EC58B60F7}"/>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23405</xdr:rowOff>
    </xdr:from>
    <xdr:to>
      <xdr:col>24</xdr:col>
      <xdr:colOff>62865</xdr:colOff>
      <xdr:row>86</xdr:row>
      <xdr:rowOff>168729</xdr:rowOff>
    </xdr:to>
    <xdr:cxnSp macro="">
      <xdr:nvCxnSpPr>
        <xdr:cNvPr id="287" name="直線コネクタ 286">
          <a:extLst>
            <a:ext uri="{FF2B5EF4-FFF2-40B4-BE49-F238E27FC236}">
              <a16:creationId xmlns:a16="http://schemas.microsoft.com/office/drawing/2014/main" id="{5E447CA8-2D72-4DC0-8672-55882F37EA20}"/>
            </a:ext>
          </a:extLst>
        </xdr:cNvPr>
        <xdr:cNvCxnSpPr/>
      </xdr:nvCxnSpPr>
      <xdr:spPr>
        <a:xfrm flipV="1">
          <a:off x="4634865" y="13396505"/>
          <a:ext cx="0" cy="151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8" name="【公営住宅】&#10;有形固定資産減価償却率最小値テキスト">
          <a:extLst>
            <a:ext uri="{FF2B5EF4-FFF2-40B4-BE49-F238E27FC236}">
              <a16:creationId xmlns:a16="http://schemas.microsoft.com/office/drawing/2014/main" id="{C10B81E9-7E7D-461F-B761-9628FB00B639}"/>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9" name="直線コネクタ 288">
          <a:extLst>
            <a:ext uri="{FF2B5EF4-FFF2-40B4-BE49-F238E27FC236}">
              <a16:creationId xmlns:a16="http://schemas.microsoft.com/office/drawing/2014/main" id="{C7CD3C98-D0B8-4325-BCFB-6BCD7B927740}"/>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141532</xdr:rowOff>
    </xdr:from>
    <xdr:ext cx="340478" cy="259045"/>
    <xdr:sp macro="" textlink="">
      <xdr:nvSpPr>
        <xdr:cNvPr id="290" name="【公営住宅】&#10;有形固定資産減価償却率最大値テキスト">
          <a:extLst>
            <a:ext uri="{FF2B5EF4-FFF2-40B4-BE49-F238E27FC236}">
              <a16:creationId xmlns:a16="http://schemas.microsoft.com/office/drawing/2014/main" id="{02757F87-EB98-48B0-AF32-975EA047D035}"/>
            </a:ext>
          </a:extLst>
        </xdr:cNvPr>
        <xdr:cNvSpPr txBox="1"/>
      </xdr:nvSpPr>
      <xdr:spPr>
        <a:xfrm>
          <a:off x="4673600" y="131717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23405</xdr:rowOff>
    </xdr:from>
    <xdr:to>
      <xdr:col>24</xdr:col>
      <xdr:colOff>152400</xdr:colOff>
      <xdr:row>78</xdr:row>
      <xdr:rowOff>23405</xdr:rowOff>
    </xdr:to>
    <xdr:cxnSp macro="">
      <xdr:nvCxnSpPr>
        <xdr:cNvPr id="291" name="直線コネクタ 290">
          <a:extLst>
            <a:ext uri="{FF2B5EF4-FFF2-40B4-BE49-F238E27FC236}">
              <a16:creationId xmlns:a16="http://schemas.microsoft.com/office/drawing/2014/main" id="{DAE813DD-A616-4DE7-8443-91C0D087296E}"/>
            </a:ext>
          </a:extLst>
        </xdr:cNvPr>
        <xdr:cNvCxnSpPr/>
      </xdr:nvCxnSpPr>
      <xdr:spPr>
        <a:xfrm>
          <a:off x="4546600" y="13396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24509</xdr:rowOff>
    </xdr:from>
    <xdr:ext cx="405111" cy="259045"/>
    <xdr:sp macro="" textlink="">
      <xdr:nvSpPr>
        <xdr:cNvPr id="292" name="【公営住宅】&#10;有形固定資産減価償却率平均値テキスト">
          <a:extLst>
            <a:ext uri="{FF2B5EF4-FFF2-40B4-BE49-F238E27FC236}">
              <a16:creationId xmlns:a16="http://schemas.microsoft.com/office/drawing/2014/main" id="{63A14D78-248E-4FD2-BBD9-F10C691C2646}"/>
            </a:ext>
          </a:extLst>
        </xdr:cNvPr>
        <xdr:cNvSpPr txBox="1"/>
      </xdr:nvSpPr>
      <xdr:spPr>
        <a:xfrm>
          <a:off x="4673600" y="142548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46082</xdr:rowOff>
    </xdr:from>
    <xdr:to>
      <xdr:col>24</xdr:col>
      <xdr:colOff>114300</xdr:colOff>
      <xdr:row>83</xdr:row>
      <xdr:rowOff>147682</xdr:rowOff>
    </xdr:to>
    <xdr:sp macro="" textlink="">
      <xdr:nvSpPr>
        <xdr:cNvPr id="293" name="フローチャート: 判断 292">
          <a:extLst>
            <a:ext uri="{FF2B5EF4-FFF2-40B4-BE49-F238E27FC236}">
              <a16:creationId xmlns:a16="http://schemas.microsoft.com/office/drawing/2014/main" id="{4EE044FB-6852-4D71-85EC-B34B4F118D35}"/>
            </a:ext>
          </a:extLst>
        </xdr:cNvPr>
        <xdr:cNvSpPr/>
      </xdr:nvSpPr>
      <xdr:spPr>
        <a:xfrm>
          <a:off x="4584700" y="1427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21589</xdr:rowOff>
    </xdr:from>
    <xdr:to>
      <xdr:col>20</xdr:col>
      <xdr:colOff>38100</xdr:colOff>
      <xdr:row>83</xdr:row>
      <xdr:rowOff>123189</xdr:rowOff>
    </xdr:to>
    <xdr:sp macro="" textlink="">
      <xdr:nvSpPr>
        <xdr:cNvPr id="294" name="フローチャート: 判断 293">
          <a:extLst>
            <a:ext uri="{FF2B5EF4-FFF2-40B4-BE49-F238E27FC236}">
              <a16:creationId xmlns:a16="http://schemas.microsoft.com/office/drawing/2014/main" id="{FD12F9BE-33E4-4DEF-B237-150EB27B2641}"/>
            </a:ext>
          </a:extLst>
        </xdr:cNvPr>
        <xdr:cNvSpPr/>
      </xdr:nvSpPr>
      <xdr:spPr>
        <a:xfrm>
          <a:off x="3746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34652</xdr:rowOff>
    </xdr:from>
    <xdr:to>
      <xdr:col>15</xdr:col>
      <xdr:colOff>101600</xdr:colOff>
      <xdr:row>83</xdr:row>
      <xdr:rowOff>136252</xdr:rowOff>
    </xdr:to>
    <xdr:sp macro="" textlink="">
      <xdr:nvSpPr>
        <xdr:cNvPr id="295" name="フローチャート: 判断 294">
          <a:extLst>
            <a:ext uri="{FF2B5EF4-FFF2-40B4-BE49-F238E27FC236}">
              <a16:creationId xmlns:a16="http://schemas.microsoft.com/office/drawing/2014/main" id="{1AE4D249-26BE-405F-9356-501C43ACB54E}"/>
            </a:ext>
          </a:extLst>
        </xdr:cNvPr>
        <xdr:cNvSpPr/>
      </xdr:nvSpPr>
      <xdr:spPr>
        <a:xfrm>
          <a:off x="2857500" y="1426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85</xdr:row>
      <xdr:rowOff>44450</xdr:rowOff>
    </xdr:from>
    <xdr:to>
      <xdr:col>10</xdr:col>
      <xdr:colOff>165100</xdr:colOff>
      <xdr:row>85</xdr:row>
      <xdr:rowOff>146050</xdr:rowOff>
    </xdr:to>
    <xdr:sp macro="" textlink="">
      <xdr:nvSpPr>
        <xdr:cNvPr id="296" name="フローチャート: 判断 295">
          <a:extLst>
            <a:ext uri="{FF2B5EF4-FFF2-40B4-BE49-F238E27FC236}">
              <a16:creationId xmlns:a16="http://schemas.microsoft.com/office/drawing/2014/main" id="{921E5482-E8F1-409C-8357-65C7B69D830A}"/>
            </a:ext>
          </a:extLst>
        </xdr:cNvPr>
        <xdr:cNvSpPr/>
      </xdr:nvSpPr>
      <xdr:spPr>
        <a:xfrm>
          <a:off x="1968500" y="1461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119562</xdr:rowOff>
    </xdr:from>
    <xdr:to>
      <xdr:col>6</xdr:col>
      <xdr:colOff>38100</xdr:colOff>
      <xdr:row>83</xdr:row>
      <xdr:rowOff>49712</xdr:rowOff>
    </xdr:to>
    <xdr:sp macro="" textlink="">
      <xdr:nvSpPr>
        <xdr:cNvPr id="297" name="フローチャート: 判断 296">
          <a:extLst>
            <a:ext uri="{FF2B5EF4-FFF2-40B4-BE49-F238E27FC236}">
              <a16:creationId xmlns:a16="http://schemas.microsoft.com/office/drawing/2014/main" id="{56C3044B-21C8-4C84-99F2-ACAD1A84F7CE}"/>
            </a:ext>
          </a:extLst>
        </xdr:cNvPr>
        <xdr:cNvSpPr/>
      </xdr:nvSpPr>
      <xdr:spPr>
        <a:xfrm>
          <a:off x="1079500" y="1417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DA5BAB66-1EB6-40CF-AA55-FB6941F72322}"/>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FCE48677-8D31-4BDE-8099-864C6DC6ACD7}"/>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62E68732-5343-43F1-878E-BB4AF0135897}"/>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F3B82FE3-0B5E-496B-96C6-61414C17BBE5}"/>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83876B04-817B-4331-A920-3FA585447BDB}"/>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83638</xdr:rowOff>
    </xdr:from>
    <xdr:to>
      <xdr:col>24</xdr:col>
      <xdr:colOff>114300</xdr:colOff>
      <xdr:row>83</xdr:row>
      <xdr:rowOff>13788</xdr:rowOff>
    </xdr:to>
    <xdr:sp macro="" textlink="">
      <xdr:nvSpPr>
        <xdr:cNvPr id="303" name="楕円 302">
          <a:extLst>
            <a:ext uri="{FF2B5EF4-FFF2-40B4-BE49-F238E27FC236}">
              <a16:creationId xmlns:a16="http://schemas.microsoft.com/office/drawing/2014/main" id="{20702DA7-40CB-4337-A25C-135F78A8F095}"/>
            </a:ext>
          </a:extLst>
        </xdr:cNvPr>
        <xdr:cNvSpPr/>
      </xdr:nvSpPr>
      <xdr:spPr>
        <a:xfrm>
          <a:off x="4584700" y="1414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106515</xdr:rowOff>
    </xdr:from>
    <xdr:ext cx="405111" cy="259045"/>
    <xdr:sp macro="" textlink="">
      <xdr:nvSpPr>
        <xdr:cNvPr id="304" name="【公営住宅】&#10;有形固定資産減価償却率該当値テキスト">
          <a:extLst>
            <a:ext uri="{FF2B5EF4-FFF2-40B4-BE49-F238E27FC236}">
              <a16:creationId xmlns:a16="http://schemas.microsoft.com/office/drawing/2014/main" id="{215940EE-00F1-4C92-B7D9-8C362A328BF0}"/>
            </a:ext>
          </a:extLst>
        </xdr:cNvPr>
        <xdr:cNvSpPr txBox="1"/>
      </xdr:nvSpPr>
      <xdr:spPr>
        <a:xfrm>
          <a:off x="4673600" y="13993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86905</xdr:rowOff>
    </xdr:from>
    <xdr:to>
      <xdr:col>20</xdr:col>
      <xdr:colOff>38100</xdr:colOff>
      <xdr:row>83</xdr:row>
      <xdr:rowOff>17055</xdr:rowOff>
    </xdr:to>
    <xdr:sp macro="" textlink="">
      <xdr:nvSpPr>
        <xdr:cNvPr id="305" name="楕円 304">
          <a:extLst>
            <a:ext uri="{FF2B5EF4-FFF2-40B4-BE49-F238E27FC236}">
              <a16:creationId xmlns:a16="http://schemas.microsoft.com/office/drawing/2014/main" id="{B7AA3EE8-2625-4BCD-9EA9-9E5E62472C03}"/>
            </a:ext>
          </a:extLst>
        </xdr:cNvPr>
        <xdr:cNvSpPr/>
      </xdr:nvSpPr>
      <xdr:spPr>
        <a:xfrm>
          <a:off x="3746500" y="1414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134438</xdr:rowOff>
    </xdr:from>
    <xdr:to>
      <xdr:col>24</xdr:col>
      <xdr:colOff>63500</xdr:colOff>
      <xdr:row>82</xdr:row>
      <xdr:rowOff>137705</xdr:rowOff>
    </xdr:to>
    <xdr:cxnSp macro="">
      <xdr:nvCxnSpPr>
        <xdr:cNvPr id="306" name="直線コネクタ 305">
          <a:extLst>
            <a:ext uri="{FF2B5EF4-FFF2-40B4-BE49-F238E27FC236}">
              <a16:creationId xmlns:a16="http://schemas.microsoft.com/office/drawing/2014/main" id="{2FCC1EBC-E700-4983-BA6D-0334BBE52611}"/>
            </a:ext>
          </a:extLst>
        </xdr:cNvPr>
        <xdr:cNvCxnSpPr/>
      </xdr:nvCxnSpPr>
      <xdr:spPr>
        <a:xfrm flipV="1">
          <a:off x="3797300" y="14193338"/>
          <a:ext cx="8382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59145</xdr:rowOff>
    </xdr:from>
    <xdr:to>
      <xdr:col>15</xdr:col>
      <xdr:colOff>101600</xdr:colOff>
      <xdr:row>82</xdr:row>
      <xdr:rowOff>160745</xdr:rowOff>
    </xdr:to>
    <xdr:sp macro="" textlink="">
      <xdr:nvSpPr>
        <xdr:cNvPr id="307" name="楕円 306">
          <a:extLst>
            <a:ext uri="{FF2B5EF4-FFF2-40B4-BE49-F238E27FC236}">
              <a16:creationId xmlns:a16="http://schemas.microsoft.com/office/drawing/2014/main" id="{D596F6ED-9CEF-43F0-8ACE-2009567C9DE4}"/>
            </a:ext>
          </a:extLst>
        </xdr:cNvPr>
        <xdr:cNvSpPr/>
      </xdr:nvSpPr>
      <xdr:spPr>
        <a:xfrm>
          <a:off x="2857500" y="1411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109945</xdr:rowOff>
    </xdr:from>
    <xdr:to>
      <xdr:col>19</xdr:col>
      <xdr:colOff>177800</xdr:colOff>
      <xdr:row>82</xdr:row>
      <xdr:rowOff>137705</xdr:rowOff>
    </xdr:to>
    <xdr:cxnSp macro="">
      <xdr:nvCxnSpPr>
        <xdr:cNvPr id="308" name="直線コネクタ 307">
          <a:extLst>
            <a:ext uri="{FF2B5EF4-FFF2-40B4-BE49-F238E27FC236}">
              <a16:creationId xmlns:a16="http://schemas.microsoft.com/office/drawing/2014/main" id="{0233C854-7FD4-40EE-A76B-D20E4D04A5DF}"/>
            </a:ext>
          </a:extLst>
        </xdr:cNvPr>
        <xdr:cNvCxnSpPr/>
      </xdr:nvCxnSpPr>
      <xdr:spPr>
        <a:xfrm>
          <a:off x="2908300" y="14168845"/>
          <a:ext cx="889000" cy="2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21589</xdr:rowOff>
    </xdr:from>
    <xdr:to>
      <xdr:col>10</xdr:col>
      <xdr:colOff>165100</xdr:colOff>
      <xdr:row>82</xdr:row>
      <xdr:rowOff>123189</xdr:rowOff>
    </xdr:to>
    <xdr:sp macro="" textlink="">
      <xdr:nvSpPr>
        <xdr:cNvPr id="309" name="楕円 308">
          <a:extLst>
            <a:ext uri="{FF2B5EF4-FFF2-40B4-BE49-F238E27FC236}">
              <a16:creationId xmlns:a16="http://schemas.microsoft.com/office/drawing/2014/main" id="{795837C7-B1DB-40B4-BC96-DF6B3D7FA760}"/>
            </a:ext>
          </a:extLst>
        </xdr:cNvPr>
        <xdr:cNvSpPr/>
      </xdr:nvSpPr>
      <xdr:spPr>
        <a:xfrm>
          <a:off x="1968500" y="1408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72389</xdr:rowOff>
    </xdr:from>
    <xdr:to>
      <xdr:col>15</xdr:col>
      <xdr:colOff>50800</xdr:colOff>
      <xdr:row>82</xdr:row>
      <xdr:rowOff>109945</xdr:rowOff>
    </xdr:to>
    <xdr:cxnSp macro="">
      <xdr:nvCxnSpPr>
        <xdr:cNvPr id="310" name="直線コネクタ 309">
          <a:extLst>
            <a:ext uri="{FF2B5EF4-FFF2-40B4-BE49-F238E27FC236}">
              <a16:creationId xmlns:a16="http://schemas.microsoft.com/office/drawing/2014/main" id="{896C5FCE-F49C-4FC6-955C-92484E56340B}"/>
            </a:ext>
          </a:extLst>
        </xdr:cNvPr>
        <xdr:cNvCxnSpPr/>
      </xdr:nvCxnSpPr>
      <xdr:spPr>
        <a:xfrm>
          <a:off x="2019300" y="14131289"/>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8527</xdr:rowOff>
    </xdr:from>
    <xdr:to>
      <xdr:col>6</xdr:col>
      <xdr:colOff>38100</xdr:colOff>
      <xdr:row>82</xdr:row>
      <xdr:rowOff>110127</xdr:rowOff>
    </xdr:to>
    <xdr:sp macro="" textlink="">
      <xdr:nvSpPr>
        <xdr:cNvPr id="311" name="楕円 310">
          <a:extLst>
            <a:ext uri="{FF2B5EF4-FFF2-40B4-BE49-F238E27FC236}">
              <a16:creationId xmlns:a16="http://schemas.microsoft.com/office/drawing/2014/main" id="{DBFD6406-1EF0-4605-A82C-A25D1445C7D5}"/>
            </a:ext>
          </a:extLst>
        </xdr:cNvPr>
        <xdr:cNvSpPr/>
      </xdr:nvSpPr>
      <xdr:spPr>
        <a:xfrm>
          <a:off x="1079500" y="1406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59327</xdr:rowOff>
    </xdr:from>
    <xdr:to>
      <xdr:col>10</xdr:col>
      <xdr:colOff>114300</xdr:colOff>
      <xdr:row>82</xdr:row>
      <xdr:rowOff>72389</xdr:rowOff>
    </xdr:to>
    <xdr:cxnSp macro="">
      <xdr:nvCxnSpPr>
        <xdr:cNvPr id="312" name="直線コネクタ 311">
          <a:extLst>
            <a:ext uri="{FF2B5EF4-FFF2-40B4-BE49-F238E27FC236}">
              <a16:creationId xmlns:a16="http://schemas.microsoft.com/office/drawing/2014/main" id="{94D9CB18-482F-4CDB-BD04-2134F41EBBFC}"/>
            </a:ext>
          </a:extLst>
        </xdr:cNvPr>
        <xdr:cNvCxnSpPr/>
      </xdr:nvCxnSpPr>
      <xdr:spPr>
        <a:xfrm>
          <a:off x="1130300" y="14118227"/>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114316</xdr:rowOff>
    </xdr:from>
    <xdr:ext cx="405111" cy="259045"/>
    <xdr:sp macro="" textlink="">
      <xdr:nvSpPr>
        <xdr:cNvPr id="313" name="n_1aveValue【公営住宅】&#10;有形固定資産減価償却率">
          <a:extLst>
            <a:ext uri="{FF2B5EF4-FFF2-40B4-BE49-F238E27FC236}">
              <a16:creationId xmlns:a16="http://schemas.microsoft.com/office/drawing/2014/main" id="{F22BB41A-806E-48B3-82C5-B83445ED39B8}"/>
            </a:ext>
          </a:extLst>
        </xdr:cNvPr>
        <xdr:cNvSpPr txBox="1"/>
      </xdr:nvSpPr>
      <xdr:spPr>
        <a:xfrm>
          <a:off x="3582044" y="14344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127379</xdr:rowOff>
    </xdr:from>
    <xdr:ext cx="405111" cy="259045"/>
    <xdr:sp macro="" textlink="">
      <xdr:nvSpPr>
        <xdr:cNvPr id="314" name="n_2aveValue【公営住宅】&#10;有形固定資産減価償却率">
          <a:extLst>
            <a:ext uri="{FF2B5EF4-FFF2-40B4-BE49-F238E27FC236}">
              <a16:creationId xmlns:a16="http://schemas.microsoft.com/office/drawing/2014/main" id="{304A889A-50A2-4131-A6CD-43BE5132213E}"/>
            </a:ext>
          </a:extLst>
        </xdr:cNvPr>
        <xdr:cNvSpPr txBox="1"/>
      </xdr:nvSpPr>
      <xdr:spPr>
        <a:xfrm>
          <a:off x="2705744" y="14357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137177</xdr:rowOff>
    </xdr:from>
    <xdr:ext cx="405111" cy="259045"/>
    <xdr:sp macro="" textlink="">
      <xdr:nvSpPr>
        <xdr:cNvPr id="315" name="n_3aveValue【公営住宅】&#10;有形固定資産減価償却率">
          <a:extLst>
            <a:ext uri="{FF2B5EF4-FFF2-40B4-BE49-F238E27FC236}">
              <a16:creationId xmlns:a16="http://schemas.microsoft.com/office/drawing/2014/main" id="{AFCFB609-1CAD-4DD4-A764-35126F9A5A49}"/>
            </a:ext>
          </a:extLst>
        </xdr:cNvPr>
        <xdr:cNvSpPr txBox="1"/>
      </xdr:nvSpPr>
      <xdr:spPr>
        <a:xfrm>
          <a:off x="1816744" y="1471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40839</xdr:rowOff>
    </xdr:from>
    <xdr:ext cx="405111" cy="259045"/>
    <xdr:sp macro="" textlink="">
      <xdr:nvSpPr>
        <xdr:cNvPr id="316" name="n_4aveValue【公営住宅】&#10;有形固定資産減価償却率">
          <a:extLst>
            <a:ext uri="{FF2B5EF4-FFF2-40B4-BE49-F238E27FC236}">
              <a16:creationId xmlns:a16="http://schemas.microsoft.com/office/drawing/2014/main" id="{891093D9-DF9B-4FD1-8706-037CC7977838}"/>
            </a:ext>
          </a:extLst>
        </xdr:cNvPr>
        <xdr:cNvSpPr txBox="1"/>
      </xdr:nvSpPr>
      <xdr:spPr>
        <a:xfrm>
          <a:off x="927744" y="1427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33582</xdr:rowOff>
    </xdr:from>
    <xdr:ext cx="405111" cy="259045"/>
    <xdr:sp macro="" textlink="">
      <xdr:nvSpPr>
        <xdr:cNvPr id="317" name="n_1mainValue【公営住宅】&#10;有形固定資産減価償却率">
          <a:extLst>
            <a:ext uri="{FF2B5EF4-FFF2-40B4-BE49-F238E27FC236}">
              <a16:creationId xmlns:a16="http://schemas.microsoft.com/office/drawing/2014/main" id="{485B8383-9A65-4A17-B4DE-CC2F0D42B7AF}"/>
            </a:ext>
          </a:extLst>
        </xdr:cNvPr>
        <xdr:cNvSpPr txBox="1"/>
      </xdr:nvSpPr>
      <xdr:spPr>
        <a:xfrm>
          <a:off x="3582044" y="13921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5822</xdr:rowOff>
    </xdr:from>
    <xdr:ext cx="405111" cy="259045"/>
    <xdr:sp macro="" textlink="">
      <xdr:nvSpPr>
        <xdr:cNvPr id="318" name="n_2mainValue【公営住宅】&#10;有形固定資産減価償却率">
          <a:extLst>
            <a:ext uri="{FF2B5EF4-FFF2-40B4-BE49-F238E27FC236}">
              <a16:creationId xmlns:a16="http://schemas.microsoft.com/office/drawing/2014/main" id="{A8C5570B-73AE-4B8F-A275-A59DBEE035A4}"/>
            </a:ext>
          </a:extLst>
        </xdr:cNvPr>
        <xdr:cNvSpPr txBox="1"/>
      </xdr:nvSpPr>
      <xdr:spPr>
        <a:xfrm>
          <a:off x="2705744" y="1389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139716</xdr:rowOff>
    </xdr:from>
    <xdr:ext cx="405111" cy="259045"/>
    <xdr:sp macro="" textlink="">
      <xdr:nvSpPr>
        <xdr:cNvPr id="319" name="n_3mainValue【公営住宅】&#10;有形固定資産減価償却率">
          <a:extLst>
            <a:ext uri="{FF2B5EF4-FFF2-40B4-BE49-F238E27FC236}">
              <a16:creationId xmlns:a16="http://schemas.microsoft.com/office/drawing/2014/main" id="{C417E9B8-B541-4B23-AE38-4627F00B6B97}"/>
            </a:ext>
          </a:extLst>
        </xdr:cNvPr>
        <xdr:cNvSpPr txBox="1"/>
      </xdr:nvSpPr>
      <xdr:spPr>
        <a:xfrm>
          <a:off x="1816744"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126654</xdr:rowOff>
    </xdr:from>
    <xdr:ext cx="405111" cy="259045"/>
    <xdr:sp macro="" textlink="">
      <xdr:nvSpPr>
        <xdr:cNvPr id="320" name="n_4mainValue【公営住宅】&#10;有形固定資産減価償却率">
          <a:extLst>
            <a:ext uri="{FF2B5EF4-FFF2-40B4-BE49-F238E27FC236}">
              <a16:creationId xmlns:a16="http://schemas.microsoft.com/office/drawing/2014/main" id="{C231FBAA-9C78-4B8B-B0E3-A1C211FC1955}"/>
            </a:ext>
          </a:extLst>
        </xdr:cNvPr>
        <xdr:cNvSpPr txBox="1"/>
      </xdr:nvSpPr>
      <xdr:spPr>
        <a:xfrm>
          <a:off x="927744" y="13842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a:extLst>
            <a:ext uri="{FF2B5EF4-FFF2-40B4-BE49-F238E27FC236}">
              <a16:creationId xmlns:a16="http://schemas.microsoft.com/office/drawing/2014/main" id="{26A2D509-BE35-46ED-9CF8-A41AA61DA061}"/>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a:extLst>
            <a:ext uri="{FF2B5EF4-FFF2-40B4-BE49-F238E27FC236}">
              <a16:creationId xmlns:a16="http://schemas.microsoft.com/office/drawing/2014/main" id="{222A9656-BFFC-4961-B04E-36F6491B53D3}"/>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a:extLst>
            <a:ext uri="{FF2B5EF4-FFF2-40B4-BE49-F238E27FC236}">
              <a16:creationId xmlns:a16="http://schemas.microsoft.com/office/drawing/2014/main" id="{16D82291-B2FB-4920-96D3-80D2B3D646E9}"/>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a:extLst>
            <a:ext uri="{FF2B5EF4-FFF2-40B4-BE49-F238E27FC236}">
              <a16:creationId xmlns:a16="http://schemas.microsoft.com/office/drawing/2014/main" id="{D45C1C63-64FB-44BB-B707-F8563C961039}"/>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a:extLst>
            <a:ext uri="{FF2B5EF4-FFF2-40B4-BE49-F238E27FC236}">
              <a16:creationId xmlns:a16="http://schemas.microsoft.com/office/drawing/2014/main" id="{E4B11A12-6863-4413-8C01-7009269D423B}"/>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a:extLst>
            <a:ext uri="{FF2B5EF4-FFF2-40B4-BE49-F238E27FC236}">
              <a16:creationId xmlns:a16="http://schemas.microsoft.com/office/drawing/2014/main" id="{887D8A96-66F5-423D-8931-FE7D4E67D1AF}"/>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a:extLst>
            <a:ext uri="{FF2B5EF4-FFF2-40B4-BE49-F238E27FC236}">
              <a16:creationId xmlns:a16="http://schemas.microsoft.com/office/drawing/2014/main" id="{1116F367-10D8-4F4E-BB52-4315DE374B4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a:extLst>
            <a:ext uri="{FF2B5EF4-FFF2-40B4-BE49-F238E27FC236}">
              <a16:creationId xmlns:a16="http://schemas.microsoft.com/office/drawing/2014/main" id="{59769FA5-B50C-472F-9FFC-D4890AE5015D}"/>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a:extLst>
            <a:ext uri="{FF2B5EF4-FFF2-40B4-BE49-F238E27FC236}">
              <a16:creationId xmlns:a16="http://schemas.microsoft.com/office/drawing/2014/main" id="{222195A3-1498-40A4-8758-47FF860B4ADB}"/>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a:extLst>
            <a:ext uri="{FF2B5EF4-FFF2-40B4-BE49-F238E27FC236}">
              <a16:creationId xmlns:a16="http://schemas.microsoft.com/office/drawing/2014/main" id="{184ABFDF-E948-4F93-9300-B173BDAE017D}"/>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1" name="直線コネクタ 330">
          <a:extLst>
            <a:ext uri="{FF2B5EF4-FFF2-40B4-BE49-F238E27FC236}">
              <a16:creationId xmlns:a16="http://schemas.microsoft.com/office/drawing/2014/main" id="{30D7FD37-BF27-4248-9A78-92712C48884E}"/>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2" name="テキスト ボックス 331">
          <a:extLst>
            <a:ext uri="{FF2B5EF4-FFF2-40B4-BE49-F238E27FC236}">
              <a16:creationId xmlns:a16="http://schemas.microsoft.com/office/drawing/2014/main" id="{F0CC8FEA-1D92-4048-8FC6-A6791248C1DE}"/>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3" name="直線コネクタ 332">
          <a:extLst>
            <a:ext uri="{FF2B5EF4-FFF2-40B4-BE49-F238E27FC236}">
              <a16:creationId xmlns:a16="http://schemas.microsoft.com/office/drawing/2014/main" id="{6312F30A-4EE9-428E-81B5-CB9608B47999}"/>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4" name="テキスト ボックス 333">
          <a:extLst>
            <a:ext uri="{FF2B5EF4-FFF2-40B4-BE49-F238E27FC236}">
              <a16:creationId xmlns:a16="http://schemas.microsoft.com/office/drawing/2014/main" id="{B7B10FDD-EF03-4B08-87E8-52EFFF841EBF}"/>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5" name="直線コネクタ 334">
          <a:extLst>
            <a:ext uri="{FF2B5EF4-FFF2-40B4-BE49-F238E27FC236}">
              <a16:creationId xmlns:a16="http://schemas.microsoft.com/office/drawing/2014/main" id="{F6FADC21-11BB-432B-91E5-6242658F8431}"/>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6" name="テキスト ボックス 335">
          <a:extLst>
            <a:ext uri="{FF2B5EF4-FFF2-40B4-BE49-F238E27FC236}">
              <a16:creationId xmlns:a16="http://schemas.microsoft.com/office/drawing/2014/main" id="{C950AAEE-78FE-4D65-8406-9DBA60F9A065}"/>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7" name="直線コネクタ 336">
          <a:extLst>
            <a:ext uri="{FF2B5EF4-FFF2-40B4-BE49-F238E27FC236}">
              <a16:creationId xmlns:a16="http://schemas.microsoft.com/office/drawing/2014/main" id="{A012337E-B49F-4E51-B5B9-15D28325C1EA}"/>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8" name="テキスト ボックス 337">
          <a:extLst>
            <a:ext uri="{FF2B5EF4-FFF2-40B4-BE49-F238E27FC236}">
              <a16:creationId xmlns:a16="http://schemas.microsoft.com/office/drawing/2014/main" id="{C8A19DC0-2B8F-41B9-BEA6-CC17F550FA3D}"/>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9" name="直線コネクタ 338">
          <a:extLst>
            <a:ext uri="{FF2B5EF4-FFF2-40B4-BE49-F238E27FC236}">
              <a16:creationId xmlns:a16="http://schemas.microsoft.com/office/drawing/2014/main" id="{779C280C-A4BE-4799-B50A-C7BBADD096FD}"/>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0" name="テキスト ボックス 339">
          <a:extLst>
            <a:ext uri="{FF2B5EF4-FFF2-40B4-BE49-F238E27FC236}">
              <a16:creationId xmlns:a16="http://schemas.microsoft.com/office/drawing/2014/main" id="{6FAA3A5B-2C34-4AA9-8CD9-77A222A1F040}"/>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a:extLst>
            <a:ext uri="{FF2B5EF4-FFF2-40B4-BE49-F238E27FC236}">
              <a16:creationId xmlns:a16="http://schemas.microsoft.com/office/drawing/2014/main" id="{5AD4DF52-666C-421E-949E-4745D68CC49E}"/>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2" name="テキスト ボックス 341">
          <a:extLst>
            <a:ext uri="{FF2B5EF4-FFF2-40B4-BE49-F238E27FC236}">
              <a16:creationId xmlns:a16="http://schemas.microsoft.com/office/drawing/2014/main" id="{93232208-71C4-4DFB-876C-B406C4927B29}"/>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公営住宅】&#10;一人当たり面積グラフ枠">
          <a:extLst>
            <a:ext uri="{FF2B5EF4-FFF2-40B4-BE49-F238E27FC236}">
              <a16:creationId xmlns:a16="http://schemas.microsoft.com/office/drawing/2014/main" id="{4D5D8756-7AE3-4C87-8CFB-909E665D79B2}"/>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69087</xdr:rowOff>
    </xdr:from>
    <xdr:to>
      <xdr:col>54</xdr:col>
      <xdr:colOff>189865</xdr:colOff>
      <xdr:row>86</xdr:row>
      <xdr:rowOff>109982</xdr:rowOff>
    </xdr:to>
    <xdr:cxnSp macro="">
      <xdr:nvCxnSpPr>
        <xdr:cNvPr id="344" name="直線コネクタ 343">
          <a:extLst>
            <a:ext uri="{FF2B5EF4-FFF2-40B4-BE49-F238E27FC236}">
              <a16:creationId xmlns:a16="http://schemas.microsoft.com/office/drawing/2014/main" id="{F3CA6B69-4400-4E12-AE5F-88773A0464CD}"/>
            </a:ext>
          </a:extLst>
        </xdr:cNvPr>
        <xdr:cNvCxnSpPr/>
      </xdr:nvCxnSpPr>
      <xdr:spPr>
        <a:xfrm flipV="1">
          <a:off x="10476865" y="13442187"/>
          <a:ext cx="0" cy="1412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113809</xdr:rowOff>
    </xdr:from>
    <xdr:ext cx="469744" cy="259045"/>
    <xdr:sp macro="" textlink="">
      <xdr:nvSpPr>
        <xdr:cNvPr id="345" name="【公営住宅】&#10;一人当たり面積最小値テキスト">
          <a:extLst>
            <a:ext uri="{FF2B5EF4-FFF2-40B4-BE49-F238E27FC236}">
              <a16:creationId xmlns:a16="http://schemas.microsoft.com/office/drawing/2014/main" id="{756D9CA5-3697-484F-804F-A18C9BD72D26}"/>
            </a:ext>
          </a:extLst>
        </xdr:cNvPr>
        <xdr:cNvSpPr txBox="1"/>
      </xdr:nvSpPr>
      <xdr:spPr>
        <a:xfrm>
          <a:off x="10515600" y="14858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109982</xdr:rowOff>
    </xdr:from>
    <xdr:to>
      <xdr:col>55</xdr:col>
      <xdr:colOff>88900</xdr:colOff>
      <xdr:row>86</xdr:row>
      <xdr:rowOff>109982</xdr:rowOff>
    </xdr:to>
    <xdr:cxnSp macro="">
      <xdr:nvCxnSpPr>
        <xdr:cNvPr id="346" name="直線コネクタ 345">
          <a:extLst>
            <a:ext uri="{FF2B5EF4-FFF2-40B4-BE49-F238E27FC236}">
              <a16:creationId xmlns:a16="http://schemas.microsoft.com/office/drawing/2014/main" id="{EC1728A7-71F9-416F-8444-1C70196D19EE}"/>
            </a:ext>
          </a:extLst>
        </xdr:cNvPr>
        <xdr:cNvCxnSpPr/>
      </xdr:nvCxnSpPr>
      <xdr:spPr>
        <a:xfrm>
          <a:off x="10388600" y="14854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15764</xdr:rowOff>
    </xdr:from>
    <xdr:ext cx="534377" cy="259045"/>
    <xdr:sp macro="" textlink="">
      <xdr:nvSpPr>
        <xdr:cNvPr id="347" name="【公営住宅】&#10;一人当たり面積最大値テキスト">
          <a:extLst>
            <a:ext uri="{FF2B5EF4-FFF2-40B4-BE49-F238E27FC236}">
              <a16:creationId xmlns:a16="http://schemas.microsoft.com/office/drawing/2014/main" id="{4F131253-235A-42FC-B2E1-9E59C66BB1A2}"/>
            </a:ext>
          </a:extLst>
        </xdr:cNvPr>
        <xdr:cNvSpPr txBox="1"/>
      </xdr:nvSpPr>
      <xdr:spPr>
        <a:xfrm>
          <a:off x="10515600" y="13217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69087</xdr:rowOff>
    </xdr:from>
    <xdr:to>
      <xdr:col>55</xdr:col>
      <xdr:colOff>88900</xdr:colOff>
      <xdr:row>78</xdr:row>
      <xdr:rowOff>69087</xdr:rowOff>
    </xdr:to>
    <xdr:cxnSp macro="">
      <xdr:nvCxnSpPr>
        <xdr:cNvPr id="348" name="直線コネクタ 347">
          <a:extLst>
            <a:ext uri="{FF2B5EF4-FFF2-40B4-BE49-F238E27FC236}">
              <a16:creationId xmlns:a16="http://schemas.microsoft.com/office/drawing/2014/main" id="{39F2EFEC-C998-496A-8D68-16EA2B9C061E}"/>
            </a:ext>
          </a:extLst>
        </xdr:cNvPr>
        <xdr:cNvCxnSpPr/>
      </xdr:nvCxnSpPr>
      <xdr:spPr>
        <a:xfrm>
          <a:off x="10388600" y="13442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43451</xdr:rowOff>
    </xdr:from>
    <xdr:ext cx="469744" cy="259045"/>
    <xdr:sp macro="" textlink="">
      <xdr:nvSpPr>
        <xdr:cNvPr id="349" name="【公営住宅】&#10;一人当たり面積平均値テキスト">
          <a:extLst>
            <a:ext uri="{FF2B5EF4-FFF2-40B4-BE49-F238E27FC236}">
              <a16:creationId xmlns:a16="http://schemas.microsoft.com/office/drawing/2014/main" id="{1545DBDC-107F-4831-A7D1-5FF2B7BB9E49}"/>
            </a:ext>
          </a:extLst>
        </xdr:cNvPr>
        <xdr:cNvSpPr txBox="1"/>
      </xdr:nvSpPr>
      <xdr:spPr>
        <a:xfrm>
          <a:off x="10515600" y="146167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65024</xdr:rowOff>
    </xdr:from>
    <xdr:to>
      <xdr:col>55</xdr:col>
      <xdr:colOff>50800</xdr:colOff>
      <xdr:row>85</xdr:row>
      <xdr:rowOff>166624</xdr:rowOff>
    </xdr:to>
    <xdr:sp macro="" textlink="">
      <xdr:nvSpPr>
        <xdr:cNvPr id="350" name="フローチャート: 判断 349">
          <a:extLst>
            <a:ext uri="{FF2B5EF4-FFF2-40B4-BE49-F238E27FC236}">
              <a16:creationId xmlns:a16="http://schemas.microsoft.com/office/drawing/2014/main" id="{02A3F6DF-52AD-4BA2-9EED-532E495A5BF0}"/>
            </a:ext>
          </a:extLst>
        </xdr:cNvPr>
        <xdr:cNvSpPr/>
      </xdr:nvSpPr>
      <xdr:spPr>
        <a:xfrm>
          <a:off x="10426700" y="1463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65912</xdr:rowOff>
    </xdr:from>
    <xdr:to>
      <xdr:col>50</xdr:col>
      <xdr:colOff>165100</xdr:colOff>
      <xdr:row>85</xdr:row>
      <xdr:rowOff>167512</xdr:rowOff>
    </xdr:to>
    <xdr:sp macro="" textlink="">
      <xdr:nvSpPr>
        <xdr:cNvPr id="351" name="フローチャート: 判断 350">
          <a:extLst>
            <a:ext uri="{FF2B5EF4-FFF2-40B4-BE49-F238E27FC236}">
              <a16:creationId xmlns:a16="http://schemas.microsoft.com/office/drawing/2014/main" id="{EEA2482D-C82A-49FD-8673-2E73D48A74DC}"/>
            </a:ext>
          </a:extLst>
        </xdr:cNvPr>
        <xdr:cNvSpPr/>
      </xdr:nvSpPr>
      <xdr:spPr>
        <a:xfrm>
          <a:off x="9588500" y="14639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65532</xdr:rowOff>
    </xdr:from>
    <xdr:to>
      <xdr:col>46</xdr:col>
      <xdr:colOff>38100</xdr:colOff>
      <xdr:row>85</xdr:row>
      <xdr:rowOff>167132</xdr:rowOff>
    </xdr:to>
    <xdr:sp macro="" textlink="">
      <xdr:nvSpPr>
        <xdr:cNvPr id="352" name="フローチャート: 判断 351">
          <a:extLst>
            <a:ext uri="{FF2B5EF4-FFF2-40B4-BE49-F238E27FC236}">
              <a16:creationId xmlns:a16="http://schemas.microsoft.com/office/drawing/2014/main" id="{432830DE-FFF5-4154-B71C-8C6C7C0E06D8}"/>
            </a:ext>
          </a:extLst>
        </xdr:cNvPr>
        <xdr:cNvSpPr/>
      </xdr:nvSpPr>
      <xdr:spPr>
        <a:xfrm>
          <a:off x="8699500" y="14638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59689</xdr:rowOff>
    </xdr:from>
    <xdr:to>
      <xdr:col>41</xdr:col>
      <xdr:colOff>101600</xdr:colOff>
      <xdr:row>85</xdr:row>
      <xdr:rowOff>161289</xdr:rowOff>
    </xdr:to>
    <xdr:sp macro="" textlink="">
      <xdr:nvSpPr>
        <xdr:cNvPr id="353" name="フローチャート: 判断 352">
          <a:extLst>
            <a:ext uri="{FF2B5EF4-FFF2-40B4-BE49-F238E27FC236}">
              <a16:creationId xmlns:a16="http://schemas.microsoft.com/office/drawing/2014/main" id="{5CA29A28-5BD8-491C-91D5-A0A16B0D14F7}"/>
            </a:ext>
          </a:extLst>
        </xdr:cNvPr>
        <xdr:cNvSpPr/>
      </xdr:nvSpPr>
      <xdr:spPr>
        <a:xfrm>
          <a:off x="7810500" y="14632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60961</xdr:rowOff>
    </xdr:from>
    <xdr:to>
      <xdr:col>36</xdr:col>
      <xdr:colOff>165100</xdr:colOff>
      <xdr:row>85</xdr:row>
      <xdr:rowOff>162561</xdr:rowOff>
    </xdr:to>
    <xdr:sp macro="" textlink="">
      <xdr:nvSpPr>
        <xdr:cNvPr id="354" name="フローチャート: 判断 353">
          <a:extLst>
            <a:ext uri="{FF2B5EF4-FFF2-40B4-BE49-F238E27FC236}">
              <a16:creationId xmlns:a16="http://schemas.microsoft.com/office/drawing/2014/main" id="{143DDF2F-F961-4546-B3CC-29D728B2E7FD}"/>
            </a:ext>
          </a:extLst>
        </xdr:cNvPr>
        <xdr:cNvSpPr/>
      </xdr:nvSpPr>
      <xdr:spPr>
        <a:xfrm>
          <a:off x="6921500" y="14634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5E3CE8BF-A27A-4491-9B31-25D27AB22A5E}"/>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C612CBA2-5E71-4FC4-BA26-6A759A472BFA}"/>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9B0626CB-C9FE-4183-9757-7BCF99D69181}"/>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65078949-3746-4ADC-A5E2-62731E355082}"/>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94722DDF-436A-4A25-BA61-FD8E6D82629D}"/>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126112</xdr:rowOff>
    </xdr:from>
    <xdr:to>
      <xdr:col>55</xdr:col>
      <xdr:colOff>50800</xdr:colOff>
      <xdr:row>85</xdr:row>
      <xdr:rowOff>56262</xdr:rowOff>
    </xdr:to>
    <xdr:sp macro="" textlink="">
      <xdr:nvSpPr>
        <xdr:cNvPr id="360" name="楕円 359">
          <a:extLst>
            <a:ext uri="{FF2B5EF4-FFF2-40B4-BE49-F238E27FC236}">
              <a16:creationId xmlns:a16="http://schemas.microsoft.com/office/drawing/2014/main" id="{335F553B-529D-4879-A346-C26A5A4B4D49}"/>
            </a:ext>
          </a:extLst>
        </xdr:cNvPr>
        <xdr:cNvSpPr/>
      </xdr:nvSpPr>
      <xdr:spPr>
        <a:xfrm>
          <a:off x="10426700" y="14527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148989</xdr:rowOff>
    </xdr:from>
    <xdr:ext cx="469744" cy="259045"/>
    <xdr:sp macro="" textlink="">
      <xdr:nvSpPr>
        <xdr:cNvPr id="361" name="【公営住宅】&#10;一人当たり面積該当値テキスト">
          <a:extLst>
            <a:ext uri="{FF2B5EF4-FFF2-40B4-BE49-F238E27FC236}">
              <a16:creationId xmlns:a16="http://schemas.microsoft.com/office/drawing/2014/main" id="{63930292-E8E1-4801-BC21-5CC45C1521AE}"/>
            </a:ext>
          </a:extLst>
        </xdr:cNvPr>
        <xdr:cNvSpPr txBox="1"/>
      </xdr:nvSpPr>
      <xdr:spPr>
        <a:xfrm>
          <a:off x="10515600" y="14379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127636</xdr:rowOff>
    </xdr:from>
    <xdr:to>
      <xdr:col>50</xdr:col>
      <xdr:colOff>165100</xdr:colOff>
      <xdr:row>85</xdr:row>
      <xdr:rowOff>57786</xdr:rowOff>
    </xdr:to>
    <xdr:sp macro="" textlink="">
      <xdr:nvSpPr>
        <xdr:cNvPr id="362" name="楕円 361">
          <a:extLst>
            <a:ext uri="{FF2B5EF4-FFF2-40B4-BE49-F238E27FC236}">
              <a16:creationId xmlns:a16="http://schemas.microsoft.com/office/drawing/2014/main" id="{42F2EE51-501A-4AE6-A39B-CEA1FBF4ECCE}"/>
            </a:ext>
          </a:extLst>
        </xdr:cNvPr>
        <xdr:cNvSpPr/>
      </xdr:nvSpPr>
      <xdr:spPr>
        <a:xfrm>
          <a:off x="9588500" y="14529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5462</xdr:rowOff>
    </xdr:from>
    <xdr:to>
      <xdr:col>55</xdr:col>
      <xdr:colOff>0</xdr:colOff>
      <xdr:row>85</xdr:row>
      <xdr:rowOff>6986</xdr:rowOff>
    </xdr:to>
    <xdr:cxnSp macro="">
      <xdr:nvCxnSpPr>
        <xdr:cNvPr id="363" name="直線コネクタ 362">
          <a:extLst>
            <a:ext uri="{FF2B5EF4-FFF2-40B4-BE49-F238E27FC236}">
              <a16:creationId xmlns:a16="http://schemas.microsoft.com/office/drawing/2014/main" id="{3D7DC045-DCB3-4E52-854C-4CFAFCB7A782}"/>
            </a:ext>
          </a:extLst>
        </xdr:cNvPr>
        <xdr:cNvCxnSpPr/>
      </xdr:nvCxnSpPr>
      <xdr:spPr>
        <a:xfrm flipV="1">
          <a:off x="9639300" y="14578712"/>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132969</xdr:rowOff>
    </xdr:from>
    <xdr:to>
      <xdr:col>46</xdr:col>
      <xdr:colOff>38100</xdr:colOff>
      <xdr:row>85</xdr:row>
      <xdr:rowOff>63119</xdr:rowOff>
    </xdr:to>
    <xdr:sp macro="" textlink="">
      <xdr:nvSpPr>
        <xdr:cNvPr id="364" name="楕円 363">
          <a:extLst>
            <a:ext uri="{FF2B5EF4-FFF2-40B4-BE49-F238E27FC236}">
              <a16:creationId xmlns:a16="http://schemas.microsoft.com/office/drawing/2014/main" id="{E611BEB0-ED6B-40C2-9DB4-134FAA686691}"/>
            </a:ext>
          </a:extLst>
        </xdr:cNvPr>
        <xdr:cNvSpPr/>
      </xdr:nvSpPr>
      <xdr:spPr>
        <a:xfrm>
          <a:off x="8699500" y="14534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6986</xdr:rowOff>
    </xdr:from>
    <xdr:to>
      <xdr:col>50</xdr:col>
      <xdr:colOff>114300</xdr:colOff>
      <xdr:row>85</xdr:row>
      <xdr:rowOff>12319</xdr:rowOff>
    </xdr:to>
    <xdr:cxnSp macro="">
      <xdr:nvCxnSpPr>
        <xdr:cNvPr id="365" name="直線コネクタ 364">
          <a:extLst>
            <a:ext uri="{FF2B5EF4-FFF2-40B4-BE49-F238E27FC236}">
              <a16:creationId xmlns:a16="http://schemas.microsoft.com/office/drawing/2014/main" id="{4058A2D3-2C53-43DF-8C4B-E6367D49CC12}"/>
            </a:ext>
          </a:extLst>
        </xdr:cNvPr>
        <xdr:cNvCxnSpPr/>
      </xdr:nvCxnSpPr>
      <xdr:spPr>
        <a:xfrm flipV="1">
          <a:off x="8750300" y="14580236"/>
          <a:ext cx="889000" cy="5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137033</xdr:rowOff>
    </xdr:from>
    <xdr:to>
      <xdr:col>41</xdr:col>
      <xdr:colOff>101600</xdr:colOff>
      <xdr:row>85</xdr:row>
      <xdr:rowOff>67183</xdr:rowOff>
    </xdr:to>
    <xdr:sp macro="" textlink="">
      <xdr:nvSpPr>
        <xdr:cNvPr id="366" name="楕円 365">
          <a:extLst>
            <a:ext uri="{FF2B5EF4-FFF2-40B4-BE49-F238E27FC236}">
              <a16:creationId xmlns:a16="http://schemas.microsoft.com/office/drawing/2014/main" id="{D2C6F6AD-C58C-4701-8976-559A8802CA33}"/>
            </a:ext>
          </a:extLst>
        </xdr:cNvPr>
        <xdr:cNvSpPr/>
      </xdr:nvSpPr>
      <xdr:spPr>
        <a:xfrm>
          <a:off x="7810500" y="14538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12319</xdr:rowOff>
    </xdr:from>
    <xdr:to>
      <xdr:col>45</xdr:col>
      <xdr:colOff>177800</xdr:colOff>
      <xdr:row>85</xdr:row>
      <xdr:rowOff>16383</xdr:rowOff>
    </xdr:to>
    <xdr:cxnSp macro="">
      <xdr:nvCxnSpPr>
        <xdr:cNvPr id="367" name="直線コネクタ 366">
          <a:extLst>
            <a:ext uri="{FF2B5EF4-FFF2-40B4-BE49-F238E27FC236}">
              <a16:creationId xmlns:a16="http://schemas.microsoft.com/office/drawing/2014/main" id="{119B316B-4730-4AFD-BF3A-29ADFC4A0999}"/>
            </a:ext>
          </a:extLst>
        </xdr:cNvPr>
        <xdr:cNvCxnSpPr/>
      </xdr:nvCxnSpPr>
      <xdr:spPr>
        <a:xfrm flipV="1">
          <a:off x="7861300" y="14585569"/>
          <a:ext cx="889000" cy="4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130683</xdr:rowOff>
    </xdr:from>
    <xdr:to>
      <xdr:col>36</xdr:col>
      <xdr:colOff>165100</xdr:colOff>
      <xdr:row>85</xdr:row>
      <xdr:rowOff>60833</xdr:rowOff>
    </xdr:to>
    <xdr:sp macro="" textlink="">
      <xdr:nvSpPr>
        <xdr:cNvPr id="368" name="楕円 367">
          <a:extLst>
            <a:ext uri="{FF2B5EF4-FFF2-40B4-BE49-F238E27FC236}">
              <a16:creationId xmlns:a16="http://schemas.microsoft.com/office/drawing/2014/main" id="{3D68A8FF-96AC-4F79-92F8-DB550B4CB3A8}"/>
            </a:ext>
          </a:extLst>
        </xdr:cNvPr>
        <xdr:cNvSpPr/>
      </xdr:nvSpPr>
      <xdr:spPr>
        <a:xfrm>
          <a:off x="6921500" y="14532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10033</xdr:rowOff>
    </xdr:from>
    <xdr:to>
      <xdr:col>41</xdr:col>
      <xdr:colOff>50800</xdr:colOff>
      <xdr:row>85</xdr:row>
      <xdr:rowOff>16383</xdr:rowOff>
    </xdr:to>
    <xdr:cxnSp macro="">
      <xdr:nvCxnSpPr>
        <xdr:cNvPr id="369" name="直線コネクタ 368">
          <a:extLst>
            <a:ext uri="{FF2B5EF4-FFF2-40B4-BE49-F238E27FC236}">
              <a16:creationId xmlns:a16="http://schemas.microsoft.com/office/drawing/2014/main" id="{5B7C3700-1175-45CD-A639-253F583EF2E5}"/>
            </a:ext>
          </a:extLst>
        </xdr:cNvPr>
        <xdr:cNvCxnSpPr/>
      </xdr:nvCxnSpPr>
      <xdr:spPr>
        <a:xfrm>
          <a:off x="6972300" y="14583283"/>
          <a:ext cx="8890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158639</xdr:rowOff>
    </xdr:from>
    <xdr:ext cx="469744" cy="259045"/>
    <xdr:sp macro="" textlink="">
      <xdr:nvSpPr>
        <xdr:cNvPr id="370" name="n_1aveValue【公営住宅】&#10;一人当たり面積">
          <a:extLst>
            <a:ext uri="{FF2B5EF4-FFF2-40B4-BE49-F238E27FC236}">
              <a16:creationId xmlns:a16="http://schemas.microsoft.com/office/drawing/2014/main" id="{0EBD159E-7BD2-4B80-BEAE-F008A4ACFA9A}"/>
            </a:ext>
          </a:extLst>
        </xdr:cNvPr>
        <xdr:cNvSpPr txBox="1"/>
      </xdr:nvSpPr>
      <xdr:spPr>
        <a:xfrm>
          <a:off x="9391727" y="14731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158259</xdr:rowOff>
    </xdr:from>
    <xdr:ext cx="469744" cy="259045"/>
    <xdr:sp macro="" textlink="">
      <xdr:nvSpPr>
        <xdr:cNvPr id="371" name="n_2aveValue【公営住宅】&#10;一人当たり面積">
          <a:extLst>
            <a:ext uri="{FF2B5EF4-FFF2-40B4-BE49-F238E27FC236}">
              <a16:creationId xmlns:a16="http://schemas.microsoft.com/office/drawing/2014/main" id="{619732B4-C0DB-4A32-BAA8-A99DFBBC9495}"/>
            </a:ext>
          </a:extLst>
        </xdr:cNvPr>
        <xdr:cNvSpPr txBox="1"/>
      </xdr:nvSpPr>
      <xdr:spPr>
        <a:xfrm>
          <a:off x="8515427" y="14731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152416</xdr:rowOff>
    </xdr:from>
    <xdr:ext cx="469744" cy="259045"/>
    <xdr:sp macro="" textlink="">
      <xdr:nvSpPr>
        <xdr:cNvPr id="372" name="n_3aveValue【公営住宅】&#10;一人当たり面積">
          <a:extLst>
            <a:ext uri="{FF2B5EF4-FFF2-40B4-BE49-F238E27FC236}">
              <a16:creationId xmlns:a16="http://schemas.microsoft.com/office/drawing/2014/main" id="{28219136-6D93-4E4E-A8F2-B801833E3BC8}"/>
            </a:ext>
          </a:extLst>
        </xdr:cNvPr>
        <xdr:cNvSpPr txBox="1"/>
      </xdr:nvSpPr>
      <xdr:spPr>
        <a:xfrm>
          <a:off x="7626427" y="1472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153688</xdr:rowOff>
    </xdr:from>
    <xdr:ext cx="469744" cy="259045"/>
    <xdr:sp macro="" textlink="">
      <xdr:nvSpPr>
        <xdr:cNvPr id="373" name="n_4aveValue【公営住宅】&#10;一人当たり面積">
          <a:extLst>
            <a:ext uri="{FF2B5EF4-FFF2-40B4-BE49-F238E27FC236}">
              <a16:creationId xmlns:a16="http://schemas.microsoft.com/office/drawing/2014/main" id="{61C9F2DA-DC8D-4670-B6C7-C8E9691D7091}"/>
            </a:ext>
          </a:extLst>
        </xdr:cNvPr>
        <xdr:cNvSpPr txBox="1"/>
      </xdr:nvSpPr>
      <xdr:spPr>
        <a:xfrm>
          <a:off x="6737427" y="14726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74313</xdr:rowOff>
    </xdr:from>
    <xdr:ext cx="469744" cy="259045"/>
    <xdr:sp macro="" textlink="">
      <xdr:nvSpPr>
        <xdr:cNvPr id="374" name="n_1mainValue【公営住宅】&#10;一人当たり面積">
          <a:extLst>
            <a:ext uri="{FF2B5EF4-FFF2-40B4-BE49-F238E27FC236}">
              <a16:creationId xmlns:a16="http://schemas.microsoft.com/office/drawing/2014/main" id="{B5BD002F-3BF7-47B2-AFEF-2CA91B531BDC}"/>
            </a:ext>
          </a:extLst>
        </xdr:cNvPr>
        <xdr:cNvSpPr txBox="1"/>
      </xdr:nvSpPr>
      <xdr:spPr>
        <a:xfrm>
          <a:off x="9391727" y="1430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79646</xdr:rowOff>
    </xdr:from>
    <xdr:ext cx="469744" cy="259045"/>
    <xdr:sp macro="" textlink="">
      <xdr:nvSpPr>
        <xdr:cNvPr id="375" name="n_2mainValue【公営住宅】&#10;一人当たり面積">
          <a:extLst>
            <a:ext uri="{FF2B5EF4-FFF2-40B4-BE49-F238E27FC236}">
              <a16:creationId xmlns:a16="http://schemas.microsoft.com/office/drawing/2014/main" id="{9ED0691A-B636-4542-8344-BF78EEA59F07}"/>
            </a:ext>
          </a:extLst>
        </xdr:cNvPr>
        <xdr:cNvSpPr txBox="1"/>
      </xdr:nvSpPr>
      <xdr:spPr>
        <a:xfrm>
          <a:off x="8515427" y="14309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83710</xdr:rowOff>
    </xdr:from>
    <xdr:ext cx="469744" cy="259045"/>
    <xdr:sp macro="" textlink="">
      <xdr:nvSpPr>
        <xdr:cNvPr id="376" name="n_3mainValue【公営住宅】&#10;一人当たり面積">
          <a:extLst>
            <a:ext uri="{FF2B5EF4-FFF2-40B4-BE49-F238E27FC236}">
              <a16:creationId xmlns:a16="http://schemas.microsoft.com/office/drawing/2014/main" id="{1BEBC74E-6B28-4602-9839-2D0D4AFFC493}"/>
            </a:ext>
          </a:extLst>
        </xdr:cNvPr>
        <xdr:cNvSpPr txBox="1"/>
      </xdr:nvSpPr>
      <xdr:spPr>
        <a:xfrm>
          <a:off x="7626427" y="14314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77360</xdr:rowOff>
    </xdr:from>
    <xdr:ext cx="469744" cy="259045"/>
    <xdr:sp macro="" textlink="">
      <xdr:nvSpPr>
        <xdr:cNvPr id="377" name="n_4mainValue【公営住宅】&#10;一人当たり面積">
          <a:extLst>
            <a:ext uri="{FF2B5EF4-FFF2-40B4-BE49-F238E27FC236}">
              <a16:creationId xmlns:a16="http://schemas.microsoft.com/office/drawing/2014/main" id="{E66E9E47-E884-44AB-8C29-C980C5EDE957}"/>
            </a:ext>
          </a:extLst>
        </xdr:cNvPr>
        <xdr:cNvSpPr txBox="1"/>
      </xdr:nvSpPr>
      <xdr:spPr>
        <a:xfrm>
          <a:off x="6737427" y="14307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a:extLst>
            <a:ext uri="{FF2B5EF4-FFF2-40B4-BE49-F238E27FC236}">
              <a16:creationId xmlns:a16="http://schemas.microsoft.com/office/drawing/2014/main" id="{9594BA41-BFF7-4D8B-A28B-E86C3057EEFE}"/>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a:extLst>
            <a:ext uri="{FF2B5EF4-FFF2-40B4-BE49-F238E27FC236}">
              <a16:creationId xmlns:a16="http://schemas.microsoft.com/office/drawing/2014/main" id="{7D215217-9627-4DD8-9480-4163B1F131AD}"/>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a:extLst>
            <a:ext uri="{FF2B5EF4-FFF2-40B4-BE49-F238E27FC236}">
              <a16:creationId xmlns:a16="http://schemas.microsoft.com/office/drawing/2014/main" id="{8DBAC235-0473-46EB-A123-BB43501F597D}"/>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a:extLst>
            <a:ext uri="{FF2B5EF4-FFF2-40B4-BE49-F238E27FC236}">
              <a16:creationId xmlns:a16="http://schemas.microsoft.com/office/drawing/2014/main" id="{28FD7511-D8D1-45B9-8110-E8D8949089AE}"/>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a:extLst>
            <a:ext uri="{FF2B5EF4-FFF2-40B4-BE49-F238E27FC236}">
              <a16:creationId xmlns:a16="http://schemas.microsoft.com/office/drawing/2014/main" id="{8F2AD537-5778-4FDC-A49B-669DF2574E84}"/>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a:extLst>
            <a:ext uri="{FF2B5EF4-FFF2-40B4-BE49-F238E27FC236}">
              <a16:creationId xmlns:a16="http://schemas.microsoft.com/office/drawing/2014/main" id="{842D38FB-B7DA-4918-AD2F-DF224EE309CF}"/>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a:extLst>
            <a:ext uri="{FF2B5EF4-FFF2-40B4-BE49-F238E27FC236}">
              <a16:creationId xmlns:a16="http://schemas.microsoft.com/office/drawing/2014/main" id="{70C254C8-6AB7-492E-BCE9-9E79ABBF84BB}"/>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a:extLst>
            <a:ext uri="{FF2B5EF4-FFF2-40B4-BE49-F238E27FC236}">
              <a16:creationId xmlns:a16="http://schemas.microsoft.com/office/drawing/2014/main" id="{9DDD6030-2E6B-4A47-850B-AE10659E332E}"/>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6" name="正方形/長方形 385">
          <a:extLst>
            <a:ext uri="{FF2B5EF4-FFF2-40B4-BE49-F238E27FC236}">
              <a16:creationId xmlns:a16="http://schemas.microsoft.com/office/drawing/2014/main" id="{6BDF77D4-AFC9-46FD-9F47-F3D28FD2FCB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7" name="正方形/長方形 386">
          <a:extLst>
            <a:ext uri="{FF2B5EF4-FFF2-40B4-BE49-F238E27FC236}">
              <a16:creationId xmlns:a16="http://schemas.microsoft.com/office/drawing/2014/main" id="{48D564AF-758C-4302-9C68-004A6268F8F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8" name="正方形/長方形 387">
          <a:extLst>
            <a:ext uri="{FF2B5EF4-FFF2-40B4-BE49-F238E27FC236}">
              <a16:creationId xmlns:a16="http://schemas.microsoft.com/office/drawing/2014/main" id="{3DFEAEB3-4A54-440D-A975-12A1E10707A2}"/>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9" name="正方形/長方形 388">
          <a:extLst>
            <a:ext uri="{FF2B5EF4-FFF2-40B4-BE49-F238E27FC236}">
              <a16:creationId xmlns:a16="http://schemas.microsoft.com/office/drawing/2014/main" id="{6702264C-2511-4B46-A1C7-375408FA9D0B}"/>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0" name="正方形/長方形 389">
          <a:extLst>
            <a:ext uri="{FF2B5EF4-FFF2-40B4-BE49-F238E27FC236}">
              <a16:creationId xmlns:a16="http://schemas.microsoft.com/office/drawing/2014/main" id="{91D89CEC-467C-41E9-B3C2-1670F8DBA2C4}"/>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1" name="正方形/長方形 390">
          <a:extLst>
            <a:ext uri="{FF2B5EF4-FFF2-40B4-BE49-F238E27FC236}">
              <a16:creationId xmlns:a16="http://schemas.microsoft.com/office/drawing/2014/main" id="{2E98C43F-F657-4AF3-BBB1-72F9109C6C28}"/>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2" name="正方形/長方形 391">
          <a:extLst>
            <a:ext uri="{FF2B5EF4-FFF2-40B4-BE49-F238E27FC236}">
              <a16:creationId xmlns:a16="http://schemas.microsoft.com/office/drawing/2014/main" id="{160F71D3-84C7-493F-A451-A5A027FD4A05}"/>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3" name="正方形/長方形 392">
          <a:extLst>
            <a:ext uri="{FF2B5EF4-FFF2-40B4-BE49-F238E27FC236}">
              <a16:creationId xmlns:a16="http://schemas.microsoft.com/office/drawing/2014/main" id="{A4EE7A1E-8307-4F3A-B380-D5A4598BFB32}"/>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4" name="正方形/長方形 393">
          <a:extLst>
            <a:ext uri="{FF2B5EF4-FFF2-40B4-BE49-F238E27FC236}">
              <a16:creationId xmlns:a16="http://schemas.microsoft.com/office/drawing/2014/main" id="{2CE5174F-D129-40D6-B194-B611F4B65AFA}"/>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5" name="正方形/長方形 394">
          <a:extLst>
            <a:ext uri="{FF2B5EF4-FFF2-40B4-BE49-F238E27FC236}">
              <a16:creationId xmlns:a16="http://schemas.microsoft.com/office/drawing/2014/main" id="{166C6DFA-292D-4493-8295-3F2E86314706}"/>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6" name="正方形/長方形 395">
          <a:extLst>
            <a:ext uri="{FF2B5EF4-FFF2-40B4-BE49-F238E27FC236}">
              <a16:creationId xmlns:a16="http://schemas.microsoft.com/office/drawing/2014/main" id="{9B25B6F5-735C-4638-8E44-5117E2527202}"/>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7" name="正方形/長方形 396">
          <a:extLst>
            <a:ext uri="{FF2B5EF4-FFF2-40B4-BE49-F238E27FC236}">
              <a16:creationId xmlns:a16="http://schemas.microsoft.com/office/drawing/2014/main" id="{B43E40BE-7D21-445D-A9CF-B60FD5F77AE2}"/>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8" name="正方形/長方形 397">
          <a:extLst>
            <a:ext uri="{FF2B5EF4-FFF2-40B4-BE49-F238E27FC236}">
              <a16:creationId xmlns:a16="http://schemas.microsoft.com/office/drawing/2014/main" id="{9216CE04-2C98-443A-A6A6-B71A7C49717A}"/>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9" name="正方形/長方形 398">
          <a:extLst>
            <a:ext uri="{FF2B5EF4-FFF2-40B4-BE49-F238E27FC236}">
              <a16:creationId xmlns:a16="http://schemas.microsoft.com/office/drawing/2014/main" id="{7724A82E-514E-43F0-BC81-FAB9F7E356E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0" name="正方形/長方形 399">
          <a:extLst>
            <a:ext uri="{FF2B5EF4-FFF2-40B4-BE49-F238E27FC236}">
              <a16:creationId xmlns:a16="http://schemas.microsoft.com/office/drawing/2014/main" id="{B7E6D17D-F2F0-4820-9D4E-B03AB7CE6F7B}"/>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1" name="正方形/長方形 400">
          <a:extLst>
            <a:ext uri="{FF2B5EF4-FFF2-40B4-BE49-F238E27FC236}">
              <a16:creationId xmlns:a16="http://schemas.microsoft.com/office/drawing/2014/main" id="{09E7A67F-CE72-4CEE-B45F-6D8ECE3B053A}"/>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2" name="テキスト ボックス 401">
          <a:extLst>
            <a:ext uri="{FF2B5EF4-FFF2-40B4-BE49-F238E27FC236}">
              <a16:creationId xmlns:a16="http://schemas.microsoft.com/office/drawing/2014/main" id="{94EC0C57-49C8-4388-9D40-E05A8F451951}"/>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3" name="直線コネクタ 402">
          <a:extLst>
            <a:ext uri="{FF2B5EF4-FFF2-40B4-BE49-F238E27FC236}">
              <a16:creationId xmlns:a16="http://schemas.microsoft.com/office/drawing/2014/main" id="{F1B73F7C-CBE4-4775-BED9-297799899484}"/>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4" name="テキスト ボックス 403">
          <a:extLst>
            <a:ext uri="{FF2B5EF4-FFF2-40B4-BE49-F238E27FC236}">
              <a16:creationId xmlns:a16="http://schemas.microsoft.com/office/drawing/2014/main" id="{8745D1B2-06D5-468F-ADAB-15BE376DB3E9}"/>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5" name="直線コネクタ 404">
          <a:extLst>
            <a:ext uri="{FF2B5EF4-FFF2-40B4-BE49-F238E27FC236}">
              <a16:creationId xmlns:a16="http://schemas.microsoft.com/office/drawing/2014/main" id="{155250E8-92A5-48E2-81B5-734637818477}"/>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6" name="テキスト ボックス 405">
          <a:extLst>
            <a:ext uri="{FF2B5EF4-FFF2-40B4-BE49-F238E27FC236}">
              <a16:creationId xmlns:a16="http://schemas.microsoft.com/office/drawing/2014/main" id="{30866BA8-C514-46E7-9CC3-0CE68D40C1B4}"/>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7" name="直線コネクタ 406">
          <a:extLst>
            <a:ext uri="{FF2B5EF4-FFF2-40B4-BE49-F238E27FC236}">
              <a16:creationId xmlns:a16="http://schemas.microsoft.com/office/drawing/2014/main" id="{110A14DE-88C4-4DDE-9BCD-AB432C3C0A04}"/>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8" name="テキスト ボックス 407">
          <a:extLst>
            <a:ext uri="{FF2B5EF4-FFF2-40B4-BE49-F238E27FC236}">
              <a16:creationId xmlns:a16="http://schemas.microsoft.com/office/drawing/2014/main" id="{6F9AAF26-5F34-46CF-866D-1DB71CB0B294}"/>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9" name="直線コネクタ 408">
          <a:extLst>
            <a:ext uri="{FF2B5EF4-FFF2-40B4-BE49-F238E27FC236}">
              <a16:creationId xmlns:a16="http://schemas.microsoft.com/office/drawing/2014/main" id="{79D07084-980E-4D39-B0FF-36CD76AA90E1}"/>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0" name="テキスト ボックス 409">
          <a:extLst>
            <a:ext uri="{FF2B5EF4-FFF2-40B4-BE49-F238E27FC236}">
              <a16:creationId xmlns:a16="http://schemas.microsoft.com/office/drawing/2014/main" id="{8AA9FE47-E242-44BA-AC3A-EE7EF10FFC4A}"/>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1" name="直線コネクタ 410">
          <a:extLst>
            <a:ext uri="{FF2B5EF4-FFF2-40B4-BE49-F238E27FC236}">
              <a16:creationId xmlns:a16="http://schemas.microsoft.com/office/drawing/2014/main" id="{35EF1649-C772-4BF6-B14B-261677FB9B98}"/>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2" name="テキスト ボックス 411">
          <a:extLst>
            <a:ext uri="{FF2B5EF4-FFF2-40B4-BE49-F238E27FC236}">
              <a16:creationId xmlns:a16="http://schemas.microsoft.com/office/drawing/2014/main" id="{03453565-64DD-4CC3-B567-D079242D48F8}"/>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3" name="直線コネクタ 412">
          <a:extLst>
            <a:ext uri="{FF2B5EF4-FFF2-40B4-BE49-F238E27FC236}">
              <a16:creationId xmlns:a16="http://schemas.microsoft.com/office/drawing/2014/main" id="{759CC3C0-DD4A-4215-BEBF-7AF35B0769E9}"/>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4" name="テキスト ボックス 413">
          <a:extLst>
            <a:ext uri="{FF2B5EF4-FFF2-40B4-BE49-F238E27FC236}">
              <a16:creationId xmlns:a16="http://schemas.microsoft.com/office/drawing/2014/main" id="{CAA77A45-9FCC-4F38-A1E4-026BB37D932B}"/>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5" name="直線コネクタ 414">
          <a:extLst>
            <a:ext uri="{FF2B5EF4-FFF2-40B4-BE49-F238E27FC236}">
              <a16:creationId xmlns:a16="http://schemas.microsoft.com/office/drawing/2014/main" id="{4A161A2D-841C-4C33-AA8D-91F2A935666D}"/>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6" name="テキスト ボックス 415">
          <a:extLst>
            <a:ext uri="{FF2B5EF4-FFF2-40B4-BE49-F238E27FC236}">
              <a16:creationId xmlns:a16="http://schemas.microsoft.com/office/drawing/2014/main" id="{32F1A5A7-9AE3-4712-B377-BF9437F357DC}"/>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7" name="直線コネクタ 416">
          <a:extLst>
            <a:ext uri="{FF2B5EF4-FFF2-40B4-BE49-F238E27FC236}">
              <a16:creationId xmlns:a16="http://schemas.microsoft.com/office/drawing/2014/main" id="{674BF59C-B9A3-4AC5-9EFC-52D20B977936}"/>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8" name="【認定こども園・幼稚園・保育所】&#10;有形固定資産減価償却率グラフ枠">
          <a:extLst>
            <a:ext uri="{FF2B5EF4-FFF2-40B4-BE49-F238E27FC236}">
              <a16:creationId xmlns:a16="http://schemas.microsoft.com/office/drawing/2014/main" id="{2D2C3B98-2B07-473F-9291-3902EAAC3DBC}"/>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40277</xdr:rowOff>
    </xdr:from>
    <xdr:to>
      <xdr:col>85</xdr:col>
      <xdr:colOff>126364</xdr:colOff>
      <xdr:row>42</xdr:row>
      <xdr:rowOff>92528</xdr:rowOff>
    </xdr:to>
    <xdr:cxnSp macro="">
      <xdr:nvCxnSpPr>
        <xdr:cNvPr id="419" name="直線コネクタ 418">
          <a:extLst>
            <a:ext uri="{FF2B5EF4-FFF2-40B4-BE49-F238E27FC236}">
              <a16:creationId xmlns:a16="http://schemas.microsoft.com/office/drawing/2014/main" id="{9F15D775-A10F-499B-918B-2AFCD11460B6}"/>
            </a:ext>
          </a:extLst>
        </xdr:cNvPr>
        <xdr:cNvCxnSpPr/>
      </xdr:nvCxnSpPr>
      <xdr:spPr>
        <a:xfrm flipV="1">
          <a:off x="16318864" y="5869577"/>
          <a:ext cx="0" cy="1423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0" name="【認定こども園・幼稚園・保育所】&#10;有形固定資産減価償却率最小値テキスト">
          <a:extLst>
            <a:ext uri="{FF2B5EF4-FFF2-40B4-BE49-F238E27FC236}">
              <a16:creationId xmlns:a16="http://schemas.microsoft.com/office/drawing/2014/main" id="{B43C4EFF-ECB2-4A47-800C-0BE8345DEC2E}"/>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1" name="直線コネクタ 420">
          <a:extLst>
            <a:ext uri="{FF2B5EF4-FFF2-40B4-BE49-F238E27FC236}">
              <a16:creationId xmlns:a16="http://schemas.microsoft.com/office/drawing/2014/main" id="{73763AEC-6782-4C8B-AA37-74F17934303D}"/>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158404</xdr:rowOff>
    </xdr:from>
    <xdr:ext cx="405111" cy="259045"/>
    <xdr:sp macro="" textlink="">
      <xdr:nvSpPr>
        <xdr:cNvPr id="422" name="【認定こども園・幼稚園・保育所】&#10;有形固定資産減価償却率最大値テキスト">
          <a:extLst>
            <a:ext uri="{FF2B5EF4-FFF2-40B4-BE49-F238E27FC236}">
              <a16:creationId xmlns:a16="http://schemas.microsoft.com/office/drawing/2014/main" id="{69A4F4BA-DDA1-4B2E-B8E1-D8E731F0EF57}"/>
            </a:ext>
          </a:extLst>
        </xdr:cNvPr>
        <xdr:cNvSpPr txBox="1"/>
      </xdr:nvSpPr>
      <xdr:spPr>
        <a:xfrm>
          <a:off x="16357600" y="564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40277</xdr:rowOff>
    </xdr:from>
    <xdr:to>
      <xdr:col>86</xdr:col>
      <xdr:colOff>25400</xdr:colOff>
      <xdr:row>34</xdr:row>
      <xdr:rowOff>40277</xdr:rowOff>
    </xdr:to>
    <xdr:cxnSp macro="">
      <xdr:nvCxnSpPr>
        <xdr:cNvPr id="423" name="直線コネクタ 422">
          <a:extLst>
            <a:ext uri="{FF2B5EF4-FFF2-40B4-BE49-F238E27FC236}">
              <a16:creationId xmlns:a16="http://schemas.microsoft.com/office/drawing/2014/main" id="{6B87FD66-705D-4740-846F-4B056D95410F}"/>
            </a:ext>
          </a:extLst>
        </xdr:cNvPr>
        <xdr:cNvCxnSpPr/>
      </xdr:nvCxnSpPr>
      <xdr:spPr>
        <a:xfrm>
          <a:off x="16230600" y="58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129920</xdr:rowOff>
    </xdr:from>
    <xdr:ext cx="405111" cy="259045"/>
    <xdr:sp macro="" textlink="">
      <xdr:nvSpPr>
        <xdr:cNvPr id="424" name="【認定こども園・幼稚園・保育所】&#10;有形固定資産減価償却率平均値テキスト">
          <a:extLst>
            <a:ext uri="{FF2B5EF4-FFF2-40B4-BE49-F238E27FC236}">
              <a16:creationId xmlns:a16="http://schemas.microsoft.com/office/drawing/2014/main" id="{F0459D30-0E3A-4BBF-B763-9D6D20594178}"/>
            </a:ext>
          </a:extLst>
        </xdr:cNvPr>
        <xdr:cNvSpPr txBox="1"/>
      </xdr:nvSpPr>
      <xdr:spPr>
        <a:xfrm>
          <a:off x="16357600" y="63021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107043</xdr:rowOff>
    </xdr:from>
    <xdr:to>
      <xdr:col>85</xdr:col>
      <xdr:colOff>177800</xdr:colOff>
      <xdr:row>38</xdr:row>
      <xdr:rowOff>37193</xdr:rowOff>
    </xdr:to>
    <xdr:sp macro="" textlink="">
      <xdr:nvSpPr>
        <xdr:cNvPr id="425" name="フローチャート: 判断 424">
          <a:extLst>
            <a:ext uri="{FF2B5EF4-FFF2-40B4-BE49-F238E27FC236}">
              <a16:creationId xmlns:a16="http://schemas.microsoft.com/office/drawing/2014/main" id="{A7CBC3EB-C6E8-44BB-B30A-B8E79BD62B99}"/>
            </a:ext>
          </a:extLst>
        </xdr:cNvPr>
        <xdr:cNvSpPr/>
      </xdr:nvSpPr>
      <xdr:spPr>
        <a:xfrm>
          <a:off x="16268700" y="645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33564</xdr:rowOff>
    </xdr:from>
    <xdr:to>
      <xdr:col>81</xdr:col>
      <xdr:colOff>101600</xdr:colOff>
      <xdr:row>37</xdr:row>
      <xdr:rowOff>135164</xdr:rowOff>
    </xdr:to>
    <xdr:sp macro="" textlink="">
      <xdr:nvSpPr>
        <xdr:cNvPr id="426" name="フローチャート: 判断 425">
          <a:extLst>
            <a:ext uri="{FF2B5EF4-FFF2-40B4-BE49-F238E27FC236}">
              <a16:creationId xmlns:a16="http://schemas.microsoft.com/office/drawing/2014/main" id="{700B4BE3-C84C-43F7-B7D9-B4EFFFFCA10C}"/>
            </a:ext>
          </a:extLst>
        </xdr:cNvPr>
        <xdr:cNvSpPr/>
      </xdr:nvSpPr>
      <xdr:spPr>
        <a:xfrm>
          <a:off x="15430500" y="637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41728</xdr:rowOff>
    </xdr:from>
    <xdr:to>
      <xdr:col>76</xdr:col>
      <xdr:colOff>165100</xdr:colOff>
      <xdr:row>37</xdr:row>
      <xdr:rowOff>143328</xdr:rowOff>
    </xdr:to>
    <xdr:sp macro="" textlink="">
      <xdr:nvSpPr>
        <xdr:cNvPr id="427" name="フローチャート: 判断 426">
          <a:extLst>
            <a:ext uri="{FF2B5EF4-FFF2-40B4-BE49-F238E27FC236}">
              <a16:creationId xmlns:a16="http://schemas.microsoft.com/office/drawing/2014/main" id="{69493A02-0F17-47E5-A085-1D3ADFC48527}"/>
            </a:ext>
          </a:extLst>
        </xdr:cNvPr>
        <xdr:cNvSpPr/>
      </xdr:nvSpPr>
      <xdr:spPr>
        <a:xfrm>
          <a:off x="14541500" y="638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98878</xdr:rowOff>
    </xdr:from>
    <xdr:to>
      <xdr:col>72</xdr:col>
      <xdr:colOff>38100</xdr:colOff>
      <xdr:row>38</xdr:row>
      <xdr:rowOff>29028</xdr:rowOff>
    </xdr:to>
    <xdr:sp macro="" textlink="">
      <xdr:nvSpPr>
        <xdr:cNvPr id="428" name="フローチャート: 判断 427">
          <a:extLst>
            <a:ext uri="{FF2B5EF4-FFF2-40B4-BE49-F238E27FC236}">
              <a16:creationId xmlns:a16="http://schemas.microsoft.com/office/drawing/2014/main" id="{4B58A8D9-07A5-4547-B8EB-C5E4B69223EB}"/>
            </a:ext>
          </a:extLst>
        </xdr:cNvPr>
        <xdr:cNvSpPr/>
      </xdr:nvSpPr>
      <xdr:spPr>
        <a:xfrm>
          <a:off x="13652500" y="64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76019</xdr:rowOff>
    </xdr:from>
    <xdr:to>
      <xdr:col>67</xdr:col>
      <xdr:colOff>101600</xdr:colOff>
      <xdr:row>38</xdr:row>
      <xdr:rowOff>6169</xdr:rowOff>
    </xdr:to>
    <xdr:sp macro="" textlink="">
      <xdr:nvSpPr>
        <xdr:cNvPr id="429" name="フローチャート: 判断 428">
          <a:extLst>
            <a:ext uri="{FF2B5EF4-FFF2-40B4-BE49-F238E27FC236}">
              <a16:creationId xmlns:a16="http://schemas.microsoft.com/office/drawing/2014/main" id="{30F6AE3B-2897-4716-9C9C-D09849924D53}"/>
            </a:ext>
          </a:extLst>
        </xdr:cNvPr>
        <xdr:cNvSpPr/>
      </xdr:nvSpPr>
      <xdr:spPr>
        <a:xfrm>
          <a:off x="12763500" y="641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CC2D444E-871E-486C-8C96-31713889AD5B}"/>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CE854A87-BD18-4918-A08A-FCAB5CFBF4AF}"/>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23A39899-BA9E-40CE-A5D7-01E14E5380E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D09C0408-FDFC-4741-BCE6-1A158C30D8FF}"/>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0807F475-37CA-4301-84A1-8AC9D9A5D0CB}"/>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42</xdr:row>
      <xdr:rowOff>41728</xdr:rowOff>
    </xdr:from>
    <xdr:to>
      <xdr:col>85</xdr:col>
      <xdr:colOff>177800</xdr:colOff>
      <xdr:row>42</xdr:row>
      <xdr:rowOff>143328</xdr:rowOff>
    </xdr:to>
    <xdr:sp macro="" textlink="">
      <xdr:nvSpPr>
        <xdr:cNvPr id="435" name="楕円 434">
          <a:extLst>
            <a:ext uri="{FF2B5EF4-FFF2-40B4-BE49-F238E27FC236}">
              <a16:creationId xmlns:a16="http://schemas.microsoft.com/office/drawing/2014/main" id="{7F6740C2-0014-4DBE-A55B-F58C5CA741B2}"/>
            </a:ext>
          </a:extLst>
        </xdr:cNvPr>
        <xdr:cNvSpPr/>
      </xdr:nvSpPr>
      <xdr:spPr>
        <a:xfrm>
          <a:off x="16268700" y="72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128105</xdr:rowOff>
    </xdr:from>
    <xdr:ext cx="469744" cy="259045"/>
    <xdr:sp macro="" textlink="">
      <xdr:nvSpPr>
        <xdr:cNvPr id="436" name="【認定こども園・幼稚園・保育所】&#10;有形固定資産減価償却率該当値テキスト">
          <a:extLst>
            <a:ext uri="{FF2B5EF4-FFF2-40B4-BE49-F238E27FC236}">
              <a16:creationId xmlns:a16="http://schemas.microsoft.com/office/drawing/2014/main" id="{C8D7D155-EA9F-465E-B380-44CDCADFA083}"/>
            </a:ext>
          </a:extLst>
        </xdr:cNvPr>
        <xdr:cNvSpPr txBox="1"/>
      </xdr:nvSpPr>
      <xdr:spPr>
        <a:xfrm>
          <a:off x="16357600" y="715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42</xdr:row>
      <xdr:rowOff>25400</xdr:rowOff>
    </xdr:from>
    <xdr:to>
      <xdr:col>81</xdr:col>
      <xdr:colOff>101600</xdr:colOff>
      <xdr:row>42</xdr:row>
      <xdr:rowOff>127000</xdr:rowOff>
    </xdr:to>
    <xdr:sp macro="" textlink="">
      <xdr:nvSpPr>
        <xdr:cNvPr id="437" name="楕円 436">
          <a:extLst>
            <a:ext uri="{FF2B5EF4-FFF2-40B4-BE49-F238E27FC236}">
              <a16:creationId xmlns:a16="http://schemas.microsoft.com/office/drawing/2014/main" id="{60B93DC4-5216-4671-8062-0A08752AE03B}"/>
            </a:ext>
          </a:extLst>
        </xdr:cNvPr>
        <xdr:cNvSpPr/>
      </xdr:nvSpPr>
      <xdr:spPr>
        <a:xfrm>
          <a:off x="15430500" y="722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42</xdr:row>
      <xdr:rowOff>76200</xdr:rowOff>
    </xdr:from>
    <xdr:to>
      <xdr:col>85</xdr:col>
      <xdr:colOff>127000</xdr:colOff>
      <xdr:row>42</xdr:row>
      <xdr:rowOff>92528</xdr:rowOff>
    </xdr:to>
    <xdr:cxnSp macro="">
      <xdr:nvCxnSpPr>
        <xdr:cNvPr id="438" name="直線コネクタ 437">
          <a:extLst>
            <a:ext uri="{FF2B5EF4-FFF2-40B4-BE49-F238E27FC236}">
              <a16:creationId xmlns:a16="http://schemas.microsoft.com/office/drawing/2014/main" id="{C41E79F4-D554-48D6-960D-9CC5CB19F584}"/>
            </a:ext>
          </a:extLst>
        </xdr:cNvPr>
        <xdr:cNvCxnSpPr/>
      </xdr:nvCxnSpPr>
      <xdr:spPr>
        <a:xfrm>
          <a:off x="15481300" y="7277100"/>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160927</xdr:rowOff>
    </xdr:from>
    <xdr:to>
      <xdr:col>76</xdr:col>
      <xdr:colOff>165100</xdr:colOff>
      <xdr:row>42</xdr:row>
      <xdr:rowOff>91077</xdr:rowOff>
    </xdr:to>
    <xdr:sp macro="" textlink="">
      <xdr:nvSpPr>
        <xdr:cNvPr id="439" name="楕円 438">
          <a:extLst>
            <a:ext uri="{FF2B5EF4-FFF2-40B4-BE49-F238E27FC236}">
              <a16:creationId xmlns:a16="http://schemas.microsoft.com/office/drawing/2014/main" id="{14DD6447-4096-466C-99BD-A93079540632}"/>
            </a:ext>
          </a:extLst>
        </xdr:cNvPr>
        <xdr:cNvSpPr/>
      </xdr:nvSpPr>
      <xdr:spPr>
        <a:xfrm>
          <a:off x="14541500" y="719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42</xdr:row>
      <xdr:rowOff>40277</xdr:rowOff>
    </xdr:from>
    <xdr:to>
      <xdr:col>81</xdr:col>
      <xdr:colOff>50800</xdr:colOff>
      <xdr:row>42</xdr:row>
      <xdr:rowOff>76200</xdr:rowOff>
    </xdr:to>
    <xdr:cxnSp macro="">
      <xdr:nvCxnSpPr>
        <xdr:cNvPr id="440" name="直線コネクタ 439">
          <a:extLst>
            <a:ext uri="{FF2B5EF4-FFF2-40B4-BE49-F238E27FC236}">
              <a16:creationId xmlns:a16="http://schemas.microsoft.com/office/drawing/2014/main" id="{6227D7D0-0AD3-4C1C-A472-BAF772FEB8DA}"/>
            </a:ext>
          </a:extLst>
        </xdr:cNvPr>
        <xdr:cNvCxnSpPr/>
      </xdr:nvCxnSpPr>
      <xdr:spPr>
        <a:xfrm>
          <a:off x="14592300" y="724117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125004</xdr:rowOff>
    </xdr:from>
    <xdr:to>
      <xdr:col>72</xdr:col>
      <xdr:colOff>38100</xdr:colOff>
      <xdr:row>42</xdr:row>
      <xdr:rowOff>55154</xdr:rowOff>
    </xdr:to>
    <xdr:sp macro="" textlink="">
      <xdr:nvSpPr>
        <xdr:cNvPr id="441" name="楕円 440">
          <a:extLst>
            <a:ext uri="{FF2B5EF4-FFF2-40B4-BE49-F238E27FC236}">
              <a16:creationId xmlns:a16="http://schemas.microsoft.com/office/drawing/2014/main" id="{16C9EA36-5689-44A0-8323-394532957BBC}"/>
            </a:ext>
          </a:extLst>
        </xdr:cNvPr>
        <xdr:cNvSpPr/>
      </xdr:nvSpPr>
      <xdr:spPr>
        <a:xfrm>
          <a:off x="13652500" y="7154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42</xdr:row>
      <xdr:rowOff>4354</xdr:rowOff>
    </xdr:from>
    <xdr:to>
      <xdr:col>76</xdr:col>
      <xdr:colOff>114300</xdr:colOff>
      <xdr:row>42</xdr:row>
      <xdr:rowOff>40277</xdr:rowOff>
    </xdr:to>
    <xdr:cxnSp macro="">
      <xdr:nvCxnSpPr>
        <xdr:cNvPr id="442" name="直線コネクタ 441">
          <a:extLst>
            <a:ext uri="{FF2B5EF4-FFF2-40B4-BE49-F238E27FC236}">
              <a16:creationId xmlns:a16="http://schemas.microsoft.com/office/drawing/2014/main" id="{F8472031-451D-4B63-B754-BE2977A4CAD2}"/>
            </a:ext>
          </a:extLst>
        </xdr:cNvPr>
        <xdr:cNvCxnSpPr/>
      </xdr:nvCxnSpPr>
      <xdr:spPr>
        <a:xfrm>
          <a:off x="13703300" y="720525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41</xdr:row>
      <xdr:rowOff>89081</xdr:rowOff>
    </xdr:from>
    <xdr:to>
      <xdr:col>67</xdr:col>
      <xdr:colOff>101600</xdr:colOff>
      <xdr:row>42</xdr:row>
      <xdr:rowOff>19231</xdr:rowOff>
    </xdr:to>
    <xdr:sp macro="" textlink="">
      <xdr:nvSpPr>
        <xdr:cNvPr id="443" name="楕円 442">
          <a:extLst>
            <a:ext uri="{FF2B5EF4-FFF2-40B4-BE49-F238E27FC236}">
              <a16:creationId xmlns:a16="http://schemas.microsoft.com/office/drawing/2014/main" id="{BA5ECBE6-A466-4181-8B2D-F40767FB86A5}"/>
            </a:ext>
          </a:extLst>
        </xdr:cNvPr>
        <xdr:cNvSpPr/>
      </xdr:nvSpPr>
      <xdr:spPr>
        <a:xfrm>
          <a:off x="12763500" y="711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41</xdr:row>
      <xdr:rowOff>139881</xdr:rowOff>
    </xdr:from>
    <xdr:to>
      <xdr:col>71</xdr:col>
      <xdr:colOff>177800</xdr:colOff>
      <xdr:row>42</xdr:row>
      <xdr:rowOff>4354</xdr:rowOff>
    </xdr:to>
    <xdr:cxnSp macro="">
      <xdr:nvCxnSpPr>
        <xdr:cNvPr id="444" name="直線コネクタ 443">
          <a:extLst>
            <a:ext uri="{FF2B5EF4-FFF2-40B4-BE49-F238E27FC236}">
              <a16:creationId xmlns:a16="http://schemas.microsoft.com/office/drawing/2014/main" id="{2475B609-B545-40A7-8409-4F0C562AA2B6}"/>
            </a:ext>
          </a:extLst>
        </xdr:cNvPr>
        <xdr:cNvCxnSpPr/>
      </xdr:nvCxnSpPr>
      <xdr:spPr>
        <a:xfrm>
          <a:off x="12814300" y="7169331"/>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151691</xdr:rowOff>
    </xdr:from>
    <xdr:ext cx="405111" cy="259045"/>
    <xdr:sp macro="" textlink="">
      <xdr:nvSpPr>
        <xdr:cNvPr id="445" name="n_1aveValue【認定こども園・幼稚園・保育所】&#10;有形固定資産減価償却率">
          <a:extLst>
            <a:ext uri="{FF2B5EF4-FFF2-40B4-BE49-F238E27FC236}">
              <a16:creationId xmlns:a16="http://schemas.microsoft.com/office/drawing/2014/main" id="{5A8B5DBE-47C7-4A7A-B707-C11624F8A54A}"/>
            </a:ext>
          </a:extLst>
        </xdr:cNvPr>
        <xdr:cNvSpPr txBox="1"/>
      </xdr:nvSpPr>
      <xdr:spPr>
        <a:xfrm>
          <a:off x="15266044" y="6152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159855</xdr:rowOff>
    </xdr:from>
    <xdr:ext cx="405111" cy="259045"/>
    <xdr:sp macro="" textlink="">
      <xdr:nvSpPr>
        <xdr:cNvPr id="446" name="n_2aveValue【認定こども園・幼稚園・保育所】&#10;有形固定資産減価償却率">
          <a:extLst>
            <a:ext uri="{FF2B5EF4-FFF2-40B4-BE49-F238E27FC236}">
              <a16:creationId xmlns:a16="http://schemas.microsoft.com/office/drawing/2014/main" id="{D59CD4C4-ABA8-4AD3-BADE-501EEE5FB44F}"/>
            </a:ext>
          </a:extLst>
        </xdr:cNvPr>
        <xdr:cNvSpPr txBox="1"/>
      </xdr:nvSpPr>
      <xdr:spPr>
        <a:xfrm>
          <a:off x="14389744" y="6160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45555</xdr:rowOff>
    </xdr:from>
    <xdr:ext cx="405111" cy="259045"/>
    <xdr:sp macro="" textlink="">
      <xdr:nvSpPr>
        <xdr:cNvPr id="447" name="n_3aveValue【認定こども園・幼稚園・保育所】&#10;有形固定資産減価償却率">
          <a:extLst>
            <a:ext uri="{FF2B5EF4-FFF2-40B4-BE49-F238E27FC236}">
              <a16:creationId xmlns:a16="http://schemas.microsoft.com/office/drawing/2014/main" id="{55B39E3B-0EDD-4174-963E-7BDAD9D611C5}"/>
            </a:ext>
          </a:extLst>
        </xdr:cNvPr>
        <xdr:cNvSpPr txBox="1"/>
      </xdr:nvSpPr>
      <xdr:spPr>
        <a:xfrm>
          <a:off x="13500744" y="6217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22696</xdr:rowOff>
    </xdr:from>
    <xdr:ext cx="405111" cy="259045"/>
    <xdr:sp macro="" textlink="">
      <xdr:nvSpPr>
        <xdr:cNvPr id="448" name="n_4aveValue【認定こども園・幼稚園・保育所】&#10;有形固定資産減価償却率">
          <a:extLst>
            <a:ext uri="{FF2B5EF4-FFF2-40B4-BE49-F238E27FC236}">
              <a16:creationId xmlns:a16="http://schemas.microsoft.com/office/drawing/2014/main" id="{CD360CF0-DB4A-4165-8C5F-D4F968790F13}"/>
            </a:ext>
          </a:extLst>
        </xdr:cNvPr>
        <xdr:cNvSpPr txBox="1"/>
      </xdr:nvSpPr>
      <xdr:spPr>
        <a:xfrm>
          <a:off x="12611744" y="619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42</xdr:row>
      <xdr:rowOff>118127</xdr:rowOff>
    </xdr:from>
    <xdr:ext cx="405111" cy="259045"/>
    <xdr:sp macro="" textlink="">
      <xdr:nvSpPr>
        <xdr:cNvPr id="449" name="n_1mainValue【認定こども園・幼稚園・保育所】&#10;有形固定資産減価償却率">
          <a:extLst>
            <a:ext uri="{FF2B5EF4-FFF2-40B4-BE49-F238E27FC236}">
              <a16:creationId xmlns:a16="http://schemas.microsoft.com/office/drawing/2014/main" id="{33D25CC0-DE7D-426C-AE82-E6ABA21CC126}"/>
            </a:ext>
          </a:extLst>
        </xdr:cNvPr>
        <xdr:cNvSpPr txBox="1"/>
      </xdr:nvSpPr>
      <xdr:spPr>
        <a:xfrm>
          <a:off x="15266044" y="731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42</xdr:row>
      <xdr:rowOff>82204</xdr:rowOff>
    </xdr:from>
    <xdr:ext cx="405111" cy="259045"/>
    <xdr:sp macro="" textlink="">
      <xdr:nvSpPr>
        <xdr:cNvPr id="450" name="n_2mainValue【認定こども園・幼稚園・保育所】&#10;有形固定資産減価償却率">
          <a:extLst>
            <a:ext uri="{FF2B5EF4-FFF2-40B4-BE49-F238E27FC236}">
              <a16:creationId xmlns:a16="http://schemas.microsoft.com/office/drawing/2014/main" id="{61C47D10-23E0-450D-B060-13CE4AD784E3}"/>
            </a:ext>
          </a:extLst>
        </xdr:cNvPr>
        <xdr:cNvSpPr txBox="1"/>
      </xdr:nvSpPr>
      <xdr:spPr>
        <a:xfrm>
          <a:off x="14389744" y="7283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42</xdr:row>
      <xdr:rowOff>46281</xdr:rowOff>
    </xdr:from>
    <xdr:ext cx="405111" cy="259045"/>
    <xdr:sp macro="" textlink="">
      <xdr:nvSpPr>
        <xdr:cNvPr id="451" name="n_3mainValue【認定こども園・幼稚園・保育所】&#10;有形固定資産減価償却率">
          <a:extLst>
            <a:ext uri="{FF2B5EF4-FFF2-40B4-BE49-F238E27FC236}">
              <a16:creationId xmlns:a16="http://schemas.microsoft.com/office/drawing/2014/main" id="{DFB182BF-2196-495B-AC94-6F46C51E64C0}"/>
            </a:ext>
          </a:extLst>
        </xdr:cNvPr>
        <xdr:cNvSpPr txBox="1"/>
      </xdr:nvSpPr>
      <xdr:spPr>
        <a:xfrm>
          <a:off x="13500744" y="7247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42</xdr:row>
      <xdr:rowOff>10358</xdr:rowOff>
    </xdr:from>
    <xdr:ext cx="405111" cy="259045"/>
    <xdr:sp macro="" textlink="">
      <xdr:nvSpPr>
        <xdr:cNvPr id="452" name="n_4mainValue【認定こども園・幼稚園・保育所】&#10;有形固定資産減価償却率">
          <a:extLst>
            <a:ext uri="{FF2B5EF4-FFF2-40B4-BE49-F238E27FC236}">
              <a16:creationId xmlns:a16="http://schemas.microsoft.com/office/drawing/2014/main" id="{D7586C31-5D55-4660-B5CC-6AFECC60B57C}"/>
            </a:ext>
          </a:extLst>
        </xdr:cNvPr>
        <xdr:cNvSpPr txBox="1"/>
      </xdr:nvSpPr>
      <xdr:spPr>
        <a:xfrm>
          <a:off x="12611744" y="7211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3" name="正方形/長方形 452">
          <a:extLst>
            <a:ext uri="{FF2B5EF4-FFF2-40B4-BE49-F238E27FC236}">
              <a16:creationId xmlns:a16="http://schemas.microsoft.com/office/drawing/2014/main" id="{A9BB90AF-71B2-4012-9DA1-B4A25D810105}"/>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4" name="正方形/長方形 453">
          <a:extLst>
            <a:ext uri="{FF2B5EF4-FFF2-40B4-BE49-F238E27FC236}">
              <a16:creationId xmlns:a16="http://schemas.microsoft.com/office/drawing/2014/main" id="{8457E0D2-ED5D-49D0-A2C6-843734668A0B}"/>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5" name="正方形/長方形 454">
          <a:extLst>
            <a:ext uri="{FF2B5EF4-FFF2-40B4-BE49-F238E27FC236}">
              <a16:creationId xmlns:a16="http://schemas.microsoft.com/office/drawing/2014/main" id="{612DA480-6A5E-432A-96BC-2FE9F4F11753}"/>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6" name="正方形/長方形 455">
          <a:extLst>
            <a:ext uri="{FF2B5EF4-FFF2-40B4-BE49-F238E27FC236}">
              <a16:creationId xmlns:a16="http://schemas.microsoft.com/office/drawing/2014/main" id="{D1F54CCF-2B66-41CC-9602-3DCE72761D13}"/>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7" name="正方形/長方形 456">
          <a:extLst>
            <a:ext uri="{FF2B5EF4-FFF2-40B4-BE49-F238E27FC236}">
              <a16:creationId xmlns:a16="http://schemas.microsoft.com/office/drawing/2014/main" id="{E5DC0669-08CE-49C5-A855-22D8015A9018}"/>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8" name="正方形/長方形 457">
          <a:extLst>
            <a:ext uri="{FF2B5EF4-FFF2-40B4-BE49-F238E27FC236}">
              <a16:creationId xmlns:a16="http://schemas.microsoft.com/office/drawing/2014/main" id="{919A917F-7892-49ED-AA6D-635C3B27A629}"/>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9" name="正方形/長方形 458">
          <a:extLst>
            <a:ext uri="{FF2B5EF4-FFF2-40B4-BE49-F238E27FC236}">
              <a16:creationId xmlns:a16="http://schemas.microsoft.com/office/drawing/2014/main" id="{51F2B8A3-B4C4-4985-AA93-052090341E13}"/>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0" name="正方形/長方形 459">
          <a:extLst>
            <a:ext uri="{FF2B5EF4-FFF2-40B4-BE49-F238E27FC236}">
              <a16:creationId xmlns:a16="http://schemas.microsoft.com/office/drawing/2014/main" id="{E499397C-8BF8-429D-87DF-7A8C26A15FD6}"/>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1" name="テキスト ボックス 460">
          <a:extLst>
            <a:ext uri="{FF2B5EF4-FFF2-40B4-BE49-F238E27FC236}">
              <a16:creationId xmlns:a16="http://schemas.microsoft.com/office/drawing/2014/main" id="{7389072A-0FFF-46F8-A8AE-06024BD2CB6C}"/>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2" name="直線コネクタ 461">
          <a:extLst>
            <a:ext uri="{FF2B5EF4-FFF2-40B4-BE49-F238E27FC236}">
              <a16:creationId xmlns:a16="http://schemas.microsoft.com/office/drawing/2014/main" id="{E198A786-874D-4B80-90F7-FBC34F07008C}"/>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3" name="直線コネクタ 462">
          <a:extLst>
            <a:ext uri="{FF2B5EF4-FFF2-40B4-BE49-F238E27FC236}">
              <a16:creationId xmlns:a16="http://schemas.microsoft.com/office/drawing/2014/main" id="{A3164915-9B96-4A6B-BA2D-A40AED191D9B}"/>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64" name="テキスト ボックス 463">
          <a:extLst>
            <a:ext uri="{FF2B5EF4-FFF2-40B4-BE49-F238E27FC236}">
              <a16:creationId xmlns:a16="http://schemas.microsoft.com/office/drawing/2014/main" id="{C9366382-7A10-466C-ACF7-39D8E81C82AD}"/>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5" name="直線コネクタ 464">
          <a:extLst>
            <a:ext uri="{FF2B5EF4-FFF2-40B4-BE49-F238E27FC236}">
              <a16:creationId xmlns:a16="http://schemas.microsoft.com/office/drawing/2014/main" id="{8CBDA5D9-B89D-4940-A405-FC0FE73C5B96}"/>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6" name="テキスト ボックス 465">
          <a:extLst>
            <a:ext uri="{FF2B5EF4-FFF2-40B4-BE49-F238E27FC236}">
              <a16:creationId xmlns:a16="http://schemas.microsoft.com/office/drawing/2014/main" id="{A9CF7C03-4985-4765-97CC-1F50F1FF0E95}"/>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7" name="直線コネクタ 466">
          <a:extLst>
            <a:ext uri="{FF2B5EF4-FFF2-40B4-BE49-F238E27FC236}">
              <a16:creationId xmlns:a16="http://schemas.microsoft.com/office/drawing/2014/main" id="{DECBFBB1-373F-4706-BC97-821E030A6DB8}"/>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68" name="テキスト ボックス 467">
          <a:extLst>
            <a:ext uri="{FF2B5EF4-FFF2-40B4-BE49-F238E27FC236}">
              <a16:creationId xmlns:a16="http://schemas.microsoft.com/office/drawing/2014/main" id="{BA072C18-5645-409C-A7F2-D38147F088E2}"/>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69" name="直線コネクタ 468">
          <a:extLst>
            <a:ext uri="{FF2B5EF4-FFF2-40B4-BE49-F238E27FC236}">
              <a16:creationId xmlns:a16="http://schemas.microsoft.com/office/drawing/2014/main" id="{3FAE5D35-A75B-4494-99FE-36A729502223}"/>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70" name="テキスト ボックス 469">
          <a:extLst>
            <a:ext uri="{FF2B5EF4-FFF2-40B4-BE49-F238E27FC236}">
              <a16:creationId xmlns:a16="http://schemas.microsoft.com/office/drawing/2014/main" id="{BB42BA81-5E23-4271-A4AE-E9D46168E1C2}"/>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71" name="直線コネクタ 470">
          <a:extLst>
            <a:ext uri="{FF2B5EF4-FFF2-40B4-BE49-F238E27FC236}">
              <a16:creationId xmlns:a16="http://schemas.microsoft.com/office/drawing/2014/main" id="{C279350D-CF3A-4469-894D-BF48D16E918E}"/>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72" name="テキスト ボックス 471">
          <a:extLst>
            <a:ext uri="{FF2B5EF4-FFF2-40B4-BE49-F238E27FC236}">
              <a16:creationId xmlns:a16="http://schemas.microsoft.com/office/drawing/2014/main" id="{AE6821BA-C970-48A1-B1ED-F84AF5D32DB9}"/>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3" name="直線コネクタ 472">
          <a:extLst>
            <a:ext uri="{FF2B5EF4-FFF2-40B4-BE49-F238E27FC236}">
              <a16:creationId xmlns:a16="http://schemas.microsoft.com/office/drawing/2014/main" id="{C8740964-7402-4A25-87D1-FF135559F2C4}"/>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74" name="テキスト ボックス 473">
          <a:extLst>
            <a:ext uri="{FF2B5EF4-FFF2-40B4-BE49-F238E27FC236}">
              <a16:creationId xmlns:a16="http://schemas.microsoft.com/office/drawing/2014/main" id="{DF51128A-6AF5-4EDE-9F24-CB27CFB5D3EA}"/>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5" name="直線コネクタ 474">
          <a:extLst>
            <a:ext uri="{FF2B5EF4-FFF2-40B4-BE49-F238E27FC236}">
              <a16:creationId xmlns:a16="http://schemas.microsoft.com/office/drawing/2014/main" id="{CAF37272-6826-45A6-BE90-CF2A776CE97A}"/>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6" name="テキスト ボックス 475">
          <a:extLst>
            <a:ext uri="{FF2B5EF4-FFF2-40B4-BE49-F238E27FC236}">
              <a16:creationId xmlns:a16="http://schemas.microsoft.com/office/drawing/2014/main" id="{85345C8D-D2A1-4F21-94F2-786D7F7B6D1A}"/>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7" name="【認定こども園・幼稚園・保育所】&#10;一人当たり面積グラフ枠">
          <a:extLst>
            <a:ext uri="{FF2B5EF4-FFF2-40B4-BE49-F238E27FC236}">
              <a16:creationId xmlns:a16="http://schemas.microsoft.com/office/drawing/2014/main" id="{F4F0F3E7-FEF1-4223-8D19-021C2C0B7967}"/>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48442</xdr:rowOff>
    </xdr:from>
    <xdr:to>
      <xdr:col>116</xdr:col>
      <xdr:colOff>62864</xdr:colOff>
      <xdr:row>42</xdr:row>
      <xdr:rowOff>33746</xdr:rowOff>
    </xdr:to>
    <xdr:cxnSp macro="">
      <xdr:nvCxnSpPr>
        <xdr:cNvPr id="478" name="直線コネクタ 477">
          <a:extLst>
            <a:ext uri="{FF2B5EF4-FFF2-40B4-BE49-F238E27FC236}">
              <a16:creationId xmlns:a16="http://schemas.microsoft.com/office/drawing/2014/main" id="{81277629-CE4B-4987-AC4F-0124A780E4AA}"/>
            </a:ext>
          </a:extLst>
        </xdr:cNvPr>
        <xdr:cNvCxnSpPr/>
      </xdr:nvCxnSpPr>
      <xdr:spPr>
        <a:xfrm flipV="1">
          <a:off x="22160864" y="5877742"/>
          <a:ext cx="0" cy="13569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37573</xdr:rowOff>
    </xdr:from>
    <xdr:ext cx="469744" cy="259045"/>
    <xdr:sp macro="" textlink="">
      <xdr:nvSpPr>
        <xdr:cNvPr id="479" name="【認定こども園・幼稚園・保育所】&#10;一人当たり面積最小値テキスト">
          <a:extLst>
            <a:ext uri="{FF2B5EF4-FFF2-40B4-BE49-F238E27FC236}">
              <a16:creationId xmlns:a16="http://schemas.microsoft.com/office/drawing/2014/main" id="{52F0FE0B-EC94-407C-BC75-45B9AB68C810}"/>
            </a:ext>
          </a:extLst>
        </xdr:cNvPr>
        <xdr:cNvSpPr txBox="1"/>
      </xdr:nvSpPr>
      <xdr:spPr>
        <a:xfrm>
          <a:off x="22199600" y="7238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33746</xdr:rowOff>
    </xdr:from>
    <xdr:to>
      <xdr:col>116</xdr:col>
      <xdr:colOff>152400</xdr:colOff>
      <xdr:row>42</xdr:row>
      <xdr:rowOff>33746</xdr:rowOff>
    </xdr:to>
    <xdr:cxnSp macro="">
      <xdr:nvCxnSpPr>
        <xdr:cNvPr id="480" name="直線コネクタ 479">
          <a:extLst>
            <a:ext uri="{FF2B5EF4-FFF2-40B4-BE49-F238E27FC236}">
              <a16:creationId xmlns:a16="http://schemas.microsoft.com/office/drawing/2014/main" id="{E97B9197-47BE-47CF-A34F-514AD634B222}"/>
            </a:ext>
          </a:extLst>
        </xdr:cNvPr>
        <xdr:cNvCxnSpPr/>
      </xdr:nvCxnSpPr>
      <xdr:spPr>
        <a:xfrm>
          <a:off x="22072600" y="7234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166569</xdr:rowOff>
    </xdr:from>
    <xdr:ext cx="469744" cy="259045"/>
    <xdr:sp macro="" textlink="">
      <xdr:nvSpPr>
        <xdr:cNvPr id="481" name="【認定こども園・幼稚園・保育所】&#10;一人当たり面積最大値テキスト">
          <a:extLst>
            <a:ext uri="{FF2B5EF4-FFF2-40B4-BE49-F238E27FC236}">
              <a16:creationId xmlns:a16="http://schemas.microsoft.com/office/drawing/2014/main" id="{D3FCB356-B8E5-4AA0-84D2-ACA46D561930}"/>
            </a:ext>
          </a:extLst>
        </xdr:cNvPr>
        <xdr:cNvSpPr txBox="1"/>
      </xdr:nvSpPr>
      <xdr:spPr>
        <a:xfrm>
          <a:off x="22199600" y="5652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48442</xdr:rowOff>
    </xdr:from>
    <xdr:to>
      <xdr:col>116</xdr:col>
      <xdr:colOff>152400</xdr:colOff>
      <xdr:row>34</xdr:row>
      <xdr:rowOff>48442</xdr:rowOff>
    </xdr:to>
    <xdr:cxnSp macro="">
      <xdr:nvCxnSpPr>
        <xdr:cNvPr id="482" name="直線コネクタ 481">
          <a:extLst>
            <a:ext uri="{FF2B5EF4-FFF2-40B4-BE49-F238E27FC236}">
              <a16:creationId xmlns:a16="http://schemas.microsoft.com/office/drawing/2014/main" id="{6F8C38B9-B1B2-4F18-ADAD-C3EA6E013869}"/>
            </a:ext>
          </a:extLst>
        </xdr:cNvPr>
        <xdr:cNvCxnSpPr/>
      </xdr:nvCxnSpPr>
      <xdr:spPr>
        <a:xfrm>
          <a:off x="22072600" y="5877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15620</xdr:rowOff>
    </xdr:from>
    <xdr:ext cx="469744" cy="259045"/>
    <xdr:sp macro="" textlink="">
      <xdr:nvSpPr>
        <xdr:cNvPr id="483" name="【認定こども園・幼稚園・保育所】&#10;一人当たり面積平均値テキスト">
          <a:extLst>
            <a:ext uri="{FF2B5EF4-FFF2-40B4-BE49-F238E27FC236}">
              <a16:creationId xmlns:a16="http://schemas.microsoft.com/office/drawing/2014/main" id="{CD8CE227-3E97-4B45-A4DD-4AADA7360225}"/>
            </a:ext>
          </a:extLst>
        </xdr:cNvPr>
        <xdr:cNvSpPr txBox="1"/>
      </xdr:nvSpPr>
      <xdr:spPr>
        <a:xfrm>
          <a:off x="22199600" y="65307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164193</xdr:rowOff>
    </xdr:from>
    <xdr:to>
      <xdr:col>116</xdr:col>
      <xdr:colOff>114300</xdr:colOff>
      <xdr:row>39</xdr:row>
      <xdr:rowOff>94343</xdr:rowOff>
    </xdr:to>
    <xdr:sp macro="" textlink="">
      <xdr:nvSpPr>
        <xdr:cNvPr id="484" name="フローチャート: 判断 483">
          <a:extLst>
            <a:ext uri="{FF2B5EF4-FFF2-40B4-BE49-F238E27FC236}">
              <a16:creationId xmlns:a16="http://schemas.microsoft.com/office/drawing/2014/main" id="{E1852539-30F4-4698-85BC-D28B65FB2C52}"/>
            </a:ext>
          </a:extLst>
        </xdr:cNvPr>
        <xdr:cNvSpPr/>
      </xdr:nvSpPr>
      <xdr:spPr>
        <a:xfrm>
          <a:off x="22110700" y="667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41728</xdr:rowOff>
    </xdr:from>
    <xdr:to>
      <xdr:col>112</xdr:col>
      <xdr:colOff>38100</xdr:colOff>
      <xdr:row>39</xdr:row>
      <xdr:rowOff>143328</xdr:rowOff>
    </xdr:to>
    <xdr:sp macro="" textlink="">
      <xdr:nvSpPr>
        <xdr:cNvPr id="485" name="フローチャート: 判断 484">
          <a:extLst>
            <a:ext uri="{FF2B5EF4-FFF2-40B4-BE49-F238E27FC236}">
              <a16:creationId xmlns:a16="http://schemas.microsoft.com/office/drawing/2014/main" id="{1FA53ADD-67F5-4E7A-82C2-33F53A94C20A}"/>
            </a:ext>
          </a:extLst>
        </xdr:cNvPr>
        <xdr:cNvSpPr/>
      </xdr:nvSpPr>
      <xdr:spPr>
        <a:xfrm>
          <a:off x="21272500" y="672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142966</xdr:rowOff>
    </xdr:from>
    <xdr:to>
      <xdr:col>107</xdr:col>
      <xdr:colOff>101600</xdr:colOff>
      <xdr:row>39</xdr:row>
      <xdr:rowOff>73116</xdr:rowOff>
    </xdr:to>
    <xdr:sp macro="" textlink="">
      <xdr:nvSpPr>
        <xdr:cNvPr id="486" name="フローチャート: 判断 485">
          <a:extLst>
            <a:ext uri="{FF2B5EF4-FFF2-40B4-BE49-F238E27FC236}">
              <a16:creationId xmlns:a16="http://schemas.microsoft.com/office/drawing/2014/main" id="{83C34402-2BDD-4C58-96F2-0D063F2481A4}"/>
            </a:ext>
          </a:extLst>
        </xdr:cNvPr>
        <xdr:cNvSpPr/>
      </xdr:nvSpPr>
      <xdr:spPr>
        <a:xfrm>
          <a:off x="20383500" y="665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107043</xdr:rowOff>
    </xdr:from>
    <xdr:to>
      <xdr:col>102</xdr:col>
      <xdr:colOff>165100</xdr:colOff>
      <xdr:row>39</xdr:row>
      <xdr:rowOff>37193</xdr:rowOff>
    </xdr:to>
    <xdr:sp macro="" textlink="">
      <xdr:nvSpPr>
        <xdr:cNvPr id="487" name="フローチャート: 判断 486">
          <a:extLst>
            <a:ext uri="{FF2B5EF4-FFF2-40B4-BE49-F238E27FC236}">
              <a16:creationId xmlns:a16="http://schemas.microsoft.com/office/drawing/2014/main" id="{9BD743C0-EE0A-4695-96D9-969EC50868B1}"/>
            </a:ext>
          </a:extLst>
        </xdr:cNvPr>
        <xdr:cNvSpPr/>
      </xdr:nvSpPr>
      <xdr:spPr>
        <a:xfrm>
          <a:off x="19494500" y="662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49893</xdr:rowOff>
    </xdr:from>
    <xdr:to>
      <xdr:col>98</xdr:col>
      <xdr:colOff>38100</xdr:colOff>
      <xdr:row>39</xdr:row>
      <xdr:rowOff>151493</xdr:rowOff>
    </xdr:to>
    <xdr:sp macro="" textlink="">
      <xdr:nvSpPr>
        <xdr:cNvPr id="488" name="フローチャート: 判断 487">
          <a:extLst>
            <a:ext uri="{FF2B5EF4-FFF2-40B4-BE49-F238E27FC236}">
              <a16:creationId xmlns:a16="http://schemas.microsoft.com/office/drawing/2014/main" id="{1C61D5BB-E01D-472E-96CB-39D1953D656B}"/>
            </a:ext>
          </a:extLst>
        </xdr:cNvPr>
        <xdr:cNvSpPr/>
      </xdr:nvSpPr>
      <xdr:spPr>
        <a:xfrm>
          <a:off x="18605500" y="673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A908A18C-028C-4133-9A58-3FF34D535374}"/>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3AF9C5A3-C634-43A4-A4CB-135592B1DD68}"/>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C919248D-52A5-46D9-969F-323B42765D45}"/>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BBDC0A9B-CAD1-47A3-AEBD-C2E8E6E65C9F}"/>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3" name="テキスト ボックス 492">
          <a:extLst>
            <a:ext uri="{FF2B5EF4-FFF2-40B4-BE49-F238E27FC236}">
              <a16:creationId xmlns:a16="http://schemas.microsoft.com/office/drawing/2014/main" id="{8AA05516-E688-43C5-8B52-9041EAF8B882}"/>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87449</xdr:rowOff>
    </xdr:from>
    <xdr:to>
      <xdr:col>116</xdr:col>
      <xdr:colOff>114300</xdr:colOff>
      <xdr:row>42</xdr:row>
      <xdr:rowOff>17599</xdr:rowOff>
    </xdr:to>
    <xdr:sp macro="" textlink="">
      <xdr:nvSpPr>
        <xdr:cNvPr id="494" name="楕円 493">
          <a:extLst>
            <a:ext uri="{FF2B5EF4-FFF2-40B4-BE49-F238E27FC236}">
              <a16:creationId xmlns:a16="http://schemas.microsoft.com/office/drawing/2014/main" id="{0D1F50D0-0D23-4C6D-A3F2-FE49FD6850AE}"/>
            </a:ext>
          </a:extLst>
        </xdr:cNvPr>
        <xdr:cNvSpPr/>
      </xdr:nvSpPr>
      <xdr:spPr>
        <a:xfrm>
          <a:off x="22110700" y="7116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2376</xdr:rowOff>
    </xdr:from>
    <xdr:ext cx="469744" cy="259045"/>
    <xdr:sp macro="" textlink="">
      <xdr:nvSpPr>
        <xdr:cNvPr id="495" name="【認定こども園・幼稚園・保育所】&#10;一人当たり面積該当値テキスト">
          <a:extLst>
            <a:ext uri="{FF2B5EF4-FFF2-40B4-BE49-F238E27FC236}">
              <a16:creationId xmlns:a16="http://schemas.microsoft.com/office/drawing/2014/main" id="{F7C7C27B-00D5-4193-8C24-931057DC19EB}"/>
            </a:ext>
          </a:extLst>
        </xdr:cNvPr>
        <xdr:cNvSpPr txBox="1"/>
      </xdr:nvSpPr>
      <xdr:spPr>
        <a:xfrm>
          <a:off x="22199600" y="7031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89081</xdr:rowOff>
    </xdr:from>
    <xdr:to>
      <xdr:col>112</xdr:col>
      <xdr:colOff>38100</xdr:colOff>
      <xdr:row>42</xdr:row>
      <xdr:rowOff>19231</xdr:rowOff>
    </xdr:to>
    <xdr:sp macro="" textlink="">
      <xdr:nvSpPr>
        <xdr:cNvPr id="496" name="楕円 495">
          <a:extLst>
            <a:ext uri="{FF2B5EF4-FFF2-40B4-BE49-F238E27FC236}">
              <a16:creationId xmlns:a16="http://schemas.microsoft.com/office/drawing/2014/main" id="{FA5707F8-BCF0-466F-881F-6F4CA6C0D19E}"/>
            </a:ext>
          </a:extLst>
        </xdr:cNvPr>
        <xdr:cNvSpPr/>
      </xdr:nvSpPr>
      <xdr:spPr>
        <a:xfrm>
          <a:off x="21272500" y="711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138249</xdr:rowOff>
    </xdr:from>
    <xdr:to>
      <xdr:col>116</xdr:col>
      <xdr:colOff>63500</xdr:colOff>
      <xdr:row>41</xdr:row>
      <xdr:rowOff>139881</xdr:rowOff>
    </xdr:to>
    <xdr:cxnSp macro="">
      <xdr:nvCxnSpPr>
        <xdr:cNvPr id="497" name="直線コネクタ 496">
          <a:extLst>
            <a:ext uri="{FF2B5EF4-FFF2-40B4-BE49-F238E27FC236}">
              <a16:creationId xmlns:a16="http://schemas.microsoft.com/office/drawing/2014/main" id="{91DBBAFC-C343-4B95-9FAC-B08732A079C7}"/>
            </a:ext>
          </a:extLst>
        </xdr:cNvPr>
        <xdr:cNvCxnSpPr/>
      </xdr:nvCxnSpPr>
      <xdr:spPr>
        <a:xfrm flipV="1">
          <a:off x="21323300" y="7167699"/>
          <a:ext cx="8382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90715</xdr:rowOff>
    </xdr:from>
    <xdr:to>
      <xdr:col>107</xdr:col>
      <xdr:colOff>101600</xdr:colOff>
      <xdr:row>42</xdr:row>
      <xdr:rowOff>20865</xdr:rowOff>
    </xdr:to>
    <xdr:sp macro="" textlink="">
      <xdr:nvSpPr>
        <xdr:cNvPr id="498" name="楕円 497">
          <a:extLst>
            <a:ext uri="{FF2B5EF4-FFF2-40B4-BE49-F238E27FC236}">
              <a16:creationId xmlns:a16="http://schemas.microsoft.com/office/drawing/2014/main" id="{25163A5D-FC72-44CD-A643-5138DE71C92A}"/>
            </a:ext>
          </a:extLst>
        </xdr:cNvPr>
        <xdr:cNvSpPr/>
      </xdr:nvSpPr>
      <xdr:spPr>
        <a:xfrm>
          <a:off x="20383500" y="7120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139881</xdr:rowOff>
    </xdr:from>
    <xdr:to>
      <xdr:col>111</xdr:col>
      <xdr:colOff>177800</xdr:colOff>
      <xdr:row>41</xdr:row>
      <xdr:rowOff>141515</xdr:rowOff>
    </xdr:to>
    <xdr:cxnSp macro="">
      <xdr:nvCxnSpPr>
        <xdr:cNvPr id="499" name="直線コネクタ 498">
          <a:extLst>
            <a:ext uri="{FF2B5EF4-FFF2-40B4-BE49-F238E27FC236}">
              <a16:creationId xmlns:a16="http://schemas.microsoft.com/office/drawing/2014/main" id="{1B2E4ED8-7B39-4EB5-B799-6DED9070AEDC}"/>
            </a:ext>
          </a:extLst>
        </xdr:cNvPr>
        <xdr:cNvCxnSpPr/>
      </xdr:nvCxnSpPr>
      <xdr:spPr>
        <a:xfrm flipV="1">
          <a:off x="20434300" y="7169331"/>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93980</xdr:rowOff>
    </xdr:from>
    <xdr:to>
      <xdr:col>102</xdr:col>
      <xdr:colOff>165100</xdr:colOff>
      <xdr:row>42</xdr:row>
      <xdr:rowOff>24130</xdr:rowOff>
    </xdr:to>
    <xdr:sp macro="" textlink="">
      <xdr:nvSpPr>
        <xdr:cNvPr id="500" name="楕円 499">
          <a:extLst>
            <a:ext uri="{FF2B5EF4-FFF2-40B4-BE49-F238E27FC236}">
              <a16:creationId xmlns:a16="http://schemas.microsoft.com/office/drawing/2014/main" id="{6D07953E-5A38-4CF4-96C2-2336B283D6CE}"/>
            </a:ext>
          </a:extLst>
        </xdr:cNvPr>
        <xdr:cNvSpPr/>
      </xdr:nvSpPr>
      <xdr:spPr>
        <a:xfrm>
          <a:off x="19494500" y="712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141515</xdr:rowOff>
    </xdr:from>
    <xdr:to>
      <xdr:col>107</xdr:col>
      <xdr:colOff>50800</xdr:colOff>
      <xdr:row>41</xdr:row>
      <xdr:rowOff>144780</xdr:rowOff>
    </xdr:to>
    <xdr:cxnSp macro="">
      <xdr:nvCxnSpPr>
        <xdr:cNvPr id="501" name="直線コネクタ 500">
          <a:extLst>
            <a:ext uri="{FF2B5EF4-FFF2-40B4-BE49-F238E27FC236}">
              <a16:creationId xmlns:a16="http://schemas.microsoft.com/office/drawing/2014/main" id="{3D503599-48A7-4AA6-B8F6-2FC9CBAC2777}"/>
            </a:ext>
          </a:extLst>
        </xdr:cNvPr>
        <xdr:cNvCxnSpPr/>
      </xdr:nvCxnSpPr>
      <xdr:spPr>
        <a:xfrm flipV="1">
          <a:off x="19545300" y="7170965"/>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95613</xdr:rowOff>
    </xdr:from>
    <xdr:to>
      <xdr:col>98</xdr:col>
      <xdr:colOff>38100</xdr:colOff>
      <xdr:row>42</xdr:row>
      <xdr:rowOff>25763</xdr:rowOff>
    </xdr:to>
    <xdr:sp macro="" textlink="">
      <xdr:nvSpPr>
        <xdr:cNvPr id="502" name="楕円 501">
          <a:extLst>
            <a:ext uri="{FF2B5EF4-FFF2-40B4-BE49-F238E27FC236}">
              <a16:creationId xmlns:a16="http://schemas.microsoft.com/office/drawing/2014/main" id="{5ACA94B8-7BE4-4F3C-A153-7CE00FB86023}"/>
            </a:ext>
          </a:extLst>
        </xdr:cNvPr>
        <xdr:cNvSpPr/>
      </xdr:nvSpPr>
      <xdr:spPr>
        <a:xfrm>
          <a:off x="18605500" y="712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144780</xdr:rowOff>
    </xdr:from>
    <xdr:to>
      <xdr:col>102</xdr:col>
      <xdr:colOff>114300</xdr:colOff>
      <xdr:row>41</xdr:row>
      <xdr:rowOff>146413</xdr:rowOff>
    </xdr:to>
    <xdr:cxnSp macro="">
      <xdr:nvCxnSpPr>
        <xdr:cNvPr id="503" name="直線コネクタ 502">
          <a:extLst>
            <a:ext uri="{FF2B5EF4-FFF2-40B4-BE49-F238E27FC236}">
              <a16:creationId xmlns:a16="http://schemas.microsoft.com/office/drawing/2014/main" id="{74A9EE3D-8D46-408F-870C-42C652270B6A}"/>
            </a:ext>
          </a:extLst>
        </xdr:cNvPr>
        <xdr:cNvCxnSpPr/>
      </xdr:nvCxnSpPr>
      <xdr:spPr>
        <a:xfrm flipV="1">
          <a:off x="18656300" y="7174230"/>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159855</xdr:rowOff>
    </xdr:from>
    <xdr:ext cx="469744" cy="259045"/>
    <xdr:sp macro="" textlink="">
      <xdr:nvSpPr>
        <xdr:cNvPr id="504" name="n_1aveValue【認定こども園・幼稚園・保育所】&#10;一人当たり面積">
          <a:extLst>
            <a:ext uri="{FF2B5EF4-FFF2-40B4-BE49-F238E27FC236}">
              <a16:creationId xmlns:a16="http://schemas.microsoft.com/office/drawing/2014/main" id="{AD74C585-CDC0-4C52-BFF4-BFCD4CD97A8E}"/>
            </a:ext>
          </a:extLst>
        </xdr:cNvPr>
        <xdr:cNvSpPr txBox="1"/>
      </xdr:nvSpPr>
      <xdr:spPr>
        <a:xfrm>
          <a:off x="21075727" y="6503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89643</xdr:rowOff>
    </xdr:from>
    <xdr:ext cx="469744" cy="259045"/>
    <xdr:sp macro="" textlink="">
      <xdr:nvSpPr>
        <xdr:cNvPr id="505" name="n_2aveValue【認定こども園・幼稚園・保育所】&#10;一人当たり面積">
          <a:extLst>
            <a:ext uri="{FF2B5EF4-FFF2-40B4-BE49-F238E27FC236}">
              <a16:creationId xmlns:a16="http://schemas.microsoft.com/office/drawing/2014/main" id="{F5C6C6B5-A77C-4ECA-8C8A-2B0BDEE7B61E}"/>
            </a:ext>
          </a:extLst>
        </xdr:cNvPr>
        <xdr:cNvSpPr txBox="1"/>
      </xdr:nvSpPr>
      <xdr:spPr>
        <a:xfrm>
          <a:off x="20199427" y="6433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53720</xdr:rowOff>
    </xdr:from>
    <xdr:ext cx="469744" cy="259045"/>
    <xdr:sp macro="" textlink="">
      <xdr:nvSpPr>
        <xdr:cNvPr id="506" name="n_3aveValue【認定こども園・幼稚園・保育所】&#10;一人当たり面積">
          <a:extLst>
            <a:ext uri="{FF2B5EF4-FFF2-40B4-BE49-F238E27FC236}">
              <a16:creationId xmlns:a16="http://schemas.microsoft.com/office/drawing/2014/main" id="{7FD95532-F232-46D4-9AFB-1774F9F4B590}"/>
            </a:ext>
          </a:extLst>
        </xdr:cNvPr>
        <xdr:cNvSpPr txBox="1"/>
      </xdr:nvSpPr>
      <xdr:spPr>
        <a:xfrm>
          <a:off x="19310427" y="6397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168020</xdr:rowOff>
    </xdr:from>
    <xdr:ext cx="469744" cy="259045"/>
    <xdr:sp macro="" textlink="">
      <xdr:nvSpPr>
        <xdr:cNvPr id="507" name="n_4aveValue【認定こども園・幼稚園・保育所】&#10;一人当たり面積">
          <a:extLst>
            <a:ext uri="{FF2B5EF4-FFF2-40B4-BE49-F238E27FC236}">
              <a16:creationId xmlns:a16="http://schemas.microsoft.com/office/drawing/2014/main" id="{FF94704C-D1C8-4AF3-8802-E06E19DECDF6}"/>
            </a:ext>
          </a:extLst>
        </xdr:cNvPr>
        <xdr:cNvSpPr txBox="1"/>
      </xdr:nvSpPr>
      <xdr:spPr>
        <a:xfrm>
          <a:off x="18421427" y="6511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42</xdr:row>
      <xdr:rowOff>10358</xdr:rowOff>
    </xdr:from>
    <xdr:ext cx="469744" cy="259045"/>
    <xdr:sp macro="" textlink="">
      <xdr:nvSpPr>
        <xdr:cNvPr id="508" name="n_1mainValue【認定こども園・幼稚園・保育所】&#10;一人当たり面積">
          <a:extLst>
            <a:ext uri="{FF2B5EF4-FFF2-40B4-BE49-F238E27FC236}">
              <a16:creationId xmlns:a16="http://schemas.microsoft.com/office/drawing/2014/main" id="{2D2F5A2C-B28C-4B63-8DDE-8D286DAD3D9C}"/>
            </a:ext>
          </a:extLst>
        </xdr:cNvPr>
        <xdr:cNvSpPr txBox="1"/>
      </xdr:nvSpPr>
      <xdr:spPr>
        <a:xfrm>
          <a:off x="21075727" y="7211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42</xdr:row>
      <xdr:rowOff>11992</xdr:rowOff>
    </xdr:from>
    <xdr:ext cx="469744" cy="259045"/>
    <xdr:sp macro="" textlink="">
      <xdr:nvSpPr>
        <xdr:cNvPr id="509" name="n_2mainValue【認定こども園・幼稚園・保育所】&#10;一人当たり面積">
          <a:extLst>
            <a:ext uri="{FF2B5EF4-FFF2-40B4-BE49-F238E27FC236}">
              <a16:creationId xmlns:a16="http://schemas.microsoft.com/office/drawing/2014/main" id="{4C4E98DF-DEAF-45C4-9A23-82AB289D54EE}"/>
            </a:ext>
          </a:extLst>
        </xdr:cNvPr>
        <xdr:cNvSpPr txBox="1"/>
      </xdr:nvSpPr>
      <xdr:spPr>
        <a:xfrm>
          <a:off x="20199427" y="7212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42</xdr:row>
      <xdr:rowOff>15257</xdr:rowOff>
    </xdr:from>
    <xdr:ext cx="469744" cy="259045"/>
    <xdr:sp macro="" textlink="">
      <xdr:nvSpPr>
        <xdr:cNvPr id="510" name="n_3mainValue【認定こども園・幼稚園・保育所】&#10;一人当たり面積">
          <a:extLst>
            <a:ext uri="{FF2B5EF4-FFF2-40B4-BE49-F238E27FC236}">
              <a16:creationId xmlns:a16="http://schemas.microsoft.com/office/drawing/2014/main" id="{87932E1C-A673-4F78-BE45-862267993CFF}"/>
            </a:ext>
          </a:extLst>
        </xdr:cNvPr>
        <xdr:cNvSpPr txBox="1"/>
      </xdr:nvSpPr>
      <xdr:spPr>
        <a:xfrm>
          <a:off x="19310427" y="721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42</xdr:row>
      <xdr:rowOff>16890</xdr:rowOff>
    </xdr:from>
    <xdr:ext cx="469744" cy="259045"/>
    <xdr:sp macro="" textlink="">
      <xdr:nvSpPr>
        <xdr:cNvPr id="511" name="n_4mainValue【認定こども園・幼稚園・保育所】&#10;一人当たり面積">
          <a:extLst>
            <a:ext uri="{FF2B5EF4-FFF2-40B4-BE49-F238E27FC236}">
              <a16:creationId xmlns:a16="http://schemas.microsoft.com/office/drawing/2014/main" id="{8EE8F4B3-DC61-4D13-973C-0F7BE18D3894}"/>
            </a:ext>
          </a:extLst>
        </xdr:cNvPr>
        <xdr:cNvSpPr txBox="1"/>
      </xdr:nvSpPr>
      <xdr:spPr>
        <a:xfrm>
          <a:off x="18421427" y="721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2" name="正方形/長方形 511">
          <a:extLst>
            <a:ext uri="{FF2B5EF4-FFF2-40B4-BE49-F238E27FC236}">
              <a16:creationId xmlns:a16="http://schemas.microsoft.com/office/drawing/2014/main" id="{507BEB98-E706-4462-8120-FB95317FCF33}"/>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3" name="正方形/長方形 512">
          <a:extLst>
            <a:ext uri="{FF2B5EF4-FFF2-40B4-BE49-F238E27FC236}">
              <a16:creationId xmlns:a16="http://schemas.microsoft.com/office/drawing/2014/main" id="{FA98EAA5-220F-48AD-8480-2E8EE27FDBD9}"/>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4" name="正方形/長方形 513">
          <a:extLst>
            <a:ext uri="{FF2B5EF4-FFF2-40B4-BE49-F238E27FC236}">
              <a16:creationId xmlns:a16="http://schemas.microsoft.com/office/drawing/2014/main" id="{A50CABAA-EB3D-4F73-A1F0-AE84E21AC323}"/>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5" name="正方形/長方形 514">
          <a:extLst>
            <a:ext uri="{FF2B5EF4-FFF2-40B4-BE49-F238E27FC236}">
              <a16:creationId xmlns:a16="http://schemas.microsoft.com/office/drawing/2014/main" id="{7B9CEC64-781B-4433-89B5-CB1C4CD47FB9}"/>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6" name="正方形/長方形 515">
          <a:extLst>
            <a:ext uri="{FF2B5EF4-FFF2-40B4-BE49-F238E27FC236}">
              <a16:creationId xmlns:a16="http://schemas.microsoft.com/office/drawing/2014/main" id="{10178ABC-575A-4785-AC5E-FF69845DABE6}"/>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7" name="正方形/長方形 516">
          <a:extLst>
            <a:ext uri="{FF2B5EF4-FFF2-40B4-BE49-F238E27FC236}">
              <a16:creationId xmlns:a16="http://schemas.microsoft.com/office/drawing/2014/main" id="{0F83DBCA-6414-436E-9332-A057655CCE3B}"/>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8" name="正方形/長方形 517">
          <a:extLst>
            <a:ext uri="{FF2B5EF4-FFF2-40B4-BE49-F238E27FC236}">
              <a16:creationId xmlns:a16="http://schemas.microsoft.com/office/drawing/2014/main" id="{2F4297E5-F2C4-4D11-BEBE-8C2EEB8722C1}"/>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9" name="正方形/長方形 518">
          <a:extLst>
            <a:ext uri="{FF2B5EF4-FFF2-40B4-BE49-F238E27FC236}">
              <a16:creationId xmlns:a16="http://schemas.microsoft.com/office/drawing/2014/main" id="{171A828D-C57B-4BA5-97F5-A64D9BE37273}"/>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0" name="テキスト ボックス 519">
          <a:extLst>
            <a:ext uri="{FF2B5EF4-FFF2-40B4-BE49-F238E27FC236}">
              <a16:creationId xmlns:a16="http://schemas.microsoft.com/office/drawing/2014/main" id="{8792C5DF-A047-4EAB-9806-9A99F4C3C4E5}"/>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1" name="直線コネクタ 520">
          <a:extLst>
            <a:ext uri="{FF2B5EF4-FFF2-40B4-BE49-F238E27FC236}">
              <a16:creationId xmlns:a16="http://schemas.microsoft.com/office/drawing/2014/main" id="{884AA264-D3DB-43A1-B4E4-2F9E928A0F72}"/>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2" name="テキスト ボックス 521">
          <a:extLst>
            <a:ext uri="{FF2B5EF4-FFF2-40B4-BE49-F238E27FC236}">
              <a16:creationId xmlns:a16="http://schemas.microsoft.com/office/drawing/2014/main" id="{92BD3279-EF62-4399-ADE9-31BFF24C0FC1}"/>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3" name="直線コネクタ 522">
          <a:extLst>
            <a:ext uri="{FF2B5EF4-FFF2-40B4-BE49-F238E27FC236}">
              <a16:creationId xmlns:a16="http://schemas.microsoft.com/office/drawing/2014/main" id="{04A59788-F73A-489A-B469-18DDD17F98A5}"/>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4" name="テキスト ボックス 523">
          <a:extLst>
            <a:ext uri="{FF2B5EF4-FFF2-40B4-BE49-F238E27FC236}">
              <a16:creationId xmlns:a16="http://schemas.microsoft.com/office/drawing/2014/main" id="{AA5CC278-895D-41BC-BEED-7ECDDB091627}"/>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5" name="直線コネクタ 524">
          <a:extLst>
            <a:ext uri="{FF2B5EF4-FFF2-40B4-BE49-F238E27FC236}">
              <a16:creationId xmlns:a16="http://schemas.microsoft.com/office/drawing/2014/main" id="{B4A54DDB-B36A-4D85-A4D8-557F5225B7D6}"/>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6" name="テキスト ボックス 525">
          <a:extLst>
            <a:ext uri="{FF2B5EF4-FFF2-40B4-BE49-F238E27FC236}">
              <a16:creationId xmlns:a16="http://schemas.microsoft.com/office/drawing/2014/main" id="{E67F1479-1D97-4913-A4E0-4ED50AB5D87C}"/>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7" name="直線コネクタ 526">
          <a:extLst>
            <a:ext uri="{FF2B5EF4-FFF2-40B4-BE49-F238E27FC236}">
              <a16:creationId xmlns:a16="http://schemas.microsoft.com/office/drawing/2014/main" id="{D0E743C3-C184-43EA-BECD-2553B9875374}"/>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8" name="テキスト ボックス 527">
          <a:extLst>
            <a:ext uri="{FF2B5EF4-FFF2-40B4-BE49-F238E27FC236}">
              <a16:creationId xmlns:a16="http://schemas.microsoft.com/office/drawing/2014/main" id="{AF3AC6DE-0499-4D25-BF21-A5B6C3DC9C89}"/>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9" name="直線コネクタ 528">
          <a:extLst>
            <a:ext uri="{FF2B5EF4-FFF2-40B4-BE49-F238E27FC236}">
              <a16:creationId xmlns:a16="http://schemas.microsoft.com/office/drawing/2014/main" id="{36E73BCE-A5C0-4CF9-A4A2-F054BEB7A4F4}"/>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30" name="テキスト ボックス 529">
          <a:extLst>
            <a:ext uri="{FF2B5EF4-FFF2-40B4-BE49-F238E27FC236}">
              <a16:creationId xmlns:a16="http://schemas.microsoft.com/office/drawing/2014/main" id="{2A288A2C-90DA-461C-9FEE-E53A92497C2F}"/>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1" name="直線コネクタ 530">
          <a:extLst>
            <a:ext uri="{FF2B5EF4-FFF2-40B4-BE49-F238E27FC236}">
              <a16:creationId xmlns:a16="http://schemas.microsoft.com/office/drawing/2014/main" id="{DCD6738B-04C1-4E28-A5C4-094BB1D2BFCE}"/>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2" name="テキスト ボックス 531">
          <a:extLst>
            <a:ext uri="{FF2B5EF4-FFF2-40B4-BE49-F238E27FC236}">
              <a16:creationId xmlns:a16="http://schemas.microsoft.com/office/drawing/2014/main" id="{55C4FFD0-C1F0-438F-8386-78258EAC8D18}"/>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3" name="直線コネクタ 532">
          <a:extLst>
            <a:ext uri="{FF2B5EF4-FFF2-40B4-BE49-F238E27FC236}">
              <a16:creationId xmlns:a16="http://schemas.microsoft.com/office/drawing/2014/main" id="{F11DE806-BA46-4D45-85F3-9229DA81FA82}"/>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4" name="テキスト ボックス 533">
          <a:extLst>
            <a:ext uri="{FF2B5EF4-FFF2-40B4-BE49-F238E27FC236}">
              <a16:creationId xmlns:a16="http://schemas.microsoft.com/office/drawing/2014/main" id="{36B38E07-6CE3-4868-8728-1316B280C059}"/>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5" name="【学校施設】&#10;有形固定資産減価償却率グラフ枠">
          <a:extLst>
            <a:ext uri="{FF2B5EF4-FFF2-40B4-BE49-F238E27FC236}">
              <a16:creationId xmlns:a16="http://schemas.microsoft.com/office/drawing/2014/main" id="{B2C6BF9A-F2C0-4010-A394-1924D5592FFA}"/>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161925</xdr:rowOff>
    </xdr:from>
    <xdr:to>
      <xdr:col>85</xdr:col>
      <xdr:colOff>126364</xdr:colOff>
      <xdr:row>63</xdr:row>
      <xdr:rowOff>104775</xdr:rowOff>
    </xdr:to>
    <xdr:cxnSp macro="">
      <xdr:nvCxnSpPr>
        <xdr:cNvPr id="536" name="直線コネクタ 535">
          <a:extLst>
            <a:ext uri="{FF2B5EF4-FFF2-40B4-BE49-F238E27FC236}">
              <a16:creationId xmlns:a16="http://schemas.microsoft.com/office/drawing/2014/main" id="{5C33255A-4FE9-4F3B-BC1B-DFCBF3AC00EB}"/>
            </a:ext>
          </a:extLst>
        </xdr:cNvPr>
        <xdr:cNvCxnSpPr/>
      </xdr:nvCxnSpPr>
      <xdr:spPr>
        <a:xfrm flipV="1">
          <a:off x="16318864" y="9591675"/>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108602</xdr:rowOff>
    </xdr:from>
    <xdr:ext cx="405111" cy="259045"/>
    <xdr:sp macro="" textlink="">
      <xdr:nvSpPr>
        <xdr:cNvPr id="537" name="【学校施設】&#10;有形固定資産減価償却率最小値テキスト">
          <a:extLst>
            <a:ext uri="{FF2B5EF4-FFF2-40B4-BE49-F238E27FC236}">
              <a16:creationId xmlns:a16="http://schemas.microsoft.com/office/drawing/2014/main" id="{2209ABDD-AF5F-4EFA-B6CD-59CE0E6A2119}"/>
            </a:ext>
          </a:extLst>
        </xdr:cNvPr>
        <xdr:cNvSpPr txBox="1"/>
      </xdr:nvSpPr>
      <xdr:spPr>
        <a:xfrm>
          <a:off x="16357600" y="1090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104775</xdr:rowOff>
    </xdr:from>
    <xdr:to>
      <xdr:col>86</xdr:col>
      <xdr:colOff>25400</xdr:colOff>
      <xdr:row>63</xdr:row>
      <xdr:rowOff>104775</xdr:rowOff>
    </xdr:to>
    <xdr:cxnSp macro="">
      <xdr:nvCxnSpPr>
        <xdr:cNvPr id="538" name="直線コネクタ 537">
          <a:extLst>
            <a:ext uri="{FF2B5EF4-FFF2-40B4-BE49-F238E27FC236}">
              <a16:creationId xmlns:a16="http://schemas.microsoft.com/office/drawing/2014/main" id="{55AB6229-1DE8-4171-B85A-7ED776408B95}"/>
            </a:ext>
          </a:extLst>
        </xdr:cNvPr>
        <xdr:cNvCxnSpPr/>
      </xdr:nvCxnSpPr>
      <xdr:spPr>
        <a:xfrm>
          <a:off x="16230600" y="10906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108602</xdr:rowOff>
    </xdr:from>
    <xdr:ext cx="405111" cy="259045"/>
    <xdr:sp macro="" textlink="">
      <xdr:nvSpPr>
        <xdr:cNvPr id="539" name="【学校施設】&#10;有形固定資産減価償却率最大値テキスト">
          <a:extLst>
            <a:ext uri="{FF2B5EF4-FFF2-40B4-BE49-F238E27FC236}">
              <a16:creationId xmlns:a16="http://schemas.microsoft.com/office/drawing/2014/main" id="{DEF26990-ACEC-4995-BE91-15AD2CAA4C6D}"/>
            </a:ext>
          </a:extLst>
        </xdr:cNvPr>
        <xdr:cNvSpPr txBox="1"/>
      </xdr:nvSpPr>
      <xdr:spPr>
        <a:xfrm>
          <a:off x="16357600" y="9366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161925</xdr:rowOff>
    </xdr:from>
    <xdr:to>
      <xdr:col>86</xdr:col>
      <xdr:colOff>25400</xdr:colOff>
      <xdr:row>55</xdr:row>
      <xdr:rowOff>161925</xdr:rowOff>
    </xdr:to>
    <xdr:cxnSp macro="">
      <xdr:nvCxnSpPr>
        <xdr:cNvPr id="540" name="直線コネクタ 539">
          <a:extLst>
            <a:ext uri="{FF2B5EF4-FFF2-40B4-BE49-F238E27FC236}">
              <a16:creationId xmlns:a16="http://schemas.microsoft.com/office/drawing/2014/main" id="{8504B7FD-B411-40FF-A28E-3897888C5BB4}"/>
            </a:ext>
          </a:extLst>
        </xdr:cNvPr>
        <xdr:cNvCxnSpPr/>
      </xdr:nvCxnSpPr>
      <xdr:spPr>
        <a:xfrm>
          <a:off x="16230600" y="9591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10177</xdr:rowOff>
    </xdr:from>
    <xdr:ext cx="405111" cy="259045"/>
    <xdr:sp macro="" textlink="">
      <xdr:nvSpPr>
        <xdr:cNvPr id="541" name="【学校施設】&#10;有形固定資産減価償却率平均値テキスト">
          <a:extLst>
            <a:ext uri="{FF2B5EF4-FFF2-40B4-BE49-F238E27FC236}">
              <a16:creationId xmlns:a16="http://schemas.microsoft.com/office/drawing/2014/main" id="{08EC339E-296A-4DB9-961A-45769664186B}"/>
            </a:ext>
          </a:extLst>
        </xdr:cNvPr>
        <xdr:cNvSpPr txBox="1"/>
      </xdr:nvSpPr>
      <xdr:spPr>
        <a:xfrm>
          <a:off x="16357600" y="10125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158750</xdr:rowOff>
    </xdr:from>
    <xdr:to>
      <xdr:col>85</xdr:col>
      <xdr:colOff>177800</xdr:colOff>
      <xdr:row>60</xdr:row>
      <xdr:rowOff>88900</xdr:rowOff>
    </xdr:to>
    <xdr:sp macro="" textlink="">
      <xdr:nvSpPr>
        <xdr:cNvPr id="542" name="フローチャート: 判断 541">
          <a:extLst>
            <a:ext uri="{FF2B5EF4-FFF2-40B4-BE49-F238E27FC236}">
              <a16:creationId xmlns:a16="http://schemas.microsoft.com/office/drawing/2014/main" id="{55429C4D-287F-460D-AFBA-2D3FC35897FE}"/>
            </a:ext>
          </a:extLst>
        </xdr:cNvPr>
        <xdr:cNvSpPr/>
      </xdr:nvSpPr>
      <xdr:spPr>
        <a:xfrm>
          <a:off x="162687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105410</xdr:rowOff>
    </xdr:from>
    <xdr:to>
      <xdr:col>81</xdr:col>
      <xdr:colOff>101600</xdr:colOff>
      <xdr:row>60</xdr:row>
      <xdr:rowOff>35560</xdr:rowOff>
    </xdr:to>
    <xdr:sp macro="" textlink="">
      <xdr:nvSpPr>
        <xdr:cNvPr id="543" name="フローチャート: 判断 542">
          <a:extLst>
            <a:ext uri="{FF2B5EF4-FFF2-40B4-BE49-F238E27FC236}">
              <a16:creationId xmlns:a16="http://schemas.microsoft.com/office/drawing/2014/main" id="{B2E21E5E-DA18-4831-9D93-9093AECA4315}"/>
            </a:ext>
          </a:extLst>
        </xdr:cNvPr>
        <xdr:cNvSpPr/>
      </xdr:nvSpPr>
      <xdr:spPr>
        <a:xfrm>
          <a:off x="15430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63500</xdr:rowOff>
    </xdr:from>
    <xdr:to>
      <xdr:col>76</xdr:col>
      <xdr:colOff>165100</xdr:colOff>
      <xdr:row>59</xdr:row>
      <xdr:rowOff>165100</xdr:rowOff>
    </xdr:to>
    <xdr:sp macro="" textlink="">
      <xdr:nvSpPr>
        <xdr:cNvPr id="544" name="フローチャート: 判断 543">
          <a:extLst>
            <a:ext uri="{FF2B5EF4-FFF2-40B4-BE49-F238E27FC236}">
              <a16:creationId xmlns:a16="http://schemas.microsoft.com/office/drawing/2014/main" id="{FFB292C8-F6D0-40F6-A5F1-A85FFFB94702}"/>
            </a:ext>
          </a:extLst>
        </xdr:cNvPr>
        <xdr:cNvSpPr/>
      </xdr:nvSpPr>
      <xdr:spPr>
        <a:xfrm>
          <a:off x="14541500" y="1017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50165</xdr:rowOff>
    </xdr:from>
    <xdr:to>
      <xdr:col>72</xdr:col>
      <xdr:colOff>38100</xdr:colOff>
      <xdr:row>59</xdr:row>
      <xdr:rowOff>151765</xdr:rowOff>
    </xdr:to>
    <xdr:sp macro="" textlink="">
      <xdr:nvSpPr>
        <xdr:cNvPr id="545" name="フローチャート: 判断 544">
          <a:extLst>
            <a:ext uri="{FF2B5EF4-FFF2-40B4-BE49-F238E27FC236}">
              <a16:creationId xmlns:a16="http://schemas.microsoft.com/office/drawing/2014/main" id="{1AB6B332-5099-45C0-9CB4-F445015ED746}"/>
            </a:ext>
          </a:extLst>
        </xdr:cNvPr>
        <xdr:cNvSpPr/>
      </xdr:nvSpPr>
      <xdr:spPr>
        <a:xfrm>
          <a:off x="13652500" y="10165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12065</xdr:rowOff>
    </xdr:from>
    <xdr:to>
      <xdr:col>67</xdr:col>
      <xdr:colOff>101600</xdr:colOff>
      <xdr:row>59</xdr:row>
      <xdr:rowOff>113665</xdr:rowOff>
    </xdr:to>
    <xdr:sp macro="" textlink="">
      <xdr:nvSpPr>
        <xdr:cNvPr id="546" name="フローチャート: 判断 545">
          <a:extLst>
            <a:ext uri="{FF2B5EF4-FFF2-40B4-BE49-F238E27FC236}">
              <a16:creationId xmlns:a16="http://schemas.microsoft.com/office/drawing/2014/main" id="{D8322679-E285-463B-9557-D68D51258999}"/>
            </a:ext>
          </a:extLst>
        </xdr:cNvPr>
        <xdr:cNvSpPr/>
      </xdr:nvSpPr>
      <xdr:spPr>
        <a:xfrm>
          <a:off x="12763500" y="1012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AF47C08F-457C-418B-8406-9636F8C12D8A}"/>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DCCF2C8D-D45A-469D-872B-2F66B60FF6D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AF240A88-76AA-4523-8144-EAA10DAE24DE}"/>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CBD3C2D4-F0DE-4DEC-9064-868B52336472}"/>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A209F200-6D57-431E-9CFA-E7FE08A79B7F}"/>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166370</xdr:rowOff>
    </xdr:from>
    <xdr:to>
      <xdr:col>85</xdr:col>
      <xdr:colOff>177800</xdr:colOff>
      <xdr:row>61</xdr:row>
      <xdr:rowOff>96520</xdr:rowOff>
    </xdr:to>
    <xdr:sp macro="" textlink="">
      <xdr:nvSpPr>
        <xdr:cNvPr id="552" name="楕円 551">
          <a:extLst>
            <a:ext uri="{FF2B5EF4-FFF2-40B4-BE49-F238E27FC236}">
              <a16:creationId xmlns:a16="http://schemas.microsoft.com/office/drawing/2014/main" id="{57878C4D-0132-49F8-89C5-F8EB71D1DE02}"/>
            </a:ext>
          </a:extLst>
        </xdr:cNvPr>
        <xdr:cNvSpPr/>
      </xdr:nvSpPr>
      <xdr:spPr>
        <a:xfrm>
          <a:off x="16268700" y="1045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144797</xdr:rowOff>
    </xdr:from>
    <xdr:ext cx="405111" cy="259045"/>
    <xdr:sp macro="" textlink="">
      <xdr:nvSpPr>
        <xdr:cNvPr id="553" name="【学校施設】&#10;有形固定資産減価償却率該当値テキスト">
          <a:extLst>
            <a:ext uri="{FF2B5EF4-FFF2-40B4-BE49-F238E27FC236}">
              <a16:creationId xmlns:a16="http://schemas.microsoft.com/office/drawing/2014/main" id="{E51D8A95-8B15-4926-9085-E4F2AC315024}"/>
            </a:ext>
          </a:extLst>
        </xdr:cNvPr>
        <xdr:cNvSpPr txBox="1"/>
      </xdr:nvSpPr>
      <xdr:spPr>
        <a:xfrm>
          <a:off x="16357600" y="1043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147320</xdr:rowOff>
    </xdr:from>
    <xdr:to>
      <xdr:col>81</xdr:col>
      <xdr:colOff>101600</xdr:colOff>
      <xdr:row>61</xdr:row>
      <xdr:rowOff>77470</xdr:rowOff>
    </xdr:to>
    <xdr:sp macro="" textlink="">
      <xdr:nvSpPr>
        <xdr:cNvPr id="554" name="楕円 553">
          <a:extLst>
            <a:ext uri="{FF2B5EF4-FFF2-40B4-BE49-F238E27FC236}">
              <a16:creationId xmlns:a16="http://schemas.microsoft.com/office/drawing/2014/main" id="{ABE57155-F578-4D78-B1D1-954109519050}"/>
            </a:ext>
          </a:extLst>
        </xdr:cNvPr>
        <xdr:cNvSpPr/>
      </xdr:nvSpPr>
      <xdr:spPr>
        <a:xfrm>
          <a:off x="15430500" y="1043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26670</xdr:rowOff>
    </xdr:from>
    <xdr:to>
      <xdr:col>85</xdr:col>
      <xdr:colOff>127000</xdr:colOff>
      <xdr:row>61</xdr:row>
      <xdr:rowOff>45720</xdr:rowOff>
    </xdr:to>
    <xdr:cxnSp macro="">
      <xdr:nvCxnSpPr>
        <xdr:cNvPr id="555" name="直線コネクタ 554">
          <a:extLst>
            <a:ext uri="{FF2B5EF4-FFF2-40B4-BE49-F238E27FC236}">
              <a16:creationId xmlns:a16="http://schemas.microsoft.com/office/drawing/2014/main" id="{0DDF311A-33E2-4FA1-8CE0-F6E9356220A0}"/>
            </a:ext>
          </a:extLst>
        </xdr:cNvPr>
        <xdr:cNvCxnSpPr/>
      </xdr:nvCxnSpPr>
      <xdr:spPr>
        <a:xfrm>
          <a:off x="15481300" y="1048512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109220</xdr:rowOff>
    </xdr:from>
    <xdr:to>
      <xdr:col>76</xdr:col>
      <xdr:colOff>165100</xdr:colOff>
      <xdr:row>61</xdr:row>
      <xdr:rowOff>39370</xdr:rowOff>
    </xdr:to>
    <xdr:sp macro="" textlink="">
      <xdr:nvSpPr>
        <xdr:cNvPr id="556" name="楕円 555">
          <a:extLst>
            <a:ext uri="{FF2B5EF4-FFF2-40B4-BE49-F238E27FC236}">
              <a16:creationId xmlns:a16="http://schemas.microsoft.com/office/drawing/2014/main" id="{C7749A9E-DA44-4E41-A044-E6B3F80B7A71}"/>
            </a:ext>
          </a:extLst>
        </xdr:cNvPr>
        <xdr:cNvSpPr/>
      </xdr:nvSpPr>
      <xdr:spPr>
        <a:xfrm>
          <a:off x="14541500" y="1039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160020</xdr:rowOff>
    </xdr:from>
    <xdr:to>
      <xdr:col>81</xdr:col>
      <xdr:colOff>50800</xdr:colOff>
      <xdr:row>61</xdr:row>
      <xdr:rowOff>26670</xdr:rowOff>
    </xdr:to>
    <xdr:cxnSp macro="">
      <xdr:nvCxnSpPr>
        <xdr:cNvPr id="557" name="直線コネクタ 556">
          <a:extLst>
            <a:ext uri="{FF2B5EF4-FFF2-40B4-BE49-F238E27FC236}">
              <a16:creationId xmlns:a16="http://schemas.microsoft.com/office/drawing/2014/main" id="{0299A001-B13D-498D-8786-1F80945E9744}"/>
            </a:ext>
          </a:extLst>
        </xdr:cNvPr>
        <xdr:cNvCxnSpPr/>
      </xdr:nvCxnSpPr>
      <xdr:spPr>
        <a:xfrm>
          <a:off x="14592300" y="104470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109220</xdr:rowOff>
    </xdr:from>
    <xdr:to>
      <xdr:col>72</xdr:col>
      <xdr:colOff>38100</xdr:colOff>
      <xdr:row>61</xdr:row>
      <xdr:rowOff>39370</xdr:rowOff>
    </xdr:to>
    <xdr:sp macro="" textlink="">
      <xdr:nvSpPr>
        <xdr:cNvPr id="558" name="楕円 557">
          <a:extLst>
            <a:ext uri="{FF2B5EF4-FFF2-40B4-BE49-F238E27FC236}">
              <a16:creationId xmlns:a16="http://schemas.microsoft.com/office/drawing/2014/main" id="{19B01C6B-7B3F-46AE-ADBA-96AA9D5666F0}"/>
            </a:ext>
          </a:extLst>
        </xdr:cNvPr>
        <xdr:cNvSpPr/>
      </xdr:nvSpPr>
      <xdr:spPr>
        <a:xfrm>
          <a:off x="13652500" y="1039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160020</xdr:rowOff>
    </xdr:from>
    <xdr:to>
      <xdr:col>76</xdr:col>
      <xdr:colOff>114300</xdr:colOff>
      <xdr:row>60</xdr:row>
      <xdr:rowOff>160020</xdr:rowOff>
    </xdr:to>
    <xdr:cxnSp macro="">
      <xdr:nvCxnSpPr>
        <xdr:cNvPr id="559" name="直線コネクタ 558">
          <a:extLst>
            <a:ext uri="{FF2B5EF4-FFF2-40B4-BE49-F238E27FC236}">
              <a16:creationId xmlns:a16="http://schemas.microsoft.com/office/drawing/2014/main" id="{C4FB55A0-0EE4-431D-B4C9-2A829EEC8FDC}"/>
            </a:ext>
          </a:extLst>
        </xdr:cNvPr>
        <xdr:cNvCxnSpPr/>
      </xdr:nvCxnSpPr>
      <xdr:spPr>
        <a:xfrm>
          <a:off x="13703300" y="104470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55880</xdr:rowOff>
    </xdr:from>
    <xdr:to>
      <xdr:col>67</xdr:col>
      <xdr:colOff>101600</xdr:colOff>
      <xdr:row>60</xdr:row>
      <xdr:rowOff>157480</xdr:rowOff>
    </xdr:to>
    <xdr:sp macro="" textlink="">
      <xdr:nvSpPr>
        <xdr:cNvPr id="560" name="楕円 559">
          <a:extLst>
            <a:ext uri="{FF2B5EF4-FFF2-40B4-BE49-F238E27FC236}">
              <a16:creationId xmlns:a16="http://schemas.microsoft.com/office/drawing/2014/main" id="{192E000F-2F49-4A95-B640-2E04B33ACF00}"/>
            </a:ext>
          </a:extLst>
        </xdr:cNvPr>
        <xdr:cNvSpPr/>
      </xdr:nvSpPr>
      <xdr:spPr>
        <a:xfrm>
          <a:off x="12763500" y="1034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106680</xdr:rowOff>
    </xdr:from>
    <xdr:to>
      <xdr:col>71</xdr:col>
      <xdr:colOff>177800</xdr:colOff>
      <xdr:row>60</xdr:row>
      <xdr:rowOff>160020</xdr:rowOff>
    </xdr:to>
    <xdr:cxnSp macro="">
      <xdr:nvCxnSpPr>
        <xdr:cNvPr id="561" name="直線コネクタ 560">
          <a:extLst>
            <a:ext uri="{FF2B5EF4-FFF2-40B4-BE49-F238E27FC236}">
              <a16:creationId xmlns:a16="http://schemas.microsoft.com/office/drawing/2014/main" id="{6CD4F4C3-551F-4525-AC87-7BB8F11DDAE3}"/>
            </a:ext>
          </a:extLst>
        </xdr:cNvPr>
        <xdr:cNvCxnSpPr/>
      </xdr:nvCxnSpPr>
      <xdr:spPr>
        <a:xfrm>
          <a:off x="12814300" y="103936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52087</xdr:rowOff>
    </xdr:from>
    <xdr:ext cx="405111" cy="259045"/>
    <xdr:sp macro="" textlink="">
      <xdr:nvSpPr>
        <xdr:cNvPr id="562" name="n_1aveValue【学校施設】&#10;有形固定資産減価償却率">
          <a:extLst>
            <a:ext uri="{FF2B5EF4-FFF2-40B4-BE49-F238E27FC236}">
              <a16:creationId xmlns:a16="http://schemas.microsoft.com/office/drawing/2014/main" id="{1DDE102A-20C7-48B4-A47C-F55A3A87B5C4}"/>
            </a:ext>
          </a:extLst>
        </xdr:cNvPr>
        <xdr:cNvSpPr txBox="1"/>
      </xdr:nvSpPr>
      <xdr:spPr>
        <a:xfrm>
          <a:off x="15266044" y="999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10177</xdr:rowOff>
    </xdr:from>
    <xdr:ext cx="405111" cy="259045"/>
    <xdr:sp macro="" textlink="">
      <xdr:nvSpPr>
        <xdr:cNvPr id="563" name="n_2aveValue【学校施設】&#10;有形固定資産減価償却率">
          <a:extLst>
            <a:ext uri="{FF2B5EF4-FFF2-40B4-BE49-F238E27FC236}">
              <a16:creationId xmlns:a16="http://schemas.microsoft.com/office/drawing/2014/main" id="{A0AD6535-4F2C-4371-AF01-E43EC546D079}"/>
            </a:ext>
          </a:extLst>
        </xdr:cNvPr>
        <xdr:cNvSpPr txBox="1"/>
      </xdr:nvSpPr>
      <xdr:spPr>
        <a:xfrm>
          <a:off x="14389744" y="995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168292</xdr:rowOff>
    </xdr:from>
    <xdr:ext cx="405111" cy="259045"/>
    <xdr:sp macro="" textlink="">
      <xdr:nvSpPr>
        <xdr:cNvPr id="564" name="n_3aveValue【学校施設】&#10;有形固定資産減価償却率">
          <a:extLst>
            <a:ext uri="{FF2B5EF4-FFF2-40B4-BE49-F238E27FC236}">
              <a16:creationId xmlns:a16="http://schemas.microsoft.com/office/drawing/2014/main" id="{83166116-D15B-4E2F-AFD4-AD5747956E7C}"/>
            </a:ext>
          </a:extLst>
        </xdr:cNvPr>
        <xdr:cNvSpPr txBox="1"/>
      </xdr:nvSpPr>
      <xdr:spPr>
        <a:xfrm>
          <a:off x="13500744" y="9940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130192</xdr:rowOff>
    </xdr:from>
    <xdr:ext cx="405111" cy="259045"/>
    <xdr:sp macro="" textlink="">
      <xdr:nvSpPr>
        <xdr:cNvPr id="565" name="n_4aveValue【学校施設】&#10;有形固定資産減価償却率">
          <a:extLst>
            <a:ext uri="{FF2B5EF4-FFF2-40B4-BE49-F238E27FC236}">
              <a16:creationId xmlns:a16="http://schemas.microsoft.com/office/drawing/2014/main" id="{A891A7AD-8928-49CC-BFE1-82CA3B8A5A25}"/>
            </a:ext>
          </a:extLst>
        </xdr:cNvPr>
        <xdr:cNvSpPr txBox="1"/>
      </xdr:nvSpPr>
      <xdr:spPr>
        <a:xfrm>
          <a:off x="12611744" y="990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68597</xdr:rowOff>
    </xdr:from>
    <xdr:ext cx="405111" cy="259045"/>
    <xdr:sp macro="" textlink="">
      <xdr:nvSpPr>
        <xdr:cNvPr id="566" name="n_1mainValue【学校施設】&#10;有形固定資産減価償却率">
          <a:extLst>
            <a:ext uri="{FF2B5EF4-FFF2-40B4-BE49-F238E27FC236}">
              <a16:creationId xmlns:a16="http://schemas.microsoft.com/office/drawing/2014/main" id="{661BEC93-79F2-46D5-BCC8-4C55F01A2CEA}"/>
            </a:ext>
          </a:extLst>
        </xdr:cNvPr>
        <xdr:cNvSpPr txBox="1"/>
      </xdr:nvSpPr>
      <xdr:spPr>
        <a:xfrm>
          <a:off x="15266044" y="1052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30497</xdr:rowOff>
    </xdr:from>
    <xdr:ext cx="405111" cy="259045"/>
    <xdr:sp macro="" textlink="">
      <xdr:nvSpPr>
        <xdr:cNvPr id="567" name="n_2mainValue【学校施設】&#10;有形固定資産減価償却率">
          <a:extLst>
            <a:ext uri="{FF2B5EF4-FFF2-40B4-BE49-F238E27FC236}">
              <a16:creationId xmlns:a16="http://schemas.microsoft.com/office/drawing/2014/main" id="{281FAF6A-F02E-4025-94C5-F87141F1FCC7}"/>
            </a:ext>
          </a:extLst>
        </xdr:cNvPr>
        <xdr:cNvSpPr txBox="1"/>
      </xdr:nvSpPr>
      <xdr:spPr>
        <a:xfrm>
          <a:off x="14389744"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30497</xdr:rowOff>
    </xdr:from>
    <xdr:ext cx="405111" cy="259045"/>
    <xdr:sp macro="" textlink="">
      <xdr:nvSpPr>
        <xdr:cNvPr id="568" name="n_3mainValue【学校施設】&#10;有形固定資産減価償却率">
          <a:extLst>
            <a:ext uri="{FF2B5EF4-FFF2-40B4-BE49-F238E27FC236}">
              <a16:creationId xmlns:a16="http://schemas.microsoft.com/office/drawing/2014/main" id="{6564DB78-01F1-435B-8128-37E5949D6DC0}"/>
            </a:ext>
          </a:extLst>
        </xdr:cNvPr>
        <xdr:cNvSpPr txBox="1"/>
      </xdr:nvSpPr>
      <xdr:spPr>
        <a:xfrm>
          <a:off x="13500744"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148607</xdr:rowOff>
    </xdr:from>
    <xdr:ext cx="405111" cy="259045"/>
    <xdr:sp macro="" textlink="">
      <xdr:nvSpPr>
        <xdr:cNvPr id="569" name="n_4mainValue【学校施設】&#10;有形固定資産減価償却率">
          <a:extLst>
            <a:ext uri="{FF2B5EF4-FFF2-40B4-BE49-F238E27FC236}">
              <a16:creationId xmlns:a16="http://schemas.microsoft.com/office/drawing/2014/main" id="{BEFAB692-8C8A-419F-AF6E-356CA763DB08}"/>
            </a:ext>
          </a:extLst>
        </xdr:cNvPr>
        <xdr:cNvSpPr txBox="1"/>
      </xdr:nvSpPr>
      <xdr:spPr>
        <a:xfrm>
          <a:off x="12611744" y="1043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0" name="正方形/長方形 569">
          <a:extLst>
            <a:ext uri="{FF2B5EF4-FFF2-40B4-BE49-F238E27FC236}">
              <a16:creationId xmlns:a16="http://schemas.microsoft.com/office/drawing/2014/main" id="{1A63E778-38C1-4275-B733-20DB65003E6E}"/>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1" name="正方形/長方形 570">
          <a:extLst>
            <a:ext uri="{FF2B5EF4-FFF2-40B4-BE49-F238E27FC236}">
              <a16:creationId xmlns:a16="http://schemas.microsoft.com/office/drawing/2014/main" id="{016145D4-BB49-4927-9362-E786A178A7C4}"/>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2" name="正方形/長方形 571">
          <a:extLst>
            <a:ext uri="{FF2B5EF4-FFF2-40B4-BE49-F238E27FC236}">
              <a16:creationId xmlns:a16="http://schemas.microsoft.com/office/drawing/2014/main" id="{05421187-32A5-4475-9B4D-2AD77E65C171}"/>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3" name="正方形/長方形 572">
          <a:extLst>
            <a:ext uri="{FF2B5EF4-FFF2-40B4-BE49-F238E27FC236}">
              <a16:creationId xmlns:a16="http://schemas.microsoft.com/office/drawing/2014/main" id="{DA6FDAB5-A938-4541-87DF-AF69FE111373}"/>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4" name="正方形/長方形 573">
          <a:extLst>
            <a:ext uri="{FF2B5EF4-FFF2-40B4-BE49-F238E27FC236}">
              <a16:creationId xmlns:a16="http://schemas.microsoft.com/office/drawing/2014/main" id="{55C16591-4C73-4254-9F9A-CC11A78AF83D}"/>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5" name="正方形/長方形 574">
          <a:extLst>
            <a:ext uri="{FF2B5EF4-FFF2-40B4-BE49-F238E27FC236}">
              <a16:creationId xmlns:a16="http://schemas.microsoft.com/office/drawing/2014/main" id="{EFC4B72B-F3A5-4CAC-9083-AAA4C7CFF553}"/>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6" name="正方形/長方形 575">
          <a:extLst>
            <a:ext uri="{FF2B5EF4-FFF2-40B4-BE49-F238E27FC236}">
              <a16:creationId xmlns:a16="http://schemas.microsoft.com/office/drawing/2014/main" id="{4C99A3EE-E486-4F39-961F-85B30FC2EBCC}"/>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7" name="正方形/長方形 576">
          <a:extLst>
            <a:ext uri="{FF2B5EF4-FFF2-40B4-BE49-F238E27FC236}">
              <a16:creationId xmlns:a16="http://schemas.microsoft.com/office/drawing/2014/main" id="{833705EE-45B0-481A-9F60-997461EEE9A1}"/>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8" name="テキスト ボックス 577">
          <a:extLst>
            <a:ext uri="{FF2B5EF4-FFF2-40B4-BE49-F238E27FC236}">
              <a16:creationId xmlns:a16="http://schemas.microsoft.com/office/drawing/2014/main" id="{9FF0CAB2-38EA-4AE0-9652-1186D9A6676D}"/>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9" name="直線コネクタ 578">
          <a:extLst>
            <a:ext uri="{FF2B5EF4-FFF2-40B4-BE49-F238E27FC236}">
              <a16:creationId xmlns:a16="http://schemas.microsoft.com/office/drawing/2014/main" id="{31F09CAF-32DC-4B4D-A743-90A90F28A8FC}"/>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65</xdr:row>
      <xdr:rowOff>0</xdr:rowOff>
    </xdr:from>
    <xdr:to>
      <xdr:col>120</xdr:col>
      <xdr:colOff>114300</xdr:colOff>
      <xdr:row>65</xdr:row>
      <xdr:rowOff>0</xdr:rowOff>
    </xdr:to>
    <xdr:cxnSp macro="">
      <xdr:nvCxnSpPr>
        <xdr:cNvPr id="580" name="直線コネクタ 579">
          <a:extLst>
            <a:ext uri="{FF2B5EF4-FFF2-40B4-BE49-F238E27FC236}">
              <a16:creationId xmlns:a16="http://schemas.microsoft.com/office/drawing/2014/main" id="{366F2EE0-F495-424B-9A45-3AD89845BB93}"/>
            </a:ext>
          </a:extLst>
        </xdr:cNvPr>
        <xdr:cNvCxnSpPr/>
      </xdr:nvCxnSpPr>
      <xdr:spPr>
        <a:xfrm>
          <a:off x="18288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64</xdr:row>
      <xdr:rowOff>29227</xdr:rowOff>
    </xdr:from>
    <xdr:ext cx="467179" cy="259045"/>
    <xdr:sp macro="" textlink="">
      <xdr:nvSpPr>
        <xdr:cNvPr id="581" name="テキスト ボックス 580">
          <a:extLst>
            <a:ext uri="{FF2B5EF4-FFF2-40B4-BE49-F238E27FC236}">
              <a16:creationId xmlns:a16="http://schemas.microsoft.com/office/drawing/2014/main" id="{F67C3BBB-2EAE-4109-AC55-EE2E1BB3B5CC}"/>
            </a:ext>
          </a:extLst>
        </xdr:cNvPr>
        <xdr:cNvSpPr txBox="1"/>
      </xdr:nvSpPr>
      <xdr:spPr>
        <a:xfrm>
          <a:off x="17820821" y="1100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582" name="直線コネクタ 581">
          <a:extLst>
            <a:ext uri="{FF2B5EF4-FFF2-40B4-BE49-F238E27FC236}">
              <a16:creationId xmlns:a16="http://schemas.microsoft.com/office/drawing/2014/main" id="{A2D5CF9B-057A-439C-9099-81B70C5246CE}"/>
            </a:ext>
          </a:extLst>
        </xdr:cNvPr>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583" name="テキスト ボックス 582">
          <a:extLst>
            <a:ext uri="{FF2B5EF4-FFF2-40B4-BE49-F238E27FC236}">
              <a16:creationId xmlns:a16="http://schemas.microsoft.com/office/drawing/2014/main" id="{2E47A075-B897-450A-8488-83B45F726839}"/>
            </a:ext>
          </a:extLst>
        </xdr:cNvPr>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114300</xdr:rowOff>
    </xdr:from>
    <xdr:to>
      <xdr:col>120</xdr:col>
      <xdr:colOff>114300</xdr:colOff>
      <xdr:row>61</xdr:row>
      <xdr:rowOff>114300</xdr:rowOff>
    </xdr:to>
    <xdr:cxnSp macro="">
      <xdr:nvCxnSpPr>
        <xdr:cNvPr id="584" name="直線コネクタ 583">
          <a:extLst>
            <a:ext uri="{FF2B5EF4-FFF2-40B4-BE49-F238E27FC236}">
              <a16:creationId xmlns:a16="http://schemas.microsoft.com/office/drawing/2014/main" id="{7E35C3A5-B011-4181-B684-E0571609DE22}"/>
            </a:ext>
          </a:extLst>
        </xdr:cNvPr>
        <xdr:cNvCxnSpPr/>
      </xdr:nvCxnSpPr>
      <xdr:spPr>
        <a:xfrm>
          <a:off x="18288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143527</xdr:rowOff>
    </xdr:from>
    <xdr:ext cx="467179" cy="259045"/>
    <xdr:sp macro="" textlink="">
      <xdr:nvSpPr>
        <xdr:cNvPr id="585" name="テキスト ボックス 584">
          <a:extLst>
            <a:ext uri="{FF2B5EF4-FFF2-40B4-BE49-F238E27FC236}">
              <a16:creationId xmlns:a16="http://schemas.microsoft.com/office/drawing/2014/main" id="{685BD8FE-557A-4D37-BDD7-413F770D9E98}"/>
            </a:ext>
          </a:extLst>
        </xdr:cNvPr>
        <xdr:cNvSpPr txBox="1"/>
      </xdr:nvSpPr>
      <xdr:spPr>
        <a:xfrm>
          <a:off x="17820821" y="1043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6" name="直線コネクタ 585">
          <a:extLst>
            <a:ext uri="{FF2B5EF4-FFF2-40B4-BE49-F238E27FC236}">
              <a16:creationId xmlns:a16="http://schemas.microsoft.com/office/drawing/2014/main" id="{7EE80C0F-6CEA-424F-B585-0F8616D8F743}"/>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7" name="テキスト ボックス 586">
          <a:extLst>
            <a:ext uri="{FF2B5EF4-FFF2-40B4-BE49-F238E27FC236}">
              <a16:creationId xmlns:a16="http://schemas.microsoft.com/office/drawing/2014/main" id="{7A8D8D4D-23AA-4A94-BF17-EDEAAEF49A37}"/>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57150</xdr:rowOff>
    </xdr:from>
    <xdr:to>
      <xdr:col>120</xdr:col>
      <xdr:colOff>114300</xdr:colOff>
      <xdr:row>58</xdr:row>
      <xdr:rowOff>57150</xdr:rowOff>
    </xdr:to>
    <xdr:cxnSp macro="">
      <xdr:nvCxnSpPr>
        <xdr:cNvPr id="588" name="直線コネクタ 587">
          <a:extLst>
            <a:ext uri="{FF2B5EF4-FFF2-40B4-BE49-F238E27FC236}">
              <a16:creationId xmlns:a16="http://schemas.microsoft.com/office/drawing/2014/main" id="{0C3E6E8D-6DCC-4A76-A9E6-56E08B374366}"/>
            </a:ext>
          </a:extLst>
        </xdr:cNvPr>
        <xdr:cNvCxnSpPr/>
      </xdr:nvCxnSpPr>
      <xdr:spPr>
        <a:xfrm>
          <a:off x="18288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86377</xdr:rowOff>
    </xdr:from>
    <xdr:ext cx="467179" cy="259045"/>
    <xdr:sp macro="" textlink="">
      <xdr:nvSpPr>
        <xdr:cNvPr id="589" name="テキスト ボックス 588">
          <a:extLst>
            <a:ext uri="{FF2B5EF4-FFF2-40B4-BE49-F238E27FC236}">
              <a16:creationId xmlns:a16="http://schemas.microsoft.com/office/drawing/2014/main" id="{0031E7BD-7471-4784-BC78-31A19C990E38}"/>
            </a:ext>
          </a:extLst>
        </xdr:cNvPr>
        <xdr:cNvSpPr txBox="1"/>
      </xdr:nvSpPr>
      <xdr:spPr>
        <a:xfrm>
          <a:off x="17820821" y="985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590" name="直線コネクタ 589">
          <a:extLst>
            <a:ext uri="{FF2B5EF4-FFF2-40B4-BE49-F238E27FC236}">
              <a16:creationId xmlns:a16="http://schemas.microsoft.com/office/drawing/2014/main" id="{67AE03F1-BA5F-48C5-9F80-691B2C0F94C2}"/>
            </a:ext>
          </a:extLst>
        </xdr:cNvPr>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591" name="テキスト ボックス 590">
          <a:extLst>
            <a:ext uri="{FF2B5EF4-FFF2-40B4-BE49-F238E27FC236}">
              <a16:creationId xmlns:a16="http://schemas.microsoft.com/office/drawing/2014/main" id="{343F7FF2-F41D-4D07-96ED-C65FB33B1F57}"/>
            </a:ext>
          </a:extLst>
        </xdr:cNvPr>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0</xdr:rowOff>
    </xdr:from>
    <xdr:to>
      <xdr:col>120</xdr:col>
      <xdr:colOff>114300</xdr:colOff>
      <xdr:row>55</xdr:row>
      <xdr:rowOff>0</xdr:rowOff>
    </xdr:to>
    <xdr:cxnSp macro="">
      <xdr:nvCxnSpPr>
        <xdr:cNvPr id="592" name="直線コネクタ 591">
          <a:extLst>
            <a:ext uri="{FF2B5EF4-FFF2-40B4-BE49-F238E27FC236}">
              <a16:creationId xmlns:a16="http://schemas.microsoft.com/office/drawing/2014/main" id="{8DED4984-588E-4632-9627-03E9ABE6745C}"/>
            </a:ext>
          </a:extLst>
        </xdr:cNvPr>
        <xdr:cNvCxnSpPr/>
      </xdr:nvCxnSpPr>
      <xdr:spPr>
        <a:xfrm>
          <a:off x="18288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29227</xdr:rowOff>
    </xdr:from>
    <xdr:ext cx="467179" cy="259045"/>
    <xdr:sp macro="" textlink="">
      <xdr:nvSpPr>
        <xdr:cNvPr id="593" name="テキスト ボックス 592">
          <a:extLst>
            <a:ext uri="{FF2B5EF4-FFF2-40B4-BE49-F238E27FC236}">
              <a16:creationId xmlns:a16="http://schemas.microsoft.com/office/drawing/2014/main" id="{D3CCF5D5-0B09-4F78-ACEB-052238D94033}"/>
            </a:ext>
          </a:extLst>
        </xdr:cNvPr>
        <xdr:cNvSpPr txBox="1"/>
      </xdr:nvSpPr>
      <xdr:spPr>
        <a:xfrm>
          <a:off x="178208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4" name="直線コネクタ 593">
          <a:extLst>
            <a:ext uri="{FF2B5EF4-FFF2-40B4-BE49-F238E27FC236}">
              <a16:creationId xmlns:a16="http://schemas.microsoft.com/office/drawing/2014/main" id="{40385C58-39A6-4673-A557-EDC27C95191E}"/>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5" name="テキスト ボックス 594">
          <a:extLst>
            <a:ext uri="{FF2B5EF4-FFF2-40B4-BE49-F238E27FC236}">
              <a16:creationId xmlns:a16="http://schemas.microsoft.com/office/drawing/2014/main" id="{B810FF88-4B10-4974-BAD2-5A9BC686F88B}"/>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6" name="【学校施設】&#10;一人当たり面積グラフ枠">
          <a:extLst>
            <a:ext uri="{FF2B5EF4-FFF2-40B4-BE49-F238E27FC236}">
              <a16:creationId xmlns:a16="http://schemas.microsoft.com/office/drawing/2014/main" id="{DC4D73EF-94A8-41A1-88A9-E88677503483}"/>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3429</xdr:rowOff>
    </xdr:from>
    <xdr:to>
      <xdr:col>116</xdr:col>
      <xdr:colOff>62864</xdr:colOff>
      <xdr:row>64</xdr:row>
      <xdr:rowOff>38005</xdr:rowOff>
    </xdr:to>
    <xdr:cxnSp macro="">
      <xdr:nvCxnSpPr>
        <xdr:cNvPr id="597" name="直線コネクタ 596">
          <a:extLst>
            <a:ext uri="{FF2B5EF4-FFF2-40B4-BE49-F238E27FC236}">
              <a16:creationId xmlns:a16="http://schemas.microsoft.com/office/drawing/2014/main" id="{9F9174A7-71A8-4D15-A0FF-47EFDDD75903}"/>
            </a:ext>
          </a:extLst>
        </xdr:cNvPr>
        <xdr:cNvCxnSpPr/>
      </xdr:nvCxnSpPr>
      <xdr:spPr>
        <a:xfrm flipV="1">
          <a:off x="22160864" y="9604629"/>
          <a:ext cx="0" cy="1406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41832</xdr:rowOff>
    </xdr:from>
    <xdr:ext cx="469744" cy="259045"/>
    <xdr:sp macro="" textlink="">
      <xdr:nvSpPr>
        <xdr:cNvPr id="598" name="【学校施設】&#10;一人当たり面積最小値テキスト">
          <a:extLst>
            <a:ext uri="{FF2B5EF4-FFF2-40B4-BE49-F238E27FC236}">
              <a16:creationId xmlns:a16="http://schemas.microsoft.com/office/drawing/2014/main" id="{A4A2BF9F-0CB6-4D36-9DBD-A0B404F26C23}"/>
            </a:ext>
          </a:extLst>
        </xdr:cNvPr>
        <xdr:cNvSpPr txBox="1"/>
      </xdr:nvSpPr>
      <xdr:spPr>
        <a:xfrm>
          <a:off x="22199600" y="11014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38005</xdr:rowOff>
    </xdr:from>
    <xdr:to>
      <xdr:col>116</xdr:col>
      <xdr:colOff>152400</xdr:colOff>
      <xdr:row>64</xdr:row>
      <xdr:rowOff>38005</xdr:rowOff>
    </xdr:to>
    <xdr:cxnSp macro="">
      <xdr:nvCxnSpPr>
        <xdr:cNvPr id="599" name="直線コネクタ 598">
          <a:extLst>
            <a:ext uri="{FF2B5EF4-FFF2-40B4-BE49-F238E27FC236}">
              <a16:creationId xmlns:a16="http://schemas.microsoft.com/office/drawing/2014/main" id="{7197195A-3E82-40F8-83BB-7819E74DDA6C}"/>
            </a:ext>
          </a:extLst>
        </xdr:cNvPr>
        <xdr:cNvCxnSpPr/>
      </xdr:nvCxnSpPr>
      <xdr:spPr>
        <a:xfrm>
          <a:off x="22072600" y="11010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121556</xdr:rowOff>
    </xdr:from>
    <xdr:ext cx="469744" cy="259045"/>
    <xdr:sp macro="" textlink="">
      <xdr:nvSpPr>
        <xdr:cNvPr id="600" name="【学校施設】&#10;一人当たり面積最大値テキスト">
          <a:extLst>
            <a:ext uri="{FF2B5EF4-FFF2-40B4-BE49-F238E27FC236}">
              <a16:creationId xmlns:a16="http://schemas.microsoft.com/office/drawing/2014/main" id="{DC78FAC8-7431-41F1-9E4D-A4887357E5A3}"/>
            </a:ext>
          </a:extLst>
        </xdr:cNvPr>
        <xdr:cNvSpPr txBox="1"/>
      </xdr:nvSpPr>
      <xdr:spPr>
        <a:xfrm>
          <a:off x="22199600" y="9379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3429</xdr:rowOff>
    </xdr:from>
    <xdr:to>
      <xdr:col>116</xdr:col>
      <xdr:colOff>152400</xdr:colOff>
      <xdr:row>56</xdr:row>
      <xdr:rowOff>3429</xdr:rowOff>
    </xdr:to>
    <xdr:cxnSp macro="">
      <xdr:nvCxnSpPr>
        <xdr:cNvPr id="601" name="直線コネクタ 600">
          <a:extLst>
            <a:ext uri="{FF2B5EF4-FFF2-40B4-BE49-F238E27FC236}">
              <a16:creationId xmlns:a16="http://schemas.microsoft.com/office/drawing/2014/main" id="{EBBAAD72-88E0-42DC-A430-762215D572E7}"/>
            </a:ext>
          </a:extLst>
        </xdr:cNvPr>
        <xdr:cNvCxnSpPr/>
      </xdr:nvCxnSpPr>
      <xdr:spPr>
        <a:xfrm>
          <a:off x="22072600" y="9604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97521</xdr:rowOff>
    </xdr:from>
    <xdr:ext cx="469744" cy="259045"/>
    <xdr:sp macro="" textlink="">
      <xdr:nvSpPr>
        <xdr:cNvPr id="602" name="【学校施設】&#10;一人当たり面積平均値テキスト">
          <a:extLst>
            <a:ext uri="{FF2B5EF4-FFF2-40B4-BE49-F238E27FC236}">
              <a16:creationId xmlns:a16="http://schemas.microsoft.com/office/drawing/2014/main" id="{A4FAB98E-1056-443D-8D78-E604AA9114F4}"/>
            </a:ext>
          </a:extLst>
        </xdr:cNvPr>
        <xdr:cNvSpPr txBox="1"/>
      </xdr:nvSpPr>
      <xdr:spPr>
        <a:xfrm>
          <a:off x="22199600" y="102130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74644</xdr:rowOff>
    </xdr:from>
    <xdr:to>
      <xdr:col>116</xdr:col>
      <xdr:colOff>114300</xdr:colOff>
      <xdr:row>61</xdr:row>
      <xdr:rowOff>4794</xdr:rowOff>
    </xdr:to>
    <xdr:sp macro="" textlink="">
      <xdr:nvSpPr>
        <xdr:cNvPr id="603" name="フローチャート: 判断 602">
          <a:extLst>
            <a:ext uri="{FF2B5EF4-FFF2-40B4-BE49-F238E27FC236}">
              <a16:creationId xmlns:a16="http://schemas.microsoft.com/office/drawing/2014/main" id="{9A90422A-CF9C-48BC-9D77-4502EBD7498A}"/>
            </a:ext>
          </a:extLst>
        </xdr:cNvPr>
        <xdr:cNvSpPr/>
      </xdr:nvSpPr>
      <xdr:spPr>
        <a:xfrm>
          <a:off x="22110700" y="1036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116935</xdr:rowOff>
    </xdr:from>
    <xdr:to>
      <xdr:col>112</xdr:col>
      <xdr:colOff>38100</xdr:colOff>
      <xdr:row>61</xdr:row>
      <xdr:rowOff>47085</xdr:rowOff>
    </xdr:to>
    <xdr:sp macro="" textlink="">
      <xdr:nvSpPr>
        <xdr:cNvPr id="604" name="フローチャート: 判断 603">
          <a:extLst>
            <a:ext uri="{FF2B5EF4-FFF2-40B4-BE49-F238E27FC236}">
              <a16:creationId xmlns:a16="http://schemas.microsoft.com/office/drawing/2014/main" id="{37AE64AE-222D-4FDD-AE55-FC212D435971}"/>
            </a:ext>
          </a:extLst>
        </xdr:cNvPr>
        <xdr:cNvSpPr/>
      </xdr:nvSpPr>
      <xdr:spPr>
        <a:xfrm>
          <a:off x="21272500" y="1040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117507</xdr:rowOff>
    </xdr:from>
    <xdr:to>
      <xdr:col>107</xdr:col>
      <xdr:colOff>101600</xdr:colOff>
      <xdr:row>61</xdr:row>
      <xdr:rowOff>47657</xdr:rowOff>
    </xdr:to>
    <xdr:sp macro="" textlink="">
      <xdr:nvSpPr>
        <xdr:cNvPr id="605" name="フローチャート: 判断 604">
          <a:extLst>
            <a:ext uri="{FF2B5EF4-FFF2-40B4-BE49-F238E27FC236}">
              <a16:creationId xmlns:a16="http://schemas.microsoft.com/office/drawing/2014/main" id="{714CB224-632C-409D-881C-50A79595A08F}"/>
            </a:ext>
          </a:extLst>
        </xdr:cNvPr>
        <xdr:cNvSpPr/>
      </xdr:nvSpPr>
      <xdr:spPr>
        <a:xfrm>
          <a:off x="20383500" y="10404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99219</xdr:rowOff>
    </xdr:from>
    <xdr:to>
      <xdr:col>102</xdr:col>
      <xdr:colOff>165100</xdr:colOff>
      <xdr:row>61</xdr:row>
      <xdr:rowOff>29369</xdr:rowOff>
    </xdr:to>
    <xdr:sp macro="" textlink="">
      <xdr:nvSpPr>
        <xdr:cNvPr id="606" name="フローチャート: 判断 605">
          <a:extLst>
            <a:ext uri="{FF2B5EF4-FFF2-40B4-BE49-F238E27FC236}">
              <a16:creationId xmlns:a16="http://schemas.microsoft.com/office/drawing/2014/main" id="{FA148E6C-B75F-4BAC-BA90-250A50CD71E7}"/>
            </a:ext>
          </a:extLst>
        </xdr:cNvPr>
        <xdr:cNvSpPr/>
      </xdr:nvSpPr>
      <xdr:spPr>
        <a:xfrm>
          <a:off x="19494500" y="10386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109792</xdr:rowOff>
    </xdr:from>
    <xdr:to>
      <xdr:col>98</xdr:col>
      <xdr:colOff>38100</xdr:colOff>
      <xdr:row>61</xdr:row>
      <xdr:rowOff>39942</xdr:rowOff>
    </xdr:to>
    <xdr:sp macro="" textlink="">
      <xdr:nvSpPr>
        <xdr:cNvPr id="607" name="フローチャート: 判断 606">
          <a:extLst>
            <a:ext uri="{FF2B5EF4-FFF2-40B4-BE49-F238E27FC236}">
              <a16:creationId xmlns:a16="http://schemas.microsoft.com/office/drawing/2014/main" id="{0EFF74CA-5FED-4B83-A4E5-5E3DB7D9E350}"/>
            </a:ext>
          </a:extLst>
        </xdr:cNvPr>
        <xdr:cNvSpPr/>
      </xdr:nvSpPr>
      <xdr:spPr>
        <a:xfrm>
          <a:off x="18605500" y="10396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id="{CFB4D627-487C-468F-BF43-F66C623EF99F}"/>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9" name="テキスト ボックス 608">
          <a:extLst>
            <a:ext uri="{FF2B5EF4-FFF2-40B4-BE49-F238E27FC236}">
              <a16:creationId xmlns:a16="http://schemas.microsoft.com/office/drawing/2014/main" id="{4E9C5037-856C-4940-BEAD-95F9197EE041}"/>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10" name="テキスト ボックス 609">
          <a:extLst>
            <a:ext uri="{FF2B5EF4-FFF2-40B4-BE49-F238E27FC236}">
              <a16:creationId xmlns:a16="http://schemas.microsoft.com/office/drawing/2014/main" id="{9DB4EE0F-D7ED-4E95-BB14-51A3F30C99D9}"/>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1" name="テキスト ボックス 610">
          <a:extLst>
            <a:ext uri="{FF2B5EF4-FFF2-40B4-BE49-F238E27FC236}">
              <a16:creationId xmlns:a16="http://schemas.microsoft.com/office/drawing/2014/main" id="{2D111ABA-0C09-40CB-B6AA-09ECBE9D25FC}"/>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2" name="テキスト ボックス 611">
          <a:extLst>
            <a:ext uri="{FF2B5EF4-FFF2-40B4-BE49-F238E27FC236}">
              <a16:creationId xmlns:a16="http://schemas.microsoft.com/office/drawing/2014/main" id="{1E5BA342-8420-433C-AADB-46B2AF604D0D}"/>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142367</xdr:rowOff>
    </xdr:from>
    <xdr:to>
      <xdr:col>116</xdr:col>
      <xdr:colOff>114300</xdr:colOff>
      <xdr:row>61</xdr:row>
      <xdr:rowOff>72517</xdr:rowOff>
    </xdr:to>
    <xdr:sp macro="" textlink="">
      <xdr:nvSpPr>
        <xdr:cNvPr id="613" name="楕円 612">
          <a:extLst>
            <a:ext uri="{FF2B5EF4-FFF2-40B4-BE49-F238E27FC236}">
              <a16:creationId xmlns:a16="http://schemas.microsoft.com/office/drawing/2014/main" id="{0AC18E2F-6FF1-4222-A01D-21AE73FEBB0A}"/>
            </a:ext>
          </a:extLst>
        </xdr:cNvPr>
        <xdr:cNvSpPr/>
      </xdr:nvSpPr>
      <xdr:spPr>
        <a:xfrm>
          <a:off x="22110700" y="10429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120794</xdr:rowOff>
    </xdr:from>
    <xdr:ext cx="469744" cy="259045"/>
    <xdr:sp macro="" textlink="">
      <xdr:nvSpPr>
        <xdr:cNvPr id="614" name="【学校施設】&#10;一人当たり面積該当値テキスト">
          <a:extLst>
            <a:ext uri="{FF2B5EF4-FFF2-40B4-BE49-F238E27FC236}">
              <a16:creationId xmlns:a16="http://schemas.microsoft.com/office/drawing/2014/main" id="{ED1264F9-B19D-490A-A191-6BB397DBDBB5}"/>
            </a:ext>
          </a:extLst>
        </xdr:cNvPr>
        <xdr:cNvSpPr txBox="1"/>
      </xdr:nvSpPr>
      <xdr:spPr>
        <a:xfrm>
          <a:off x="22199600" y="10407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152940</xdr:rowOff>
    </xdr:from>
    <xdr:to>
      <xdr:col>112</xdr:col>
      <xdr:colOff>38100</xdr:colOff>
      <xdr:row>61</xdr:row>
      <xdr:rowOff>83090</xdr:rowOff>
    </xdr:to>
    <xdr:sp macro="" textlink="">
      <xdr:nvSpPr>
        <xdr:cNvPr id="615" name="楕円 614">
          <a:extLst>
            <a:ext uri="{FF2B5EF4-FFF2-40B4-BE49-F238E27FC236}">
              <a16:creationId xmlns:a16="http://schemas.microsoft.com/office/drawing/2014/main" id="{4F28E2C1-BC72-484B-9368-94A9026AA0C8}"/>
            </a:ext>
          </a:extLst>
        </xdr:cNvPr>
        <xdr:cNvSpPr/>
      </xdr:nvSpPr>
      <xdr:spPr>
        <a:xfrm>
          <a:off x="21272500" y="1043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21717</xdr:rowOff>
    </xdr:from>
    <xdr:to>
      <xdr:col>116</xdr:col>
      <xdr:colOff>63500</xdr:colOff>
      <xdr:row>61</xdr:row>
      <xdr:rowOff>32290</xdr:rowOff>
    </xdr:to>
    <xdr:cxnSp macro="">
      <xdr:nvCxnSpPr>
        <xdr:cNvPr id="616" name="直線コネクタ 615">
          <a:extLst>
            <a:ext uri="{FF2B5EF4-FFF2-40B4-BE49-F238E27FC236}">
              <a16:creationId xmlns:a16="http://schemas.microsoft.com/office/drawing/2014/main" id="{314CA799-3202-4593-AD39-E909CFF916BA}"/>
            </a:ext>
          </a:extLst>
        </xdr:cNvPr>
        <xdr:cNvCxnSpPr/>
      </xdr:nvCxnSpPr>
      <xdr:spPr>
        <a:xfrm flipV="1">
          <a:off x="21323300" y="10480167"/>
          <a:ext cx="838200" cy="10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165227</xdr:rowOff>
    </xdr:from>
    <xdr:to>
      <xdr:col>107</xdr:col>
      <xdr:colOff>101600</xdr:colOff>
      <xdr:row>61</xdr:row>
      <xdr:rowOff>95377</xdr:rowOff>
    </xdr:to>
    <xdr:sp macro="" textlink="">
      <xdr:nvSpPr>
        <xdr:cNvPr id="617" name="楕円 616">
          <a:extLst>
            <a:ext uri="{FF2B5EF4-FFF2-40B4-BE49-F238E27FC236}">
              <a16:creationId xmlns:a16="http://schemas.microsoft.com/office/drawing/2014/main" id="{479514F6-C536-4DBA-A334-0709A995B7A1}"/>
            </a:ext>
          </a:extLst>
        </xdr:cNvPr>
        <xdr:cNvSpPr/>
      </xdr:nvSpPr>
      <xdr:spPr>
        <a:xfrm>
          <a:off x="20383500" y="10452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32290</xdr:rowOff>
    </xdr:from>
    <xdr:to>
      <xdr:col>111</xdr:col>
      <xdr:colOff>177800</xdr:colOff>
      <xdr:row>61</xdr:row>
      <xdr:rowOff>44577</xdr:rowOff>
    </xdr:to>
    <xdr:cxnSp macro="">
      <xdr:nvCxnSpPr>
        <xdr:cNvPr id="618" name="直線コネクタ 617">
          <a:extLst>
            <a:ext uri="{FF2B5EF4-FFF2-40B4-BE49-F238E27FC236}">
              <a16:creationId xmlns:a16="http://schemas.microsoft.com/office/drawing/2014/main" id="{4CD0C3E1-E1CC-47F3-A509-50A2E05D3A17}"/>
            </a:ext>
          </a:extLst>
        </xdr:cNvPr>
        <xdr:cNvCxnSpPr/>
      </xdr:nvCxnSpPr>
      <xdr:spPr>
        <a:xfrm flipV="1">
          <a:off x="20434300" y="10490740"/>
          <a:ext cx="889000" cy="1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112935</xdr:rowOff>
    </xdr:from>
    <xdr:to>
      <xdr:col>102</xdr:col>
      <xdr:colOff>165100</xdr:colOff>
      <xdr:row>62</xdr:row>
      <xdr:rowOff>43085</xdr:rowOff>
    </xdr:to>
    <xdr:sp macro="" textlink="">
      <xdr:nvSpPr>
        <xdr:cNvPr id="619" name="楕円 618">
          <a:extLst>
            <a:ext uri="{FF2B5EF4-FFF2-40B4-BE49-F238E27FC236}">
              <a16:creationId xmlns:a16="http://schemas.microsoft.com/office/drawing/2014/main" id="{E2A22464-33FB-41C9-8E07-AAF0DD16B884}"/>
            </a:ext>
          </a:extLst>
        </xdr:cNvPr>
        <xdr:cNvSpPr/>
      </xdr:nvSpPr>
      <xdr:spPr>
        <a:xfrm>
          <a:off x="19494500" y="10571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44577</xdr:rowOff>
    </xdr:from>
    <xdr:to>
      <xdr:col>107</xdr:col>
      <xdr:colOff>50800</xdr:colOff>
      <xdr:row>61</xdr:row>
      <xdr:rowOff>163735</xdr:rowOff>
    </xdr:to>
    <xdr:cxnSp macro="">
      <xdr:nvCxnSpPr>
        <xdr:cNvPr id="620" name="直線コネクタ 619">
          <a:extLst>
            <a:ext uri="{FF2B5EF4-FFF2-40B4-BE49-F238E27FC236}">
              <a16:creationId xmlns:a16="http://schemas.microsoft.com/office/drawing/2014/main" id="{8628FD2B-06B6-4C0E-AD9D-710B275AFC3F}"/>
            </a:ext>
          </a:extLst>
        </xdr:cNvPr>
        <xdr:cNvCxnSpPr/>
      </xdr:nvCxnSpPr>
      <xdr:spPr>
        <a:xfrm flipV="1">
          <a:off x="19545300" y="10503027"/>
          <a:ext cx="889000" cy="119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144367</xdr:rowOff>
    </xdr:from>
    <xdr:to>
      <xdr:col>98</xdr:col>
      <xdr:colOff>38100</xdr:colOff>
      <xdr:row>61</xdr:row>
      <xdr:rowOff>74517</xdr:rowOff>
    </xdr:to>
    <xdr:sp macro="" textlink="">
      <xdr:nvSpPr>
        <xdr:cNvPr id="621" name="楕円 620">
          <a:extLst>
            <a:ext uri="{FF2B5EF4-FFF2-40B4-BE49-F238E27FC236}">
              <a16:creationId xmlns:a16="http://schemas.microsoft.com/office/drawing/2014/main" id="{45EBF9E0-071B-4336-8473-961F18DDBD8C}"/>
            </a:ext>
          </a:extLst>
        </xdr:cNvPr>
        <xdr:cNvSpPr/>
      </xdr:nvSpPr>
      <xdr:spPr>
        <a:xfrm>
          <a:off x="18605500" y="10431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23717</xdr:rowOff>
    </xdr:from>
    <xdr:to>
      <xdr:col>102</xdr:col>
      <xdr:colOff>114300</xdr:colOff>
      <xdr:row>61</xdr:row>
      <xdr:rowOff>163735</xdr:rowOff>
    </xdr:to>
    <xdr:cxnSp macro="">
      <xdr:nvCxnSpPr>
        <xdr:cNvPr id="622" name="直線コネクタ 621">
          <a:extLst>
            <a:ext uri="{FF2B5EF4-FFF2-40B4-BE49-F238E27FC236}">
              <a16:creationId xmlns:a16="http://schemas.microsoft.com/office/drawing/2014/main" id="{16CDA64E-9CA8-4058-8D10-4E72F8909D56}"/>
            </a:ext>
          </a:extLst>
        </xdr:cNvPr>
        <xdr:cNvCxnSpPr/>
      </xdr:nvCxnSpPr>
      <xdr:spPr>
        <a:xfrm>
          <a:off x="18656300" y="10482167"/>
          <a:ext cx="889000" cy="140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63612</xdr:rowOff>
    </xdr:from>
    <xdr:ext cx="469744" cy="259045"/>
    <xdr:sp macro="" textlink="">
      <xdr:nvSpPr>
        <xdr:cNvPr id="623" name="n_1aveValue【学校施設】&#10;一人当たり面積">
          <a:extLst>
            <a:ext uri="{FF2B5EF4-FFF2-40B4-BE49-F238E27FC236}">
              <a16:creationId xmlns:a16="http://schemas.microsoft.com/office/drawing/2014/main" id="{A7F3601E-6EBB-473B-868A-EDC66FE9C0B5}"/>
            </a:ext>
          </a:extLst>
        </xdr:cNvPr>
        <xdr:cNvSpPr txBox="1"/>
      </xdr:nvSpPr>
      <xdr:spPr>
        <a:xfrm>
          <a:off x="21075727" y="10179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64184</xdr:rowOff>
    </xdr:from>
    <xdr:ext cx="469744" cy="259045"/>
    <xdr:sp macro="" textlink="">
      <xdr:nvSpPr>
        <xdr:cNvPr id="624" name="n_2aveValue【学校施設】&#10;一人当たり面積">
          <a:extLst>
            <a:ext uri="{FF2B5EF4-FFF2-40B4-BE49-F238E27FC236}">
              <a16:creationId xmlns:a16="http://schemas.microsoft.com/office/drawing/2014/main" id="{E150879D-AD9C-4014-B1BA-459587BB9F01}"/>
            </a:ext>
          </a:extLst>
        </xdr:cNvPr>
        <xdr:cNvSpPr txBox="1"/>
      </xdr:nvSpPr>
      <xdr:spPr>
        <a:xfrm>
          <a:off x="20199427" y="10179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45896</xdr:rowOff>
    </xdr:from>
    <xdr:ext cx="469744" cy="259045"/>
    <xdr:sp macro="" textlink="">
      <xdr:nvSpPr>
        <xdr:cNvPr id="625" name="n_3aveValue【学校施設】&#10;一人当たり面積">
          <a:extLst>
            <a:ext uri="{FF2B5EF4-FFF2-40B4-BE49-F238E27FC236}">
              <a16:creationId xmlns:a16="http://schemas.microsoft.com/office/drawing/2014/main" id="{7F401B3E-A7B1-4182-8CC2-C3E3C2A4AD2C}"/>
            </a:ext>
          </a:extLst>
        </xdr:cNvPr>
        <xdr:cNvSpPr txBox="1"/>
      </xdr:nvSpPr>
      <xdr:spPr>
        <a:xfrm>
          <a:off x="19310427" y="10161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56469</xdr:rowOff>
    </xdr:from>
    <xdr:ext cx="469744" cy="259045"/>
    <xdr:sp macro="" textlink="">
      <xdr:nvSpPr>
        <xdr:cNvPr id="626" name="n_4aveValue【学校施設】&#10;一人当たり面積">
          <a:extLst>
            <a:ext uri="{FF2B5EF4-FFF2-40B4-BE49-F238E27FC236}">
              <a16:creationId xmlns:a16="http://schemas.microsoft.com/office/drawing/2014/main" id="{6B7D6838-FD26-4665-BA90-48D6816DA86B}"/>
            </a:ext>
          </a:extLst>
        </xdr:cNvPr>
        <xdr:cNvSpPr txBox="1"/>
      </xdr:nvSpPr>
      <xdr:spPr>
        <a:xfrm>
          <a:off x="18421427" y="10172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74217</xdr:rowOff>
    </xdr:from>
    <xdr:ext cx="469744" cy="259045"/>
    <xdr:sp macro="" textlink="">
      <xdr:nvSpPr>
        <xdr:cNvPr id="627" name="n_1mainValue【学校施設】&#10;一人当たり面積">
          <a:extLst>
            <a:ext uri="{FF2B5EF4-FFF2-40B4-BE49-F238E27FC236}">
              <a16:creationId xmlns:a16="http://schemas.microsoft.com/office/drawing/2014/main" id="{DD75AB3B-58DB-4525-BC1B-9081902FCDCD}"/>
            </a:ext>
          </a:extLst>
        </xdr:cNvPr>
        <xdr:cNvSpPr txBox="1"/>
      </xdr:nvSpPr>
      <xdr:spPr>
        <a:xfrm>
          <a:off x="21075727" y="10532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86504</xdr:rowOff>
    </xdr:from>
    <xdr:ext cx="469744" cy="259045"/>
    <xdr:sp macro="" textlink="">
      <xdr:nvSpPr>
        <xdr:cNvPr id="628" name="n_2mainValue【学校施設】&#10;一人当たり面積">
          <a:extLst>
            <a:ext uri="{FF2B5EF4-FFF2-40B4-BE49-F238E27FC236}">
              <a16:creationId xmlns:a16="http://schemas.microsoft.com/office/drawing/2014/main" id="{11F3FB3E-A046-40FE-BD97-FBF59A10430F}"/>
            </a:ext>
          </a:extLst>
        </xdr:cNvPr>
        <xdr:cNvSpPr txBox="1"/>
      </xdr:nvSpPr>
      <xdr:spPr>
        <a:xfrm>
          <a:off x="20199427" y="10544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34212</xdr:rowOff>
    </xdr:from>
    <xdr:ext cx="469744" cy="259045"/>
    <xdr:sp macro="" textlink="">
      <xdr:nvSpPr>
        <xdr:cNvPr id="629" name="n_3mainValue【学校施設】&#10;一人当たり面積">
          <a:extLst>
            <a:ext uri="{FF2B5EF4-FFF2-40B4-BE49-F238E27FC236}">
              <a16:creationId xmlns:a16="http://schemas.microsoft.com/office/drawing/2014/main" id="{E4B106A0-CE33-4E76-B144-5F7D02D725A8}"/>
            </a:ext>
          </a:extLst>
        </xdr:cNvPr>
        <xdr:cNvSpPr txBox="1"/>
      </xdr:nvSpPr>
      <xdr:spPr>
        <a:xfrm>
          <a:off x="19310427" y="10664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65644</xdr:rowOff>
    </xdr:from>
    <xdr:ext cx="469744" cy="259045"/>
    <xdr:sp macro="" textlink="">
      <xdr:nvSpPr>
        <xdr:cNvPr id="630" name="n_4mainValue【学校施設】&#10;一人当たり面積">
          <a:extLst>
            <a:ext uri="{FF2B5EF4-FFF2-40B4-BE49-F238E27FC236}">
              <a16:creationId xmlns:a16="http://schemas.microsoft.com/office/drawing/2014/main" id="{91ECF249-FC12-4C69-828B-6D9CE58CAAEE}"/>
            </a:ext>
          </a:extLst>
        </xdr:cNvPr>
        <xdr:cNvSpPr txBox="1"/>
      </xdr:nvSpPr>
      <xdr:spPr>
        <a:xfrm>
          <a:off x="18421427" y="10524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31" name="正方形/長方形 630">
          <a:extLst>
            <a:ext uri="{FF2B5EF4-FFF2-40B4-BE49-F238E27FC236}">
              <a16:creationId xmlns:a16="http://schemas.microsoft.com/office/drawing/2014/main" id="{5173AFFE-F370-463B-857A-06A4B0D6FC5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2" name="正方形/長方形 631">
          <a:extLst>
            <a:ext uri="{FF2B5EF4-FFF2-40B4-BE49-F238E27FC236}">
              <a16:creationId xmlns:a16="http://schemas.microsoft.com/office/drawing/2014/main" id="{AF98FDF6-2F55-4841-A5EE-8D1EE572EA89}"/>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3" name="正方形/長方形 632">
          <a:extLst>
            <a:ext uri="{FF2B5EF4-FFF2-40B4-BE49-F238E27FC236}">
              <a16:creationId xmlns:a16="http://schemas.microsoft.com/office/drawing/2014/main" id="{94D31D3C-AB67-4E15-B65E-81CFF00ED77F}"/>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4" name="正方形/長方形 633">
          <a:extLst>
            <a:ext uri="{FF2B5EF4-FFF2-40B4-BE49-F238E27FC236}">
              <a16:creationId xmlns:a16="http://schemas.microsoft.com/office/drawing/2014/main" id="{B1CE9F76-59C4-4E11-8AEC-7804D766FFF4}"/>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5" name="正方形/長方形 634">
          <a:extLst>
            <a:ext uri="{FF2B5EF4-FFF2-40B4-BE49-F238E27FC236}">
              <a16:creationId xmlns:a16="http://schemas.microsoft.com/office/drawing/2014/main" id="{67AB2414-5E65-4AF1-BFCF-4753D7FDDDEE}"/>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6" name="正方形/長方形 635">
          <a:extLst>
            <a:ext uri="{FF2B5EF4-FFF2-40B4-BE49-F238E27FC236}">
              <a16:creationId xmlns:a16="http://schemas.microsoft.com/office/drawing/2014/main" id="{616D5BE7-302C-49A7-9D7B-6890952A790D}"/>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7" name="正方形/長方形 636">
          <a:extLst>
            <a:ext uri="{FF2B5EF4-FFF2-40B4-BE49-F238E27FC236}">
              <a16:creationId xmlns:a16="http://schemas.microsoft.com/office/drawing/2014/main" id="{54CD1080-E81D-4FFA-9D9F-23A83F913AFC}"/>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8" name="正方形/長方形 637">
          <a:extLst>
            <a:ext uri="{FF2B5EF4-FFF2-40B4-BE49-F238E27FC236}">
              <a16:creationId xmlns:a16="http://schemas.microsoft.com/office/drawing/2014/main" id="{5E7D44DB-C284-4293-B75A-4114E79A0B02}"/>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9" name="正方形/長方形 638">
          <a:extLst>
            <a:ext uri="{FF2B5EF4-FFF2-40B4-BE49-F238E27FC236}">
              <a16:creationId xmlns:a16="http://schemas.microsoft.com/office/drawing/2014/main" id="{8D21B60C-0224-48FB-8BFE-35508CC6AD04}"/>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0" name="正方形/長方形 639">
          <a:extLst>
            <a:ext uri="{FF2B5EF4-FFF2-40B4-BE49-F238E27FC236}">
              <a16:creationId xmlns:a16="http://schemas.microsoft.com/office/drawing/2014/main" id="{E2424A43-6535-4FC7-B77D-6B7C57FA52CE}"/>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1" name="正方形/長方形 640">
          <a:extLst>
            <a:ext uri="{FF2B5EF4-FFF2-40B4-BE49-F238E27FC236}">
              <a16:creationId xmlns:a16="http://schemas.microsoft.com/office/drawing/2014/main" id="{6540368E-27E2-42F3-AFE3-5D149B50C2CB}"/>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2" name="正方形/長方形 641">
          <a:extLst>
            <a:ext uri="{FF2B5EF4-FFF2-40B4-BE49-F238E27FC236}">
              <a16:creationId xmlns:a16="http://schemas.microsoft.com/office/drawing/2014/main" id="{8C083CC7-22A9-4B1C-8370-3A0C030A4E1F}"/>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3" name="正方形/長方形 642">
          <a:extLst>
            <a:ext uri="{FF2B5EF4-FFF2-40B4-BE49-F238E27FC236}">
              <a16:creationId xmlns:a16="http://schemas.microsoft.com/office/drawing/2014/main" id="{CC61E8B0-B0E5-42DD-8C7D-EF516F6B159F}"/>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4" name="正方形/長方形 643">
          <a:extLst>
            <a:ext uri="{FF2B5EF4-FFF2-40B4-BE49-F238E27FC236}">
              <a16:creationId xmlns:a16="http://schemas.microsoft.com/office/drawing/2014/main" id="{BE530801-5C31-47FE-921B-F4871D2F1278}"/>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5" name="正方形/長方形 644">
          <a:extLst>
            <a:ext uri="{FF2B5EF4-FFF2-40B4-BE49-F238E27FC236}">
              <a16:creationId xmlns:a16="http://schemas.microsoft.com/office/drawing/2014/main" id="{9F230F4D-5BE3-4A0F-8448-A0D337C3AFE2}"/>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6" name="正方形/長方形 645">
          <a:extLst>
            <a:ext uri="{FF2B5EF4-FFF2-40B4-BE49-F238E27FC236}">
              <a16:creationId xmlns:a16="http://schemas.microsoft.com/office/drawing/2014/main" id="{D8E30DB5-9695-47AB-820C-3F2C8C1CF5FB}"/>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7" name="正方形/長方形 646">
          <a:extLst>
            <a:ext uri="{FF2B5EF4-FFF2-40B4-BE49-F238E27FC236}">
              <a16:creationId xmlns:a16="http://schemas.microsoft.com/office/drawing/2014/main" id="{C1E2C1C5-89A9-4418-9903-53F8DBB0FD13}"/>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8" name="正方形/長方形 647">
          <a:extLst>
            <a:ext uri="{FF2B5EF4-FFF2-40B4-BE49-F238E27FC236}">
              <a16:creationId xmlns:a16="http://schemas.microsoft.com/office/drawing/2014/main" id="{E1BEB211-AB5B-4440-A83C-F2A82D9D788F}"/>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9" name="正方形/長方形 648">
          <a:extLst>
            <a:ext uri="{FF2B5EF4-FFF2-40B4-BE49-F238E27FC236}">
              <a16:creationId xmlns:a16="http://schemas.microsoft.com/office/drawing/2014/main" id="{4C1A14F2-E892-4E59-9A79-A724F902E64D}"/>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0" name="正方形/長方形 649">
          <a:extLst>
            <a:ext uri="{FF2B5EF4-FFF2-40B4-BE49-F238E27FC236}">
              <a16:creationId xmlns:a16="http://schemas.microsoft.com/office/drawing/2014/main" id="{D04FD3B7-6A07-4C8C-AE95-29BF34044BB5}"/>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1" name="正方形/長方形 650">
          <a:extLst>
            <a:ext uri="{FF2B5EF4-FFF2-40B4-BE49-F238E27FC236}">
              <a16:creationId xmlns:a16="http://schemas.microsoft.com/office/drawing/2014/main" id="{B18E4C48-882B-43D7-B16B-92336454DDF4}"/>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2" name="正方形/長方形 651">
          <a:extLst>
            <a:ext uri="{FF2B5EF4-FFF2-40B4-BE49-F238E27FC236}">
              <a16:creationId xmlns:a16="http://schemas.microsoft.com/office/drawing/2014/main" id="{EA16B613-E1E6-4725-BB04-D3C6F5EED527}"/>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3" name="正方形/長方形 652">
          <a:extLst>
            <a:ext uri="{FF2B5EF4-FFF2-40B4-BE49-F238E27FC236}">
              <a16:creationId xmlns:a16="http://schemas.microsoft.com/office/drawing/2014/main" id="{3E92D77A-1B3B-4FB2-9DA7-ABAED8AF6936}"/>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4" name="正方形/長方形 653">
          <a:extLst>
            <a:ext uri="{FF2B5EF4-FFF2-40B4-BE49-F238E27FC236}">
              <a16:creationId xmlns:a16="http://schemas.microsoft.com/office/drawing/2014/main" id="{2B465F80-0B19-4467-8C73-7F89572C087D}"/>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5" name="テキスト ボックス 654">
          <a:extLst>
            <a:ext uri="{FF2B5EF4-FFF2-40B4-BE49-F238E27FC236}">
              <a16:creationId xmlns:a16="http://schemas.microsoft.com/office/drawing/2014/main" id="{387F3AE5-581D-43CC-9DD1-CCD52DC75795}"/>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6" name="直線コネクタ 655">
          <a:extLst>
            <a:ext uri="{FF2B5EF4-FFF2-40B4-BE49-F238E27FC236}">
              <a16:creationId xmlns:a16="http://schemas.microsoft.com/office/drawing/2014/main" id="{840A5226-968B-4E9E-B8B4-1C080F577EFE}"/>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7" name="テキスト ボックス 656">
          <a:extLst>
            <a:ext uri="{FF2B5EF4-FFF2-40B4-BE49-F238E27FC236}">
              <a16:creationId xmlns:a16="http://schemas.microsoft.com/office/drawing/2014/main" id="{9E2AB05C-C252-442F-B531-C3A469FEB667}"/>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8" name="直線コネクタ 657">
          <a:extLst>
            <a:ext uri="{FF2B5EF4-FFF2-40B4-BE49-F238E27FC236}">
              <a16:creationId xmlns:a16="http://schemas.microsoft.com/office/drawing/2014/main" id="{FE90DE2D-45C5-4DAA-A74D-86FF02C1609A}"/>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59" name="テキスト ボックス 658">
          <a:extLst>
            <a:ext uri="{FF2B5EF4-FFF2-40B4-BE49-F238E27FC236}">
              <a16:creationId xmlns:a16="http://schemas.microsoft.com/office/drawing/2014/main" id="{291E377C-7CFC-40E0-93D3-36CB7A82A5DA}"/>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60" name="直線コネクタ 659">
          <a:extLst>
            <a:ext uri="{FF2B5EF4-FFF2-40B4-BE49-F238E27FC236}">
              <a16:creationId xmlns:a16="http://schemas.microsoft.com/office/drawing/2014/main" id="{DAFD29FF-729D-44DF-84B7-CB8B0642F2BB}"/>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61" name="テキスト ボックス 660">
          <a:extLst>
            <a:ext uri="{FF2B5EF4-FFF2-40B4-BE49-F238E27FC236}">
              <a16:creationId xmlns:a16="http://schemas.microsoft.com/office/drawing/2014/main" id="{21366B42-CFB1-4967-AEE9-15A5BE000BBA}"/>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62" name="直線コネクタ 661">
          <a:extLst>
            <a:ext uri="{FF2B5EF4-FFF2-40B4-BE49-F238E27FC236}">
              <a16:creationId xmlns:a16="http://schemas.microsoft.com/office/drawing/2014/main" id="{8737D122-A009-41D1-855D-C42A06816E6E}"/>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63" name="テキスト ボックス 662">
          <a:extLst>
            <a:ext uri="{FF2B5EF4-FFF2-40B4-BE49-F238E27FC236}">
              <a16:creationId xmlns:a16="http://schemas.microsoft.com/office/drawing/2014/main" id="{06BA6E64-EBD9-47B6-8726-1FE72C2FCF11}"/>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64" name="直線コネクタ 663">
          <a:extLst>
            <a:ext uri="{FF2B5EF4-FFF2-40B4-BE49-F238E27FC236}">
              <a16:creationId xmlns:a16="http://schemas.microsoft.com/office/drawing/2014/main" id="{A4F9A65E-E8A0-41AB-BBB5-02DFAC5A53B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65" name="テキスト ボックス 664">
          <a:extLst>
            <a:ext uri="{FF2B5EF4-FFF2-40B4-BE49-F238E27FC236}">
              <a16:creationId xmlns:a16="http://schemas.microsoft.com/office/drawing/2014/main" id="{60527F8D-4733-4FC7-A0E0-9EF5452553BD}"/>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6" name="直線コネクタ 665">
          <a:extLst>
            <a:ext uri="{FF2B5EF4-FFF2-40B4-BE49-F238E27FC236}">
              <a16:creationId xmlns:a16="http://schemas.microsoft.com/office/drawing/2014/main" id="{72EAFA47-2CB6-415D-81AD-0A92A735A232}"/>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67" name="テキスト ボックス 666">
          <a:extLst>
            <a:ext uri="{FF2B5EF4-FFF2-40B4-BE49-F238E27FC236}">
              <a16:creationId xmlns:a16="http://schemas.microsoft.com/office/drawing/2014/main" id="{77CD6874-8F0F-4A20-8DA8-19DFE576F976}"/>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8" name="直線コネクタ 667">
          <a:extLst>
            <a:ext uri="{FF2B5EF4-FFF2-40B4-BE49-F238E27FC236}">
              <a16:creationId xmlns:a16="http://schemas.microsoft.com/office/drawing/2014/main" id="{FF90FDA8-FB39-468C-ACA3-6B70A36452F3}"/>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69" name="テキスト ボックス 668">
          <a:extLst>
            <a:ext uri="{FF2B5EF4-FFF2-40B4-BE49-F238E27FC236}">
              <a16:creationId xmlns:a16="http://schemas.microsoft.com/office/drawing/2014/main" id="{55F14F62-10D2-43DB-A9C8-6D9F8217CD90}"/>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70" name="【公民館】&#10;有形固定資産減価償却率グラフ枠">
          <a:extLst>
            <a:ext uri="{FF2B5EF4-FFF2-40B4-BE49-F238E27FC236}">
              <a16:creationId xmlns:a16="http://schemas.microsoft.com/office/drawing/2014/main" id="{4F296983-BF49-4B36-9D42-EBFBB7B1004D}"/>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87630</xdr:rowOff>
    </xdr:from>
    <xdr:to>
      <xdr:col>85</xdr:col>
      <xdr:colOff>126364</xdr:colOff>
      <xdr:row>108</xdr:row>
      <xdr:rowOff>152400</xdr:rowOff>
    </xdr:to>
    <xdr:cxnSp macro="">
      <xdr:nvCxnSpPr>
        <xdr:cNvPr id="671" name="直線コネクタ 670">
          <a:extLst>
            <a:ext uri="{FF2B5EF4-FFF2-40B4-BE49-F238E27FC236}">
              <a16:creationId xmlns:a16="http://schemas.microsoft.com/office/drawing/2014/main" id="{ECF0CD34-FF35-475A-9CC9-9C7C490B2B6D}"/>
            </a:ext>
          </a:extLst>
        </xdr:cNvPr>
        <xdr:cNvCxnSpPr/>
      </xdr:nvCxnSpPr>
      <xdr:spPr>
        <a:xfrm flipV="1">
          <a:off x="16318864" y="17061180"/>
          <a:ext cx="0" cy="1607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672" name="【公民館】&#10;有形固定資産減価償却率最小値テキスト">
          <a:extLst>
            <a:ext uri="{FF2B5EF4-FFF2-40B4-BE49-F238E27FC236}">
              <a16:creationId xmlns:a16="http://schemas.microsoft.com/office/drawing/2014/main" id="{C1BF8896-6099-47FB-82A6-DF41BA52B647}"/>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73" name="直線コネクタ 672">
          <a:extLst>
            <a:ext uri="{FF2B5EF4-FFF2-40B4-BE49-F238E27FC236}">
              <a16:creationId xmlns:a16="http://schemas.microsoft.com/office/drawing/2014/main" id="{81E03B67-6F9E-4A65-B899-53C6C2C61D99}"/>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34307</xdr:rowOff>
    </xdr:from>
    <xdr:ext cx="405111" cy="259045"/>
    <xdr:sp macro="" textlink="">
      <xdr:nvSpPr>
        <xdr:cNvPr id="674" name="【公民館】&#10;有形固定資産減価償却率最大値テキスト">
          <a:extLst>
            <a:ext uri="{FF2B5EF4-FFF2-40B4-BE49-F238E27FC236}">
              <a16:creationId xmlns:a16="http://schemas.microsoft.com/office/drawing/2014/main" id="{17C3DF36-127C-4526-BA1A-A2A73FFEACD4}"/>
            </a:ext>
          </a:extLst>
        </xdr:cNvPr>
        <xdr:cNvSpPr txBox="1"/>
      </xdr:nvSpPr>
      <xdr:spPr>
        <a:xfrm>
          <a:off x="16357600" y="1683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87630</xdr:rowOff>
    </xdr:from>
    <xdr:to>
      <xdr:col>86</xdr:col>
      <xdr:colOff>25400</xdr:colOff>
      <xdr:row>99</xdr:row>
      <xdr:rowOff>87630</xdr:rowOff>
    </xdr:to>
    <xdr:cxnSp macro="">
      <xdr:nvCxnSpPr>
        <xdr:cNvPr id="675" name="直線コネクタ 674">
          <a:extLst>
            <a:ext uri="{FF2B5EF4-FFF2-40B4-BE49-F238E27FC236}">
              <a16:creationId xmlns:a16="http://schemas.microsoft.com/office/drawing/2014/main" id="{0860C7A5-4C67-4295-9E96-918C97524B44}"/>
            </a:ext>
          </a:extLst>
        </xdr:cNvPr>
        <xdr:cNvCxnSpPr/>
      </xdr:nvCxnSpPr>
      <xdr:spPr>
        <a:xfrm>
          <a:off x="16230600" y="1706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139082</xdr:rowOff>
    </xdr:from>
    <xdr:ext cx="405111" cy="259045"/>
    <xdr:sp macro="" textlink="">
      <xdr:nvSpPr>
        <xdr:cNvPr id="676" name="【公民館】&#10;有形固定資産減価償却率平均値テキスト">
          <a:extLst>
            <a:ext uri="{FF2B5EF4-FFF2-40B4-BE49-F238E27FC236}">
              <a16:creationId xmlns:a16="http://schemas.microsoft.com/office/drawing/2014/main" id="{EC710D05-00B2-4DC5-969E-94FE156C1070}"/>
            </a:ext>
          </a:extLst>
        </xdr:cNvPr>
        <xdr:cNvSpPr txBox="1"/>
      </xdr:nvSpPr>
      <xdr:spPr>
        <a:xfrm>
          <a:off x="16357600" y="179698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160655</xdr:rowOff>
    </xdr:from>
    <xdr:to>
      <xdr:col>85</xdr:col>
      <xdr:colOff>177800</xdr:colOff>
      <xdr:row>105</xdr:row>
      <xdr:rowOff>90805</xdr:rowOff>
    </xdr:to>
    <xdr:sp macro="" textlink="">
      <xdr:nvSpPr>
        <xdr:cNvPr id="677" name="フローチャート: 判断 676">
          <a:extLst>
            <a:ext uri="{FF2B5EF4-FFF2-40B4-BE49-F238E27FC236}">
              <a16:creationId xmlns:a16="http://schemas.microsoft.com/office/drawing/2014/main" id="{E8AD0F70-15B4-45B1-A690-264780F330CB}"/>
            </a:ext>
          </a:extLst>
        </xdr:cNvPr>
        <xdr:cNvSpPr/>
      </xdr:nvSpPr>
      <xdr:spPr>
        <a:xfrm>
          <a:off x="16268700" y="1799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80645</xdr:rowOff>
    </xdr:from>
    <xdr:to>
      <xdr:col>81</xdr:col>
      <xdr:colOff>101600</xdr:colOff>
      <xdr:row>105</xdr:row>
      <xdr:rowOff>10795</xdr:rowOff>
    </xdr:to>
    <xdr:sp macro="" textlink="">
      <xdr:nvSpPr>
        <xdr:cNvPr id="678" name="フローチャート: 判断 677">
          <a:extLst>
            <a:ext uri="{FF2B5EF4-FFF2-40B4-BE49-F238E27FC236}">
              <a16:creationId xmlns:a16="http://schemas.microsoft.com/office/drawing/2014/main" id="{5979DADF-AE1E-4515-84CA-5E48FAF981B9}"/>
            </a:ext>
          </a:extLst>
        </xdr:cNvPr>
        <xdr:cNvSpPr/>
      </xdr:nvSpPr>
      <xdr:spPr>
        <a:xfrm>
          <a:off x="15430500" y="1791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105411</xdr:rowOff>
    </xdr:from>
    <xdr:to>
      <xdr:col>76</xdr:col>
      <xdr:colOff>165100</xdr:colOff>
      <xdr:row>105</xdr:row>
      <xdr:rowOff>35561</xdr:rowOff>
    </xdr:to>
    <xdr:sp macro="" textlink="">
      <xdr:nvSpPr>
        <xdr:cNvPr id="679" name="フローチャート: 判断 678">
          <a:extLst>
            <a:ext uri="{FF2B5EF4-FFF2-40B4-BE49-F238E27FC236}">
              <a16:creationId xmlns:a16="http://schemas.microsoft.com/office/drawing/2014/main" id="{A735C375-95D8-4895-8326-E96C00C201CB}"/>
            </a:ext>
          </a:extLst>
        </xdr:cNvPr>
        <xdr:cNvSpPr/>
      </xdr:nvSpPr>
      <xdr:spPr>
        <a:xfrm>
          <a:off x="14541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97789</xdr:rowOff>
    </xdr:from>
    <xdr:to>
      <xdr:col>72</xdr:col>
      <xdr:colOff>38100</xdr:colOff>
      <xdr:row>105</xdr:row>
      <xdr:rowOff>27939</xdr:rowOff>
    </xdr:to>
    <xdr:sp macro="" textlink="">
      <xdr:nvSpPr>
        <xdr:cNvPr id="680" name="フローチャート: 判断 679">
          <a:extLst>
            <a:ext uri="{FF2B5EF4-FFF2-40B4-BE49-F238E27FC236}">
              <a16:creationId xmlns:a16="http://schemas.microsoft.com/office/drawing/2014/main" id="{11147B4A-A223-4A2C-A375-4B9D14DF28EE}"/>
            </a:ext>
          </a:extLst>
        </xdr:cNvPr>
        <xdr:cNvSpPr/>
      </xdr:nvSpPr>
      <xdr:spPr>
        <a:xfrm>
          <a:off x="136525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73025</xdr:rowOff>
    </xdr:from>
    <xdr:to>
      <xdr:col>67</xdr:col>
      <xdr:colOff>101600</xdr:colOff>
      <xdr:row>105</xdr:row>
      <xdr:rowOff>3175</xdr:rowOff>
    </xdr:to>
    <xdr:sp macro="" textlink="">
      <xdr:nvSpPr>
        <xdr:cNvPr id="681" name="フローチャート: 判断 680">
          <a:extLst>
            <a:ext uri="{FF2B5EF4-FFF2-40B4-BE49-F238E27FC236}">
              <a16:creationId xmlns:a16="http://schemas.microsoft.com/office/drawing/2014/main" id="{46879D1E-2228-4A93-BBBB-D1A2C955FE36}"/>
            </a:ext>
          </a:extLst>
        </xdr:cNvPr>
        <xdr:cNvSpPr/>
      </xdr:nvSpPr>
      <xdr:spPr>
        <a:xfrm>
          <a:off x="12763500" y="1790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2" name="テキスト ボックス 681">
          <a:extLst>
            <a:ext uri="{FF2B5EF4-FFF2-40B4-BE49-F238E27FC236}">
              <a16:creationId xmlns:a16="http://schemas.microsoft.com/office/drawing/2014/main" id="{CBB28AF1-1310-4FB3-A971-D8B72A3CBB24}"/>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3" name="テキスト ボックス 682">
          <a:extLst>
            <a:ext uri="{FF2B5EF4-FFF2-40B4-BE49-F238E27FC236}">
              <a16:creationId xmlns:a16="http://schemas.microsoft.com/office/drawing/2014/main" id="{F86D7741-7C62-48F6-8320-A29C77757E2B}"/>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4" name="テキスト ボックス 683">
          <a:extLst>
            <a:ext uri="{FF2B5EF4-FFF2-40B4-BE49-F238E27FC236}">
              <a16:creationId xmlns:a16="http://schemas.microsoft.com/office/drawing/2014/main" id="{7AE96B7F-DEE4-4359-BF76-C5398A2687AE}"/>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5" name="テキスト ボックス 684">
          <a:extLst>
            <a:ext uri="{FF2B5EF4-FFF2-40B4-BE49-F238E27FC236}">
              <a16:creationId xmlns:a16="http://schemas.microsoft.com/office/drawing/2014/main" id="{4FCCDEE7-A47A-484E-9FDD-63939D112EF3}"/>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6" name="テキスト ボックス 685">
          <a:extLst>
            <a:ext uri="{FF2B5EF4-FFF2-40B4-BE49-F238E27FC236}">
              <a16:creationId xmlns:a16="http://schemas.microsoft.com/office/drawing/2014/main" id="{FF0A30A0-031B-4855-A788-206A4AF6E97D}"/>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132080</xdr:rowOff>
    </xdr:from>
    <xdr:to>
      <xdr:col>85</xdr:col>
      <xdr:colOff>177800</xdr:colOff>
      <xdr:row>104</xdr:row>
      <xdr:rowOff>62230</xdr:rowOff>
    </xdr:to>
    <xdr:sp macro="" textlink="">
      <xdr:nvSpPr>
        <xdr:cNvPr id="687" name="楕円 686">
          <a:extLst>
            <a:ext uri="{FF2B5EF4-FFF2-40B4-BE49-F238E27FC236}">
              <a16:creationId xmlns:a16="http://schemas.microsoft.com/office/drawing/2014/main" id="{46CC4DD5-EC07-48BD-8962-7A51BA3CC3FD}"/>
            </a:ext>
          </a:extLst>
        </xdr:cNvPr>
        <xdr:cNvSpPr/>
      </xdr:nvSpPr>
      <xdr:spPr>
        <a:xfrm>
          <a:off x="16268700" y="1779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154957</xdr:rowOff>
    </xdr:from>
    <xdr:ext cx="405111" cy="259045"/>
    <xdr:sp macro="" textlink="">
      <xdr:nvSpPr>
        <xdr:cNvPr id="688" name="【公民館】&#10;有形固定資産減価償却率該当値テキスト">
          <a:extLst>
            <a:ext uri="{FF2B5EF4-FFF2-40B4-BE49-F238E27FC236}">
              <a16:creationId xmlns:a16="http://schemas.microsoft.com/office/drawing/2014/main" id="{D8B48AC5-99C8-4DF7-9597-0D5AB7A60C99}"/>
            </a:ext>
          </a:extLst>
        </xdr:cNvPr>
        <xdr:cNvSpPr txBox="1"/>
      </xdr:nvSpPr>
      <xdr:spPr>
        <a:xfrm>
          <a:off x="16357600" y="1764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93980</xdr:rowOff>
    </xdr:from>
    <xdr:to>
      <xdr:col>81</xdr:col>
      <xdr:colOff>101600</xdr:colOff>
      <xdr:row>104</xdr:row>
      <xdr:rowOff>24130</xdr:rowOff>
    </xdr:to>
    <xdr:sp macro="" textlink="">
      <xdr:nvSpPr>
        <xdr:cNvPr id="689" name="楕円 688">
          <a:extLst>
            <a:ext uri="{FF2B5EF4-FFF2-40B4-BE49-F238E27FC236}">
              <a16:creationId xmlns:a16="http://schemas.microsoft.com/office/drawing/2014/main" id="{B15D1737-19D3-4571-9EEF-D7909167940F}"/>
            </a:ext>
          </a:extLst>
        </xdr:cNvPr>
        <xdr:cNvSpPr/>
      </xdr:nvSpPr>
      <xdr:spPr>
        <a:xfrm>
          <a:off x="15430500" y="1775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144780</xdr:rowOff>
    </xdr:from>
    <xdr:to>
      <xdr:col>85</xdr:col>
      <xdr:colOff>127000</xdr:colOff>
      <xdr:row>104</xdr:row>
      <xdr:rowOff>11430</xdr:rowOff>
    </xdr:to>
    <xdr:cxnSp macro="">
      <xdr:nvCxnSpPr>
        <xdr:cNvPr id="690" name="直線コネクタ 689">
          <a:extLst>
            <a:ext uri="{FF2B5EF4-FFF2-40B4-BE49-F238E27FC236}">
              <a16:creationId xmlns:a16="http://schemas.microsoft.com/office/drawing/2014/main" id="{87D7C3A0-58FA-4A43-962A-4C3642D35932}"/>
            </a:ext>
          </a:extLst>
        </xdr:cNvPr>
        <xdr:cNvCxnSpPr/>
      </xdr:nvCxnSpPr>
      <xdr:spPr>
        <a:xfrm>
          <a:off x="15481300" y="1780413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25400</xdr:rowOff>
    </xdr:from>
    <xdr:to>
      <xdr:col>76</xdr:col>
      <xdr:colOff>165100</xdr:colOff>
      <xdr:row>103</xdr:row>
      <xdr:rowOff>127000</xdr:rowOff>
    </xdr:to>
    <xdr:sp macro="" textlink="">
      <xdr:nvSpPr>
        <xdr:cNvPr id="691" name="楕円 690">
          <a:extLst>
            <a:ext uri="{FF2B5EF4-FFF2-40B4-BE49-F238E27FC236}">
              <a16:creationId xmlns:a16="http://schemas.microsoft.com/office/drawing/2014/main" id="{C6061020-4EBE-423C-92F4-E564E463369C}"/>
            </a:ext>
          </a:extLst>
        </xdr:cNvPr>
        <xdr:cNvSpPr/>
      </xdr:nvSpPr>
      <xdr:spPr>
        <a:xfrm>
          <a:off x="14541500" y="1768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76200</xdr:rowOff>
    </xdr:from>
    <xdr:to>
      <xdr:col>81</xdr:col>
      <xdr:colOff>50800</xdr:colOff>
      <xdr:row>103</xdr:row>
      <xdr:rowOff>144780</xdr:rowOff>
    </xdr:to>
    <xdr:cxnSp macro="">
      <xdr:nvCxnSpPr>
        <xdr:cNvPr id="692" name="直線コネクタ 691">
          <a:extLst>
            <a:ext uri="{FF2B5EF4-FFF2-40B4-BE49-F238E27FC236}">
              <a16:creationId xmlns:a16="http://schemas.microsoft.com/office/drawing/2014/main" id="{69F42399-AC78-402D-B5E6-4C4CA9BF4219}"/>
            </a:ext>
          </a:extLst>
        </xdr:cNvPr>
        <xdr:cNvCxnSpPr/>
      </xdr:nvCxnSpPr>
      <xdr:spPr>
        <a:xfrm>
          <a:off x="14592300" y="1773555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61595</xdr:rowOff>
    </xdr:from>
    <xdr:to>
      <xdr:col>72</xdr:col>
      <xdr:colOff>38100</xdr:colOff>
      <xdr:row>103</xdr:row>
      <xdr:rowOff>163195</xdr:rowOff>
    </xdr:to>
    <xdr:sp macro="" textlink="">
      <xdr:nvSpPr>
        <xdr:cNvPr id="693" name="楕円 692">
          <a:extLst>
            <a:ext uri="{FF2B5EF4-FFF2-40B4-BE49-F238E27FC236}">
              <a16:creationId xmlns:a16="http://schemas.microsoft.com/office/drawing/2014/main" id="{C54A7B7B-BAA7-4D7F-B7D2-342471701D72}"/>
            </a:ext>
          </a:extLst>
        </xdr:cNvPr>
        <xdr:cNvSpPr/>
      </xdr:nvSpPr>
      <xdr:spPr>
        <a:xfrm>
          <a:off x="13652500" y="1772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76200</xdr:rowOff>
    </xdr:from>
    <xdr:to>
      <xdr:col>76</xdr:col>
      <xdr:colOff>114300</xdr:colOff>
      <xdr:row>103</xdr:row>
      <xdr:rowOff>112395</xdr:rowOff>
    </xdr:to>
    <xdr:cxnSp macro="">
      <xdr:nvCxnSpPr>
        <xdr:cNvPr id="694" name="直線コネクタ 693">
          <a:extLst>
            <a:ext uri="{FF2B5EF4-FFF2-40B4-BE49-F238E27FC236}">
              <a16:creationId xmlns:a16="http://schemas.microsoft.com/office/drawing/2014/main" id="{88F5E97A-E7A5-4BDC-B89D-7FB8376F6143}"/>
            </a:ext>
          </a:extLst>
        </xdr:cNvPr>
        <xdr:cNvCxnSpPr/>
      </xdr:nvCxnSpPr>
      <xdr:spPr>
        <a:xfrm flipV="1">
          <a:off x="13703300" y="1773555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13970</xdr:rowOff>
    </xdr:from>
    <xdr:to>
      <xdr:col>67</xdr:col>
      <xdr:colOff>101600</xdr:colOff>
      <xdr:row>103</xdr:row>
      <xdr:rowOff>115570</xdr:rowOff>
    </xdr:to>
    <xdr:sp macro="" textlink="">
      <xdr:nvSpPr>
        <xdr:cNvPr id="695" name="楕円 694">
          <a:extLst>
            <a:ext uri="{FF2B5EF4-FFF2-40B4-BE49-F238E27FC236}">
              <a16:creationId xmlns:a16="http://schemas.microsoft.com/office/drawing/2014/main" id="{62367ED2-3A2F-42B8-B081-C92369463ADB}"/>
            </a:ext>
          </a:extLst>
        </xdr:cNvPr>
        <xdr:cNvSpPr/>
      </xdr:nvSpPr>
      <xdr:spPr>
        <a:xfrm>
          <a:off x="12763500" y="1767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64770</xdr:rowOff>
    </xdr:from>
    <xdr:to>
      <xdr:col>71</xdr:col>
      <xdr:colOff>177800</xdr:colOff>
      <xdr:row>103</xdr:row>
      <xdr:rowOff>112395</xdr:rowOff>
    </xdr:to>
    <xdr:cxnSp macro="">
      <xdr:nvCxnSpPr>
        <xdr:cNvPr id="696" name="直線コネクタ 695">
          <a:extLst>
            <a:ext uri="{FF2B5EF4-FFF2-40B4-BE49-F238E27FC236}">
              <a16:creationId xmlns:a16="http://schemas.microsoft.com/office/drawing/2014/main" id="{996CBF9C-C953-40DC-9711-A24F2539207E}"/>
            </a:ext>
          </a:extLst>
        </xdr:cNvPr>
        <xdr:cNvCxnSpPr/>
      </xdr:nvCxnSpPr>
      <xdr:spPr>
        <a:xfrm>
          <a:off x="12814300" y="1772412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1922</xdr:rowOff>
    </xdr:from>
    <xdr:ext cx="405111" cy="259045"/>
    <xdr:sp macro="" textlink="">
      <xdr:nvSpPr>
        <xdr:cNvPr id="697" name="n_1aveValue【公民館】&#10;有形固定資産減価償却率">
          <a:extLst>
            <a:ext uri="{FF2B5EF4-FFF2-40B4-BE49-F238E27FC236}">
              <a16:creationId xmlns:a16="http://schemas.microsoft.com/office/drawing/2014/main" id="{61AC413F-4293-443C-ABF2-AA5107BFFAED}"/>
            </a:ext>
          </a:extLst>
        </xdr:cNvPr>
        <xdr:cNvSpPr txBox="1"/>
      </xdr:nvSpPr>
      <xdr:spPr>
        <a:xfrm>
          <a:off x="15266044" y="18004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26688</xdr:rowOff>
    </xdr:from>
    <xdr:ext cx="405111" cy="259045"/>
    <xdr:sp macro="" textlink="">
      <xdr:nvSpPr>
        <xdr:cNvPr id="698" name="n_2aveValue【公民館】&#10;有形固定資産減価償却率">
          <a:extLst>
            <a:ext uri="{FF2B5EF4-FFF2-40B4-BE49-F238E27FC236}">
              <a16:creationId xmlns:a16="http://schemas.microsoft.com/office/drawing/2014/main" id="{4C3C58F9-A309-45C1-B4CB-BCB6911622F7}"/>
            </a:ext>
          </a:extLst>
        </xdr:cNvPr>
        <xdr:cNvSpPr txBox="1"/>
      </xdr:nvSpPr>
      <xdr:spPr>
        <a:xfrm>
          <a:off x="14389744" y="1802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19066</xdr:rowOff>
    </xdr:from>
    <xdr:ext cx="405111" cy="259045"/>
    <xdr:sp macro="" textlink="">
      <xdr:nvSpPr>
        <xdr:cNvPr id="699" name="n_3aveValue【公民館】&#10;有形固定資産減価償却率">
          <a:extLst>
            <a:ext uri="{FF2B5EF4-FFF2-40B4-BE49-F238E27FC236}">
              <a16:creationId xmlns:a16="http://schemas.microsoft.com/office/drawing/2014/main" id="{A16122C0-CD5E-434A-B520-2644CAB70A4F}"/>
            </a:ext>
          </a:extLst>
        </xdr:cNvPr>
        <xdr:cNvSpPr txBox="1"/>
      </xdr:nvSpPr>
      <xdr:spPr>
        <a:xfrm>
          <a:off x="13500744" y="1802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165752</xdr:rowOff>
    </xdr:from>
    <xdr:ext cx="405111" cy="259045"/>
    <xdr:sp macro="" textlink="">
      <xdr:nvSpPr>
        <xdr:cNvPr id="700" name="n_4aveValue【公民館】&#10;有形固定資産減価償却率">
          <a:extLst>
            <a:ext uri="{FF2B5EF4-FFF2-40B4-BE49-F238E27FC236}">
              <a16:creationId xmlns:a16="http://schemas.microsoft.com/office/drawing/2014/main" id="{461ACAA1-7B03-4C75-BD2B-E026EB1B57F1}"/>
            </a:ext>
          </a:extLst>
        </xdr:cNvPr>
        <xdr:cNvSpPr txBox="1"/>
      </xdr:nvSpPr>
      <xdr:spPr>
        <a:xfrm>
          <a:off x="12611744" y="1799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40657</xdr:rowOff>
    </xdr:from>
    <xdr:ext cx="405111" cy="259045"/>
    <xdr:sp macro="" textlink="">
      <xdr:nvSpPr>
        <xdr:cNvPr id="701" name="n_1mainValue【公民館】&#10;有形固定資産減価償却率">
          <a:extLst>
            <a:ext uri="{FF2B5EF4-FFF2-40B4-BE49-F238E27FC236}">
              <a16:creationId xmlns:a16="http://schemas.microsoft.com/office/drawing/2014/main" id="{8FE10D67-A2BB-471B-930B-DEF68057C55F}"/>
            </a:ext>
          </a:extLst>
        </xdr:cNvPr>
        <xdr:cNvSpPr txBox="1"/>
      </xdr:nvSpPr>
      <xdr:spPr>
        <a:xfrm>
          <a:off x="15266044" y="1752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143527</xdr:rowOff>
    </xdr:from>
    <xdr:ext cx="405111" cy="259045"/>
    <xdr:sp macro="" textlink="">
      <xdr:nvSpPr>
        <xdr:cNvPr id="702" name="n_2mainValue【公民館】&#10;有形固定資産減価償却率">
          <a:extLst>
            <a:ext uri="{FF2B5EF4-FFF2-40B4-BE49-F238E27FC236}">
              <a16:creationId xmlns:a16="http://schemas.microsoft.com/office/drawing/2014/main" id="{D399816B-523E-49D0-87C3-FE17D1B2A068}"/>
            </a:ext>
          </a:extLst>
        </xdr:cNvPr>
        <xdr:cNvSpPr txBox="1"/>
      </xdr:nvSpPr>
      <xdr:spPr>
        <a:xfrm>
          <a:off x="14389744" y="1745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8272</xdr:rowOff>
    </xdr:from>
    <xdr:ext cx="405111" cy="259045"/>
    <xdr:sp macro="" textlink="">
      <xdr:nvSpPr>
        <xdr:cNvPr id="703" name="n_3mainValue【公民館】&#10;有形固定資産減価償却率">
          <a:extLst>
            <a:ext uri="{FF2B5EF4-FFF2-40B4-BE49-F238E27FC236}">
              <a16:creationId xmlns:a16="http://schemas.microsoft.com/office/drawing/2014/main" id="{C586A7A3-0435-45FA-82ED-A95E40C2C6A6}"/>
            </a:ext>
          </a:extLst>
        </xdr:cNvPr>
        <xdr:cNvSpPr txBox="1"/>
      </xdr:nvSpPr>
      <xdr:spPr>
        <a:xfrm>
          <a:off x="13500744" y="1749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132097</xdr:rowOff>
    </xdr:from>
    <xdr:ext cx="405111" cy="259045"/>
    <xdr:sp macro="" textlink="">
      <xdr:nvSpPr>
        <xdr:cNvPr id="704" name="n_4mainValue【公民館】&#10;有形固定資産減価償却率">
          <a:extLst>
            <a:ext uri="{FF2B5EF4-FFF2-40B4-BE49-F238E27FC236}">
              <a16:creationId xmlns:a16="http://schemas.microsoft.com/office/drawing/2014/main" id="{073831C6-EE3B-416A-B08C-27B0771835EA}"/>
            </a:ext>
          </a:extLst>
        </xdr:cNvPr>
        <xdr:cNvSpPr txBox="1"/>
      </xdr:nvSpPr>
      <xdr:spPr>
        <a:xfrm>
          <a:off x="12611744" y="1744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5" name="正方形/長方形 704">
          <a:extLst>
            <a:ext uri="{FF2B5EF4-FFF2-40B4-BE49-F238E27FC236}">
              <a16:creationId xmlns:a16="http://schemas.microsoft.com/office/drawing/2014/main" id="{25E19CB1-E8AC-45E7-8442-66FF5991AB8E}"/>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6" name="正方形/長方形 705">
          <a:extLst>
            <a:ext uri="{FF2B5EF4-FFF2-40B4-BE49-F238E27FC236}">
              <a16:creationId xmlns:a16="http://schemas.microsoft.com/office/drawing/2014/main" id="{CE2A833F-4E07-4B83-B26F-0506B449E475}"/>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7" name="正方形/長方形 706">
          <a:extLst>
            <a:ext uri="{FF2B5EF4-FFF2-40B4-BE49-F238E27FC236}">
              <a16:creationId xmlns:a16="http://schemas.microsoft.com/office/drawing/2014/main" id="{BD373DEC-AC00-49C9-954D-6E9A387EB278}"/>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8" name="正方形/長方形 707">
          <a:extLst>
            <a:ext uri="{FF2B5EF4-FFF2-40B4-BE49-F238E27FC236}">
              <a16:creationId xmlns:a16="http://schemas.microsoft.com/office/drawing/2014/main" id="{4868A9A9-BB50-439D-9653-753F89FD6AB6}"/>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9" name="正方形/長方形 708">
          <a:extLst>
            <a:ext uri="{FF2B5EF4-FFF2-40B4-BE49-F238E27FC236}">
              <a16:creationId xmlns:a16="http://schemas.microsoft.com/office/drawing/2014/main" id="{67F19DA4-E075-4786-845D-7BE63E4E39CF}"/>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10" name="正方形/長方形 709">
          <a:extLst>
            <a:ext uri="{FF2B5EF4-FFF2-40B4-BE49-F238E27FC236}">
              <a16:creationId xmlns:a16="http://schemas.microsoft.com/office/drawing/2014/main" id="{342E175A-4BF1-4440-96A0-5AE8972451C5}"/>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11" name="正方形/長方形 710">
          <a:extLst>
            <a:ext uri="{FF2B5EF4-FFF2-40B4-BE49-F238E27FC236}">
              <a16:creationId xmlns:a16="http://schemas.microsoft.com/office/drawing/2014/main" id="{E2B64E4A-E357-4302-BE63-E4D3BA42F53E}"/>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12" name="正方形/長方形 711">
          <a:extLst>
            <a:ext uri="{FF2B5EF4-FFF2-40B4-BE49-F238E27FC236}">
              <a16:creationId xmlns:a16="http://schemas.microsoft.com/office/drawing/2014/main" id="{62C11E46-DDA7-4883-A9DB-1556C7E30BA4}"/>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13" name="テキスト ボックス 712">
          <a:extLst>
            <a:ext uri="{FF2B5EF4-FFF2-40B4-BE49-F238E27FC236}">
              <a16:creationId xmlns:a16="http://schemas.microsoft.com/office/drawing/2014/main" id="{E882A1CD-27A3-4292-9AB6-C4E64372C3F6}"/>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4" name="直線コネクタ 713">
          <a:extLst>
            <a:ext uri="{FF2B5EF4-FFF2-40B4-BE49-F238E27FC236}">
              <a16:creationId xmlns:a16="http://schemas.microsoft.com/office/drawing/2014/main" id="{3B9C95A8-473C-4A6A-8D0E-BE54A8DC5A48}"/>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15" name="直線コネクタ 714">
          <a:extLst>
            <a:ext uri="{FF2B5EF4-FFF2-40B4-BE49-F238E27FC236}">
              <a16:creationId xmlns:a16="http://schemas.microsoft.com/office/drawing/2014/main" id="{660BF52A-F1DD-4A22-AEF4-0A2FB2007CC3}"/>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16" name="テキスト ボックス 715">
          <a:extLst>
            <a:ext uri="{FF2B5EF4-FFF2-40B4-BE49-F238E27FC236}">
              <a16:creationId xmlns:a16="http://schemas.microsoft.com/office/drawing/2014/main" id="{795216E7-E4B5-43C5-972E-12ED6008E5D5}"/>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17" name="直線コネクタ 716">
          <a:extLst>
            <a:ext uri="{FF2B5EF4-FFF2-40B4-BE49-F238E27FC236}">
              <a16:creationId xmlns:a16="http://schemas.microsoft.com/office/drawing/2014/main" id="{D05C4634-CE4E-42F1-B259-918ED50B9EF5}"/>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18" name="テキスト ボックス 717">
          <a:extLst>
            <a:ext uri="{FF2B5EF4-FFF2-40B4-BE49-F238E27FC236}">
              <a16:creationId xmlns:a16="http://schemas.microsoft.com/office/drawing/2014/main" id="{503C4D71-D92C-4FFC-8D5D-AAC228B833B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19" name="直線コネクタ 718">
          <a:extLst>
            <a:ext uri="{FF2B5EF4-FFF2-40B4-BE49-F238E27FC236}">
              <a16:creationId xmlns:a16="http://schemas.microsoft.com/office/drawing/2014/main" id="{C51016B3-5D2D-4833-BEEE-2ADDF6862226}"/>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20" name="テキスト ボックス 719">
          <a:extLst>
            <a:ext uri="{FF2B5EF4-FFF2-40B4-BE49-F238E27FC236}">
              <a16:creationId xmlns:a16="http://schemas.microsoft.com/office/drawing/2014/main" id="{CD016F82-1D3A-45F1-A683-40B6BB193A2F}"/>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21" name="直線コネクタ 720">
          <a:extLst>
            <a:ext uri="{FF2B5EF4-FFF2-40B4-BE49-F238E27FC236}">
              <a16:creationId xmlns:a16="http://schemas.microsoft.com/office/drawing/2014/main" id="{54025076-3062-4CA5-8E3A-7F499F75B061}"/>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22" name="テキスト ボックス 721">
          <a:extLst>
            <a:ext uri="{FF2B5EF4-FFF2-40B4-BE49-F238E27FC236}">
              <a16:creationId xmlns:a16="http://schemas.microsoft.com/office/drawing/2014/main" id="{5F5892F6-88F9-4CFF-B5FA-B7F87CDF9EE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3" name="直線コネクタ 722">
          <a:extLst>
            <a:ext uri="{FF2B5EF4-FFF2-40B4-BE49-F238E27FC236}">
              <a16:creationId xmlns:a16="http://schemas.microsoft.com/office/drawing/2014/main" id="{20D013C7-7200-48C0-9D4C-89BB0DD8B6E9}"/>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4" name="テキスト ボックス 723">
          <a:extLst>
            <a:ext uri="{FF2B5EF4-FFF2-40B4-BE49-F238E27FC236}">
              <a16:creationId xmlns:a16="http://schemas.microsoft.com/office/drawing/2014/main" id="{C6322DE6-1C1B-4159-819D-F82CC3759E9D}"/>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5" name="【公民館】&#10;一人当たり面積グラフ枠">
          <a:extLst>
            <a:ext uri="{FF2B5EF4-FFF2-40B4-BE49-F238E27FC236}">
              <a16:creationId xmlns:a16="http://schemas.microsoft.com/office/drawing/2014/main" id="{96141306-6F6A-46E0-91AF-8AA5B3291729}"/>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49225</xdr:rowOff>
    </xdr:from>
    <xdr:to>
      <xdr:col>116</xdr:col>
      <xdr:colOff>62864</xdr:colOff>
      <xdr:row>108</xdr:row>
      <xdr:rowOff>50140</xdr:rowOff>
    </xdr:to>
    <xdr:cxnSp macro="">
      <xdr:nvCxnSpPr>
        <xdr:cNvPr id="726" name="直線コネクタ 725">
          <a:extLst>
            <a:ext uri="{FF2B5EF4-FFF2-40B4-BE49-F238E27FC236}">
              <a16:creationId xmlns:a16="http://schemas.microsoft.com/office/drawing/2014/main" id="{AF718114-9ADB-4E8D-ABDF-34C1DA219978}"/>
            </a:ext>
          </a:extLst>
        </xdr:cNvPr>
        <xdr:cNvCxnSpPr/>
      </xdr:nvCxnSpPr>
      <xdr:spPr>
        <a:xfrm flipV="1">
          <a:off x="22160864" y="17365675"/>
          <a:ext cx="0" cy="1201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53967</xdr:rowOff>
    </xdr:from>
    <xdr:ext cx="469744" cy="259045"/>
    <xdr:sp macro="" textlink="">
      <xdr:nvSpPr>
        <xdr:cNvPr id="727" name="【公民館】&#10;一人当たり面積最小値テキスト">
          <a:extLst>
            <a:ext uri="{FF2B5EF4-FFF2-40B4-BE49-F238E27FC236}">
              <a16:creationId xmlns:a16="http://schemas.microsoft.com/office/drawing/2014/main" id="{59665BCB-D606-428F-8E15-D1570E963820}"/>
            </a:ext>
          </a:extLst>
        </xdr:cNvPr>
        <xdr:cNvSpPr txBox="1"/>
      </xdr:nvSpPr>
      <xdr:spPr>
        <a:xfrm>
          <a:off x="22199600" y="18570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50140</xdr:rowOff>
    </xdr:from>
    <xdr:to>
      <xdr:col>116</xdr:col>
      <xdr:colOff>152400</xdr:colOff>
      <xdr:row>108</xdr:row>
      <xdr:rowOff>50140</xdr:rowOff>
    </xdr:to>
    <xdr:cxnSp macro="">
      <xdr:nvCxnSpPr>
        <xdr:cNvPr id="728" name="直線コネクタ 727">
          <a:extLst>
            <a:ext uri="{FF2B5EF4-FFF2-40B4-BE49-F238E27FC236}">
              <a16:creationId xmlns:a16="http://schemas.microsoft.com/office/drawing/2014/main" id="{13918E57-3876-41D9-9280-055A24B065F3}"/>
            </a:ext>
          </a:extLst>
        </xdr:cNvPr>
        <xdr:cNvCxnSpPr/>
      </xdr:nvCxnSpPr>
      <xdr:spPr>
        <a:xfrm>
          <a:off x="22072600" y="18566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167352</xdr:rowOff>
    </xdr:from>
    <xdr:ext cx="469744" cy="259045"/>
    <xdr:sp macro="" textlink="">
      <xdr:nvSpPr>
        <xdr:cNvPr id="729" name="【公民館】&#10;一人当たり面積最大値テキスト">
          <a:extLst>
            <a:ext uri="{FF2B5EF4-FFF2-40B4-BE49-F238E27FC236}">
              <a16:creationId xmlns:a16="http://schemas.microsoft.com/office/drawing/2014/main" id="{57690A27-452F-4E79-A556-F2C20BC56BE7}"/>
            </a:ext>
          </a:extLst>
        </xdr:cNvPr>
        <xdr:cNvSpPr txBox="1"/>
      </xdr:nvSpPr>
      <xdr:spPr>
        <a:xfrm>
          <a:off x="22199600" y="17140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49225</xdr:rowOff>
    </xdr:from>
    <xdr:to>
      <xdr:col>116</xdr:col>
      <xdr:colOff>152400</xdr:colOff>
      <xdr:row>101</xdr:row>
      <xdr:rowOff>49225</xdr:rowOff>
    </xdr:to>
    <xdr:cxnSp macro="">
      <xdr:nvCxnSpPr>
        <xdr:cNvPr id="730" name="直線コネクタ 729">
          <a:extLst>
            <a:ext uri="{FF2B5EF4-FFF2-40B4-BE49-F238E27FC236}">
              <a16:creationId xmlns:a16="http://schemas.microsoft.com/office/drawing/2014/main" id="{9215BCB6-BCE4-4E02-801E-9E4ADF629535}"/>
            </a:ext>
          </a:extLst>
        </xdr:cNvPr>
        <xdr:cNvCxnSpPr/>
      </xdr:nvCxnSpPr>
      <xdr:spPr>
        <a:xfrm>
          <a:off x="22072600" y="17365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8501</xdr:rowOff>
    </xdr:from>
    <xdr:ext cx="469744" cy="259045"/>
    <xdr:sp macro="" textlink="">
      <xdr:nvSpPr>
        <xdr:cNvPr id="731" name="【公民館】&#10;一人当たり面積平均値テキスト">
          <a:extLst>
            <a:ext uri="{FF2B5EF4-FFF2-40B4-BE49-F238E27FC236}">
              <a16:creationId xmlns:a16="http://schemas.microsoft.com/office/drawing/2014/main" id="{EAF46225-53E4-459F-8C5A-3974F635078E}"/>
            </a:ext>
          </a:extLst>
        </xdr:cNvPr>
        <xdr:cNvSpPr txBox="1"/>
      </xdr:nvSpPr>
      <xdr:spPr>
        <a:xfrm>
          <a:off x="22199600" y="181822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157074</xdr:rowOff>
    </xdr:from>
    <xdr:to>
      <xdr:col>116</xdr:col>
      <xdr:colOff>114300</xdr:colOff>
      <xdr:row>107</xdr:row>
      <xdr:rowOff>87224</xdr:rowOff>
    </xdr:to>
    <xdr:sp macro="" textlink="">
      <xdr:nvSpPr>
        <xdr:cNvPr id="732" name="フローチャート: 判断 731">
          <a:extLst>
            <a:ext uri="{FF2B5EF4-FFF2-40B4-BE49-F238E27FC236}">
              <a16:creationId xmlns:a16="http://schemas.microsoft.com/office/drawing/2014/main" id="{63ECF244-30C6-4A21-AE28-930157F7FC2F}"/>
            </a:ext>
          </a:extLst>
        </xdr:cNvPr>
        <xdr:cNvSpPr/>
      </xdr:nvSpPr>
      <xdr:spPr>
        <a:xfrm>
          <a:off x="22110700" y="18330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168960</xdr:rowOff>
    </xdr:from>
    <xdr:to>
      <xdr:col>112</xdr:col>
      <xdr:colOff>38100</xdr:colOff>
      <xdr:row>107</xdr:row>
      <xdr:rowOff>99110</xdr:rowOff>
    </xdr:to>
    <xdr:sp macro="" textlink="">
      <xdr:nvSpPr>
        <xdr:cNvPr id="733" name="フローチャート: 判断 732">
          <a:extLst>
            <a:ext uri="{FF2B5EF4-FFF2-40B4-BE49-F238E27FC236}">
              <a16:creationId xmlns:a16="http://schemas.microsoft.com/office/drawing/2014/main" id="{60905EB4-D11F-43FA-9370-1E28A4BB21FF}"/>
            </a:ext>
          </a:extLst>
        </xdr:cNvPr>
        <xdr:cNvSpPr/>
      </xdr:nvSpPr>
      <xdr:spPr>
        <a:xfrm>
          <a:off x="21272500" y="1834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168047</xdr:rowOff>
    </xdr:from>
    <xdr:to>
      <xdr:col>107</xdr:col>
      <xdr:colOff>101600</xdr:colOff>
      <xdr:row>107</xdr:row>
      <xdr:rowOff>98197</xdr:rowOff>
    </xdr:to>
    <xdr:sp macro="" textlink="">
      <xdr:nvSpPr>
        <xdr:cNvPr id="734" name="フローチャート: 判断 733">
          <a:extLst>
            <a:ext uri="{FF2B5EF4-FFF2-40B4-BE49-F238E27FC236}">
              <a16:creationId xmlns:a16="http://schemas.microsoft.com/office/drawing/2014/main" id="{FF7B11EF-1785-4254-9D95-FFB1AB37ED11}"/>
            </a:ext>
          </a:extLst>
        </xdr:cNvPr>
        <xdr:cNvSpPr/>
      </xdr:nvSpPr>
      <xdr:spPr>
        <a:xfrm>
          <a:off x="20383500" y="1834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151130</xdr:rowOff>
    </xdr:from>
    <xdr:to>
      <xdr:col>102</xdr:col>
      <xdr:colOff>165100</xdr:colOff>
      <xdr:row>107</xdr:row>
      <xdr:rowOff>81280</xdr:rowOff>
    </xdr:to>
    <xdr:sp macro="" textlink="">
      <xdr:nvSpPr>
        <xdr:cNvPr id="735" name="フローチャート: 判断 734">
          <a:extLst>
            <a:ext uri="{FF2B5EF4-FFF2-40B4-BE49-F238E27FC236}">
              <a16:creationId xmlns:a16="http://schemas.microsoft.com/office/drawing/2014/main" id="{D1AFC711-6553-4624-9762-0C0AA1768263}"/>
            </a:ext>
          </a:extLst>
        </xdr:cNvPr>
        <xdr:cNvSpPr/>
      </xdr:nvSpPr>
      <xdr:spPr>
        <a:xfrm>
          <a:off x="19494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31801</xdr:rowOff>
    </xdr:from>
    <xdr:to>
      <xdr:col>98</xdr:col>
      <xdr:colOff>38100</xdr:colOff>
      <xdr:row>107</xdr:row>
      <xdr:rowOff>133401</xdr:rowOff>
    </xdr:to>
    <xdr:sp macro="" textlink="">
      <xdr:nvSpPr>
        <xdr:cNvPr id="736" name="フローチャート: 判断 735">
          <a:extLst>
            <a:ext uri="{FF2B5EF4-FFF2-40B4-BE49-F238E27FC236}">
              <a16:creationId xmlns:a16="http://schemas.microsoft.com/office/drawing/2014/main" id="{A511B8A6-8CAF-431F-9EDB-8AD57FFB669C}"/>
            </a:ext>
          </a:extLst>
        </xdr:cNvPr>
        <xdr:cNvSpPr/>
      </xdr:nvSpPr>
      <xdr:spPr>
        <a:xfrm>
          <a:off x="18605500" y="18376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id="{8E2ECB20-863A-4296-9FAE-228B9FD5E7B5}"/>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8" name="テキスト ボックス 737">
          <a:extLst>
            <a:ext uri="{FF2B5EF4-FFF2-40B4-BE49-F238E27FC236}">
              <a16:creationId xmlns:a16="http://schemas.microsoft.com/office/drawing/2014/main" id="{60C7DFDD-CCB1-4BD5-90DA-D64E1F23649A}"/>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9" name="テキスト ボックス 738">
          <a:extLst>
            <a:ext uri="{FF2B5EF4-FFF2-40B4-BE49-F238E27FC236}">
              <a16:creationId xmlns:a16="http://schemas.microsoft.com/office/drawing/2014/main" id="{CFCFE0AE-95AE-4872-9A25-7CC91A54E964}"/>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0" name="テキスト ボックス 739">
          <a:extLst>
            <a:ext uri="{FF2B5EF4-FFF2-40B4-BE49-F238E27FC236}">
              <a16:creationId xmlns:a16="http://schemas.microsoft.com/office/drawing/2014/main" id="{707E4AAF-4E1D-4EA5-9270-7E2628E7A802}"/>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1" name="テキスト ボックス 740">
          <a:extLst>
            <a:ext uri="{FF2B5EF4-FFF2-40B4-BE49-F238E27FC236}">
              <a16:creationId xmlns:a16="http://schemas.microsoft.com/office/drawing/2014/main" id="{B2A35933-8F07-4093-B414-0E37A1AB183A}"/>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97180</xdr:rowOff>
    </xdr:from>
    <xdr:to>
      <xdr:col>116</xdr:col>
      <xdr:colOff>114300</xdr:colOff>
      <xdr:row>108</xdr:row>
      <xdr:rowOff>27330</xdr:rowOff>
    </xdr:to>
    <xdr:sp macro="" textlink="">
      <xdr:nvSpPr>
        <xdr:cNvPr id="742" name="楕円 741">
          <a:extLst>
            <a:ext uri="{FF2B5EF4-FFF2-40B4-BE49-F238E27FC236}">
              <a16:creationId xmlns:a16="http://schemas.microsoft.com/office/drawing/2014/main" id="{F1E94129-93CA-4DFD-AAC9-E767D9BDA334}"/>
            </a:ext>
          </a:extLst>
        </xdr:cNvPr>
        <xdr:cNvSpPr/>
      </xdr:nvSpPr>
      <xdr:spPr>
        <a:xfrm>
          <a:off x="22110700" y="1844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12107</xdr:rowOff>
    </xdr:from>
    <xdr:ext cx="469744" cy="259045"/>
    <xdr:sp macro="" textlink="">
      <xdr:nvSpPr>
        <xdr:cNvPr id="743" name="【公民館】&#10;一人当たり面積該当値テキスト">
          <a:extLst>
            <a:ext uri="{FF2B5EF4-FFF2-40B4-BE49-F238E27FC236}">
              <a16:creationId xmlns:a16="http://schemas.microsoft.com/office/drawing/2014/main" id="{40AAFB1F-3660-48FE-8210-2805C18DC2DA}"/>
            </a:ext>
          </a:extLst>
        </xdr:cNvPr>
        <xdr:cNvSpPr txBox="1"/>
      </xdr:nvSpPr>
      <xdr:spPr>
        <a:xfrm>
          <a:off x="22199600" y="18357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99009</xdr:rowOff>
    </xdr:from>
    <xdr:to>
      <xdr:col>112</xdr:col>
      <xdr:colOff>38100</xdr:colOff>
      <xdr:row>108</xdr:row>
      <xdr:rowOff>29159</xdr:rowOff>
    </xdr:to>
    <xdr:sp macro="" textlink="">
      <xdr:nvSpPr>
        <xdr:cNvPr id="744" name="楕円 743">
          <a:extLst>
            <a:ext uri="{FF2B5EF4-FFF2-40B4-BE49-F238E27FC236}">
              <a16:creationId xmlns:a16="http://schemas.microsoft.com/office/drawing/2014/main" id="{2326A0C8-F2CA-4653-A22B-8CC01FA391C0}"/>
            </a:ext>
          </a:extLst>
        </xdr:cNvPr>
        <xdr:cNvSpPr/>
      </xdr:nvSpPr>
      <xdr:spPr>
        <a:xfrm>
          <a:off x="21272500" y="18444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147980</xdr:rowOff>
    </xdr:from>
    <xdr:to>
      <xdr:col>116</xdr:col>
      <xdr:colOff>63500</xdr:colOff>
      <xdr:row>107</xdr:row>
      <xdr:rowOff>149809</xdr:rowOff>
    </xdr:to>
    <xdr:cxnSp macro="">
      <xdr:nvCxnSpPr>
        <xdr:cNvPr id="745" name="直線コネクタ 744">
          <a:extLst>
            <a:ext uri="{FF2B5EF4-FFF2-40B4-BE49-F238E27FC236}">
              <a16:creationId xmlns:a16="http://schemas.microsoft.com/office/drawing/2014/main" id="{91EA6F30-A579-4609-BF9A-B6DDEAA63823}"/>
            </a:ext>
          </a:extLst>
        </xdr:cNvPr>
        <xdr:cNvCxnSpPr/>
      </xdr:nvCxnSpPr>
      <xdr:spPr>
        <a:xfrm flipV="1">
          <a:off x="21323300" y="18493130"/>
          <a:ext cx="8382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100837</xdr:rowOff>
    </xdr:from>
    <xdr:to>
      <xdr:col>107</xdr:col>
      <xdr:colOff>101600</xdr:colOff>
      <xdr:row>108</xdr:row>
      <xdr:rowOff>30987</xdr:rowOff>
    </xdr:to>
    <xdr:sp macro="" textlink="">
      <xdr:nvSpPr>
        <xdr:cNvPr id="746" name="楕円 745">
          <a:extLst>
            <a:ext uri="{FF2B5EF4-FFF2-40B4-BE49-F238E27FC236}">
              <a16:creationId xmlns:a16="http://schemas.microsoft.com/office/drawing/2014/main" id="{5361FA5D-5969-4D8A-9900-D8CA66DF7BB4}"/>
            </a:ext>
          </a:extLst>
        </xdr:cNvPr>
        <xdr:cNvSpPr/>
      </xdr:nvSpPr>
      <xdr:spPr>
        <a:xfrm>
          <a:off x="20383500" y="1844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149809</xdr:rowOff>
    </xdr:from>
    <xdr:to>
      <xdr:col>111</xdr:col>
      <xdr:colOff>177800</xdr:colOff>
      <xdr:row>107</xdr:row>
      <xdr:rowOff>151637</xdr:rowOff>
    </xdr:to>
    <xdr:cxnSp macro="">
      <xdr:nvCxnSpPr>
        <xdr:cNvPr id="747" name="直線コネクタ 746">
          <a:extLst>
            <a:ext uri="{FF2B5EF4-FFF2-40B4-BE49-F238E27FC236}">
              <a16:creationId xmlns:a16="http://schemas.microsoft.com/office/drawing/2014/main" id="{6AD66B0C-8460-4F50-82A2-7536CC2F6487}"/>
            </a:ext>
          </a:extLst>
        </xdr:cNvPr>
        <xdr:cNvCxnSpPr/>
      </xdr:nvCxnSpPr>
      <xdr:spPr>
        <a:xfrm flipV="1">
          <a:off x="20434300" y="18494959"/>
          <a:ext cx="8890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102209</xdr:rowOff>
    </xdr:from>
    <xdr:to>
      <xdr:col>102</xdr:col>
      <xdr:colOff>165100</xdr:colOff>
      <xdr:row>108</xdr:row>
      <xdr:rowOff>32359</xdr:rowOff>
    </xdr:to>
    <xdr:sp macro="" textlink="">
      <xdr:nvSpPr>
        <xdr:cNvPr id="748" name="楕円 747">
          <a:extLst>
            <a:ext uri="{FF2B5EF4-FFF2-40B4-BE49-F238E27FC236}">
              <a16:creationId xmlns:a16="http://schemas.microsoft.com/office/drawing/2014/main" id="{49667A38-07EE-44B4-AA7D-444C44AF5381}"/>
            </a:ext>
          </a:extLst>
        </xdr:cNvPr>
        <xdr:cNvSpPr/>
      </xdr:nvSpPr>
      <xdr:spPr>
        <a:xfrm>
          <a:off x="19494500" y="18447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151637</xdr:rowOff>
    </xdr:from>
    <xdr:to>
      <xdr:col>107</xdr:col>
      <xdr:colOff>50800</xdr:colOff>
      <xdr:row>107</xdr:row>
      <xdr:rowOff>153009</xdr:rowOff>
    </xdr:to>
    <xdr:cxnSp macro="">
      <xdr:nvCxnSpPr>
        <xdr:cNvPr id="749" name="直線コネクタ 748">
          <a:extLst>
            <a:ext uri="{FF2B5EF4-FFF2-40B4-BE49-F238E27FC236}">
              <a16:creationId xmlns:a16="http://schemas.microsoft.com/office/drawing/2014/main" id="{6E4A76C9-BFA1-470A-A165-D9655F6994EF}"/>
            </a:ext>
          </a:extLst>
        </xdr:cNvPr>
        <xdr:cNvCxnSpPr/>
      </xdr:nvCxnSpPr>
      <xdr:spPr>
        <a:xfrm flipV="1">
          <a:off x="19545300" y="18496787"/>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103581</xdr:rowOff>
    </xdr:from>
    <xdr:to>
      <xdr:col>98</xdr:col>
      <xdr:colOff>38100</xdr:colOff>
      <xdr:row>108</xdr:row>
      <xdr:rowOff>33731</xdr:rowOff>
    </xdr:to>
    <xdr:sp macro="" textlink="">
      <xdr:nvSpPr>
        <xdr:cNvPr id="750" name="楕円 749">
          <a:extLst>
            <a:ext uri="{FF2B5EF4-FFF2-40B4-BE49-F238E27FC236}">
              <a16:creationId xmlns:a16="http://schemas.microsoft.com/office/drawing/2014/main" id="{949FA299-94CC-47EE-BF34-95A4AD42841F}"/>
            </a:ext>
          </a:extLst>
        </xdr:cNvPr>
        <xdr:cNvSpPr/>
      </xdr:nvSpPr>
      <xdr:spPr>
        <a:xfrm>
          <a:off x="18605500" y="18448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153009</xdr:rowOff>
    </xdr:from>
    <xdr:to>
      <xdr:col>102</xdr:col>
      <xdr:colOff>114300</xdr:colOff>
      <xdr:row>107</xdr:row>
      <xdr:rowOff>154381</xdr:rowOff>
    </xdr:to>
    <xdr:cxnSp macro="">
      <xdr:nvCxnSpPr>
        <xdr:cNvPr id="751" name="直線コネクタ 750">
          <a:extLst>
            <a:ext uri="{FF2B5EF4-FFF2-40B4-BE49-F238E27FC236}">
              <a16:creationId xmlns:a16="http://schemas.microsoft.com/office/drawing/2014/main" id="{D79FA822-A726-49A7-B90F-CC1FD75C90BB}"/>
            </a:ext>
          </a:extLst>
        </xdr:cNvPr>
        <xdr:cNvCxnSpPr/>
      </xdr:nvCxnSpPr>
      <xdr:spPr>
        <a:xfrm flipV="1">
          <a:off x="18656300" y="18498159"/>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115637</xdr:rowOff>
    </xdr:from>
    <xdr:ext cx="469744" cy="259045"/>
    <xdr:sp macro="" textlink="">
      <xdr:nvSpPr>
        <xdr:cNvPr id="752" name="n_1aveValue【公民館】&#10;一人当たり面積">
          <a:extLst>
            <a:ext uri="{FF2B5EF4-FFF2-40B4-BE49-F238E27FC236}">
              <a16:creationId xmlns:a16="http://schemas.microsoft.com/office/drawing/2014/main" id="{84D9F8B7-779D-4A7C-9840-2C4FAF4502A4}"/>
            </a:ext>
          </a:extLst>
        </xdr:cNvPr>
        <xdr:cNvSpPr txBox="1"/>
      </xdr:nvSpPr>
      <xdr:spPr>
        <a:xfrm>
          <a:off x="21075727" y="18117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114724</xdr:rowOff>
    </xdr:from>
    <xdr:ext cx="469744" cy="259045"/>
    <xdr:sp macro="" textlink="">
      <xdr:nvSpPr>
        <xdr:cNvPr id="753" name="n_2aveValue【公民館】&#10;一人当たり面積">
          <a:extLst>
            <a:ext uri="{FF2B5EF4-FFF2-40B4-BE49-F238E27FC236}">
              <a16:creationId xmlns:a16="http://schemas.microsoft.com/office/drawing/2014/main" id="{BDA56A7D-F5AB-4767-B8FA-9C9375D278A6}"/>
            </a:ext>
          </a:extLst>
        </xdr:cNvPr>
        <xdr:cNvSpPr txBox="1"/>
      </xdr:nvSpPr>
      <xdr:spPr>
        <a:xfrm>
          <a:off x="20199427" y="18116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97807</xdr:rowOff>
    </xdr:from>
    <xdr:ext cx="469744" cy="259045"/>
    <xdr:sp macro="" textlink="">
      <xdr:nvSpPr>
        <xdr:cNvPr id="754" name="n_3aveValue【公民館】&#10;一人当たり面積">
          <a:extLst>
            <a:ext uri="{FF2B5EF4-FFF2-40B4-BE49-F238E27FC236}">
              <a16:creationId xmlns:a16="http://schemas.microsoft.com/office/drawing/2014/main" id="{2A4A626E-EB5D-4AF0-A6B1-A44AD7CB88EB}"/>
            </a:ext>
          </a:extLst>
        </xdr:cNvPr>
        <xdr:cNvSpPr txBox="1"/>
      </xdr:nvSpPr>
      <xdr:spPr>
        <a:xfrm>
          <a:off x="19310427" y="1810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149928</xdr:rowOff>
    </xdr:from>
    <xdr:ext cx="469744" cy="259045"/>
    <xdr:sp macro="" textlink="">
      <xdr:nvSpPr>
        <xdr:cNvPr id="755" name="n_4aveValue【公民館】&#10;一人当たり面積">
          <a:extLst>
            <a:ext uri="{FF2B5EF4-FFF2-40B4-BE49-F238E27FC236}">
              <a16:creationId xmlns:a16="http://schemas.microsoft.com/office/drawing/2014/main" id="{C94E1B0D-2446-4639-8B25-BAE678D3AEFF}"/>
            </a:ext>
          </a:extLst>
        </xdr:cNvPr>
        <xdr:cNvSpPr txBox="1"/>
      </xdr:nvSpPr>
      <xdr:spPr>
        <a:xfrm>
          <a:off x="18421427" y="18152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20286</xdr:rowOff>
    </xdr:from>
    <xdr:ext cx="469744" cy="259045"/>
    <xdr:sp macro="" textlink="">
      <xdr:nvSpPr>
        <xdr:cNvPr id="756" name="n_1mainValue【公民館】&#10;一人当たり面積">
          <a:extLst>
            <a:ext uri="{FF2B5EF4-FFF2-40B4-BE49-F238E27FC236}">
              <a16:creationId xmlns:a16="http://schemas.microsoft.com/office/drawing/2014/main" id="{42C05CD5-D56A-47E5-866C-2C1AD0E8FD9B}"/>
            </a:ext>
          </a:extLst>
        </xdr:cNvPr>
        <xdr:cNvSpPr txBox="1"/>
      </xdr:nvSpPr>
      <xdr:spPr>
        <a:xfrm>
          <a:off x="21075727" y="18536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22114</xdr:rowOff>
    </xdr:from>
    <xdr:ext cx="469744" cy="259045"/>
    <xdr:sp macro="" textlink="">
      <xdr:nvSpPr>
        <xdr:cNvPr id="757" name="n_2mainValue【公民館】&#10;一人当たり面積">
          <a:extLst>
            <a:ext uri="{FF2B5EF4-FFF2-40B4-BE49-F238E27FC236}">
              <a16:creationId xmlns:a16="http://schemas.microsoft.com/office/drawing/2014/main" id="{EB00A265-AAAE-411F-BF18-8ECEB5DE1EA6}"/>
            </a:ext>
          </a:extLst>
        </xdr:cNvPr>
        <xdr:cNvSpPr txBox="1"/>
      </xdr:nvSpPr>
      <xdr:spPr>
        <a:xfrm>
          <a:off x="20199427" y="18538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23486</xdr:rowOff>
    </xdr:from>
    <xdr:ext cx="469744" cy="259045"/>
    <xdr:sp macro="" textlink="">
      <xdr:nvSpPr>
        <xdr:cNvPr id="758" name="n_3mainValue【公民館】&#10;一人当たり面積">
          <a:extLst>
            <a:ext uri="{FF2B5EF4-FFF2-40B4-BE49-F238E27FC236}">
              <a16:creationId xmlns:a16="http://schemas.microsoft.com/office/drawing/2014/main" id="{B3A47C1D-4B63-4904-BE5D-2FA91E9DF933}"/>
            </a:ext>
          </a:extLst>
        </xdr:cNvPr>
        <xdr:cNvSpPr txBox="1"/>
      </xdr:nvSpPr>
      <xdr:spPr>
        <a:xfrm>
          <a:off x="19310427" y="18540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24858</xdr:rowOff>
    </xdr:from>
    <xdr:ext cx="469744" cy="259045"/>
    <xdr:sp macro="" textlink="">
      <xdr:nvSpPr>
        <xdr:cNvPr id="759" name="n_4mainValue【公民館】&#10;一人当たり面積">
          <a:extLst>
            <a:ext uri="{FF2B5EF4-FFF2-40B4-BE49-F238E27FC236}">
              <a16:creationId xmlns:a16="http://schemas.microsoft.com/office/drawing/2014/main" id="{9C3BC3F0-068B-489E-B977-B9E340892BC7}"/>
            </a:ext>
          </a:extLst>
        </xdr:cNvPr>
        <xdr:cNvSpPr txBox="1"/>
      </xdr:nvSpPr>
      <xdr:spPr>
        <a:xfrm>
          <a:off x="18421427" y="18541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0" name="正方形/長方形 759">
          <a:extLst>
            <a:ext uri="{FF2B5EF4-FFF2-40B4-BE49-F238E27FC236}">
              <a16:creationId xmlns:a16="http://schemas.microsoft.com/office/drawing/2014/main" id="{55D0E93E-E93D-4D19-B51F-F370B8D3F04D}"/>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1" name="正方形/長方形 760">
          <a:extLst>
            <a:ext uri="{FF2B5EF4-FFF2-40B4-BE49-F238E27FC236}">
              <a16:creationId xmlns:a16="http://schemas.microsoft.com/office/drawing/2014/main" id="{BE8EC650-1419-404B-9A90-84C0F70384ED}"/>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2" name="テキスト ボックス 761">
          <a:extLst>
            <a:ext uri="{FF2B5EF4-FFF2-40B4-BE49-F238E27FC236}">
              <a16:creationId xmlns:a16="http://schemas.microsoft.com/office/drawing/2014/main" id="{FCAFE9BA-BF6E-4D96-B005-96C66E96DE79}"/>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道路や橋りょう・トンネルについては</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から更に減価償却率が改善されたため、今後も長寿命化計画等に基づき適切な修繕維持に努める。保育園、学校施設については類似団体平均値を上回っており、学校施設については南関第四小学校の屋上防水等改修工事等を実施したため有形固定資産減価償却率の増加が緩やかになり類似団体との差も縮まった。公営住宅の外壁や浴室等の改修工事を実施したため</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と比較すると有形固定資産減価償却率が</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減少した。過去５年間から住民一人当たりの面積が大きい傾向にあるため、施設の保有量についても今後は考えていく必要がある。該当の個別施設計画を基に適切な施設更新を進めていく。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63446B27-0A0E-4CF7-A8A6-475E1969CAC4}"/>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AE3598CC-E04B-41A5-B11B-C8C1B9E7F3FB}"/>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C4E129C2-D259-4620-85EB-075244A5BB74}"/>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A6AFA3A5-F7C8-4E9B-91EB-37272AEECE1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熊本県南関町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993640B3-038F-474E-8FF6-EEAAF73D9D27}"/>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29F5EF32-E87C-4C4E-AD63-5924466324A3}"/>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99432B00-6C3A-4E71-9346-44161F6113C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8299398C-A606-46C3-98D3-91E9357289C2}"/>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FB9B7CB3-B5B5-46B0-AAC2-760D892F36F3}"/>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354D9FFD-1C99-4481-A827-7FF75947B05E}"/>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9,633
9,466
68.92
6,617,955
6,475,794
140,160
3,349,344
6,982,914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263077BB-58D0-406C-8642-E32821DC3E34}"/>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83D82474-24FF-4DD0-8B60-46E15F340DA1}"/>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74F7BDDE-B0BA-451A-9CD4-6DBC859AC87E}"/>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97C12895-F60B-49E1-942F-0B65E0FA5A4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EE256E4F-C30A-4D06-8CD2-B7EC3372D83C}"/>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DCEB495F-6E16-4C8D-A435-9D276A0BC8CB}"/>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C5120279-2E8D-4491-B235-29885AE15B7A}"/>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3B4A5054-6FE6-46D0-AEB6-AEBC5A4B4AA7}"/>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FA7A7580-D222-40C8-ADAF-AF76FEEA7FC7}"/>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888FD4C4-57CD-41C3-A9FB-F297983C6C7C}"/>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27EE1BA6-941D-41CB-A187-06854907C7DA}"/>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640932E9-5A30-4B30-AC36-4694ACA50B3C}"/>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69B2271B-778D-4981-9DEB-D3768309EBA4}"/>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E2370FDA-EAA5-45EF-82DD-51D89FEAD4B2}"/>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889EE0F0-16D1-4CDB-BA33-3F94F242D874}"/>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F5D34378-6780-4458-9EAF-EE091EC3CF1E}"/>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D1BD4371-5A49-4F43-8A3B-79C85BFF10E7}"/>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E4E7863D-038F-4C76-B54B-845C9772FCFD}"/>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8EC6FA1D-04D2-4205-A4EF-4470E3C5B15C}"/>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B926129F-0CEB-4D84-9C62-BE5DB88DE5E9}"/>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DEB56F9D-57F4-4DBD-96DB-122B945D38B2}"/>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311FBC29-9C33-4DA3-B6DF-26ACB7B6E496}"/>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DB0C412A-D699-4E66-81DA-F323D2ED406B}"/>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8361EF03-17D5-4721-85E4-64484C0D0D57}"/>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D712F90E-8310-4577-8308-2C9DD71D14A6}"/>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C0BCA3E7-F123-46B2-8C46-9923D9A0AF6F}"/>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D214D042-61C3-4265-BAD3-6B6A05015965}"/>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531F67C5-A846-48B3-A8BC-02548F8BCF83}"/>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7A702808-40DE-4832-B039-D0BE56FD17D1}"/>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5ECE12FF-73A9-4020-ACE1-1F1D1BD8D04D}"/>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9E95BFB6-B009-4D1A-A8E7-257B0F1A0EA5}"/>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5F168A59-8206-4C1B-94C5-2CA1E3028188}"/>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A4F0690-6BFF-4996-BCBB-015B216BCFDC}"/>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B7FEFA7D-08A4-438A-AE35-8A07128806AA}"/>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A91295A9-38E9-4942-A85F-B8F9FAE88E6A}"/>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D11C3EC8-9192-4B6E-9804-3E2EDC9BEDCB}"/>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DE7801C4-4A6D-46A4-9845-417C36076402}"/>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B404F479-0431-4928-B82B-F95121920E3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F58955D3-0A67-43BD-9A75-951B6D4E2CF4}"/>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EC6A7F11-2F38-4B76-87A2-FBAD02965192}"/>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DB7E0D58-A86F-4266-B862-2A0BA4261CB2}"/>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20D725C1-4C10-46AE-830B-87F2B0852DD9}"/>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4DA41026-20C2-49A9-842B-85D225181E4A}"/>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65EEC9A4-82DB-4F1F-85F3-70E5845A5CFF}"/>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1A5497C5-DFD3-43AE-BD88-BDF11E8C7E64}"/>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DB0A60FA-6007-4D66-8B18-7FAAF1869A62}"/>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68036</xdr:rowOff>
    </xdr:from>
    <xdr:to>
      <xdr:col>24</xdr:col>
      <xdr:colOff>62865</xdr:colOff>
      <xdr:row>41</xdr:row>
      <xdr:rowOff>170906</xdr:rowOff>
    </xdr:to>
    <xdr:cxnSp macro="">
      <xdr:nvCxnSpPr>
        <xdr:cNvPr id="58" name="直線コネクタ 57">
          <a:extLst>
            <a:ext uri="{FF2B5EF4-FFF2-40B4-BE49-F238E27FC236}">
              <a16:creationId xmlns:a16="http://schemas.microsoft.com/office/drawing/2014/main" id="{5F232105-7D67-4B23-818E-9F990DE74E93}"/>
            </a:ext>
          </a:extLst>
        </xdr:cNvPr>
        <xdr:cNvCxnSpPr/>
      </xdr:nvCxnSpPr>
      <xdr:spPr>
        <a:xfrm flipV="1">
          <a:off x="4634865" y="5725886"/>
          <a:ext cx="0" cy="1474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3283</xdr:rowOff>
    </xdr:from>
    <xdr:ext cx="405111" cy="259045"/>
    <xdr:sp macro="" textlink="">
      <xdr:nvSpPr>
        <xdr:cNvPr id="59" name="【図書館】&#10;有形固定資産減価償却率最小値テキスト">
          <a:extLst>
            <a:ext uri="{FF2B5EF4-FFF2-40B4-BE49-F238E27FC236}">
              <a16:creationId xmlns:a16="http://schemas.microsoft.com/office/drawing/2014/main" id="{7CF9E43A-C5A5-4EA2-A721-8E2B07B7C793}"/>
            </a:ext>
          </a:extLst>
        </xdr:cNvPr>
        <xdr:cNvSpPr txBox="1"/>
      </xdr:nvSpPr>
      <xdr:spPr>
        <a:xfrm>
          <a:off x="4673600" y="7204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170906</xdr:rowOff>
    </xdr:from>
    <xdr:to>
      <xdr:col>24</xdr:col>
      <xdr:colOff>152400</xdr:colOff>
      <xdr:row>41</xdr:row>
      <xdr:rowOff>170906</xdr:rowOff>
    </xdr:to>
    <xdr:cxnSp macro="">
      <xdr:nvCxnSpPr>
        <xdr:cNvPr id="60" name="直線コネクタ 59">
          <a:extLst>
            <a:ext uri="{FF2B5EF4-FFF2-40B4-BE49-F238E27FC236}">
              <a16:creationId xmlns:a16="http://schemas.microsoft.com/office/drawing/2014/main" id="{05C50CAB-1F64-4FEF-BA97-F18FACF178FF}"/>
            </a:ext>
          </a:extLst>
        </xdr:cNvPr>
        <xdr:cNvCxnSpPr/>
      </xdr:nvCxnSpPr>
      <xdr:spPr>
        <a:xfrm>
          <a:off x="4546600" y="720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14713</xdr:rowOff>
    </xdr:from>
    <xdr:ext cx="340478" cy="259045"/>
    <xdr:sp macro="" textlink="">
      <xdr:nvSpPr>
        <xdr:cNvPr id="61" name="【図書館】&#10;有形固定資産減価償却率最大値テキスト">
          <a:extLst>
            <a:ext uri="{FF2B5EF4-FFF2-40B4-BE49-F238E27FC236}">
              <a16:creationId xmlns:a16="http://schemas.microsoft.com/office/drawing/2014/main" id="{ACC8EC35-BF27-4A2A-9F6B-6499F8F8D9D6}"/>
            </a:ext>
          </a:extLst>
        </xdr:cNvPr>
        <xdr:cNvSpPr txBox="1"/>
      </xdr:nvSpPr>
      <xdr:spPr>
        <a:xfrm>
          <a:off x="4673600" y="550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68036</xdr:rowOff>
    </xdr:from>
    <xdr:to>
      <xdr:col>24</xdr:col>
      <xdr:colOff>152400</xdr:colOff>
      <xdr:row>33</xdr:row>
      <xdr:rowOff>68036</xdr:rowOff>
    </xdr:to>
    <xdr:cxnSp macro="">
      <xdr:nvCxnSpPr>
        <xdr:cNvPr id="62" name="直線コネクタ 61">
          <a:extLst>
            <a:ext uri="{FF2B5EF4-FFF2-40B4-BE49-F238E27FC236}">
              <a16:creationId xmlns:a16="http://schemas.microsoft.com/office/drawing/2014/main" id="{FE8B84D4-4E48-4C91-843E-DEF964D01425}"/>
            </a:ext>
          </a:extLst>
        </xdr:cNvPr>
        <xdr:cNvCxnSpPr/>
      </xdr:nvCxnSpPr>
      <xdr:spPr>
        <a:xfrm>
          <a:off x="4546600" y="572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65876</xdr:rowOff>
    </xdr:from>
    <xdr:ext cx="405111" cy="259045"/>
    <xdr:sp macro="" textlink="">
      <xdr:nvSpPr>
        <xdr:cNvPr id="63" name="【図書館】&#10;有形固定資産減価償却率平均値テキスト">
          <a:extLst>
            <a:ext uri="{FF2B5EF4-FFF2-40B4-BE49-F238E27FC236}">
              <a16:creationId xmlns:a16="http://schemas.microsoft.com/office/drawing/2014/main" id="{322A9F82-18D9-46A8-9136-FB32D6C34874}"/>
            </a:ext>
          </a:extLst>
        </xdr:cNvPr>
        <xdr:cNvSpPr txBox="1"/>
      </xdr:nvSpPr>
      <xdr:spPr>
        <a:xfrm>
          <a:off x="4673600" y="64095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87449</xdr:rowOff>
    </xdr:from>
    <xdr:to>
      <xdr:col>24</xdr:col>
      <xdr:colOff>114300</xdr:colOff>
      <xdr:row>38</xdr:row>
      <xdr:rowOff>17599</xdr:rowOff>
    </xdr:to>
    <xdr:sp macro="" textlink="">
      <xdr:nvSpPr>
        <xdr:cNvPr id="64" name="フローチャート: 判断 63">
          <a:extLst>
            <a:ext uri="{FF2B5EF4-FFF2-40B4-BE49-F238E27FC236}">
              <a16:creationId xmlns:a16="http://schemas.microsoft.com/office/drawing/2014/main" id="{23808768-FE83-4781-BF74-236670E35B8D}"/>
            </a:ext>
          </a:extLst>
        </xdr:cNvPr>
        <xdr:cNvSpPr/>
      </xdr:nvSpPr>
      <xdr:spPr>
        <a:xfrm>
          <a:off x="4584700" y="643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102144</xdr:rowOff>
    </xdr:from>
    <xdr:to>
      <xdr:col>20</xdr:col>
      <xdr:colOff>38100</xdr:colOff>
      <xdr:row>37</xdr:row>
      <xdr:rowOff>32294</xdr:rowOff>
    </xdr:to>
    <xdr:sp macro="" textlink="">
      <xdr:nvSpPr>
        <xdr:cNvPr id="65" name="フローチャート: 判断 64">
          <a:extLst>
            <a:ext uri="{FF2B5EF4-FFF2-40B4-BE49-F238E27FC236}">
              <a16:creationId xmlns:a16="http://schemas.microsoft.com/office/drawing/2014/main" id="{49230BA3-1752-4065-981B-47ADDE3E6BA4}"/>
            </a:ext>
          </a:extLst>
        </xdr:cNvPr>
        <xdr:cNvSpPr/>
      </xdr:nvSpPr>
      <xdr:spPr>
        <a:xfrm>
          <a:off x="3746500" y="627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49893</xdr:rowOff>
    </xdr:from>
    <xdr:to>
      <xdr:col>15</xdr:col>
      <xdr:colOff>101600</xdr:colOff>
      <xdr:row>36</xdr:row>
      <xdr:rowOff>151493</xdr:rowOff>
    </xdr:to>
    <xdr:sp macro="" textlink="">
      <xdr:nvSpPr>
        <xdr:cNvPr id="66" name="フローチャート: 判断 65">
          <a:extLst>
            <a:ext uri="{FF2B5EF4-FFF2-40B4-BE49-F238E27FC236}">
              <a16:creationId xmlns:a16="http://schemas.microsoft.com/office/drawing/2014/main" id="{EE17A9C5-0AFE-4B13-ADDC-CD1C3E1BB366}"/>
            </a:ext>
          </a:extLst>
        </xdr:cNvPr>
        <xdr:cNvSpPr/>
      </xdr:nvSpPr>
      <xdr:spPr>
        <a:xfrm>
          <a:off x="2857500" y="622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165826</xdr:rowOff>
    </xdr:from>
    <xdr:to>
      <xdr:col>10</xdr:col>
      <xdr:colOff>165100</xdr:colOff>
      <xdr:row>37</xdr:row>
      <xdr:rowOff>95976</xdr:rowOff>
    </xdr:to>
    <xdr:sp macro="" textlink="">
      <xdr:nvSpPr>
        <xdr:cNvPr id="67" name="フローチャート: 判断 66">
          <a:extLst>
            <a:ext uri="{FF2B5EF4-FFF2-40B4-BE49-F238E27FC236}">
              <a16:creationId xmlns:a16="http://schemas.microsoft.com/office/drawing/2014/main" id="{B34486B5-EC3E-4EC8-871B-E59A4BEF4506}"/>
            </a:ext>
          </a:extLst>
        </xdr:cNvPr>
        <xdr:cNvSpPr/>
      </xdr:nvSpPr>
      <xdr:spPr>
        <a:xfrm>
          <a:off x="1968500" y="633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134801</xdr:rowOff>
    </xdr:from>
    <xdr:to>
      <xdr:col>6</xdr:col>
      <xdr:colOff>38100</xdr:colOff>
      <xdr:row>37</xdr:row>
      <xdr:rowOff>64951</xdr:rowOff>
    </xdr:to>
    <xdr:sp macro="" textlink="">
      <xdr:nvSpPr>
        <xdr:cNvPr id="68" name="フローチャート: 判断 67">
          <a:extLst>
            <a:ext uri="{FF2B5EF4-FFF2-40B4-BE49-F238E27FC236}">
              <a16:creationId xmlns:a16="http://schemas.microsoft.com/office/drawing/2014/main" id="{88F1282B-6B3E-44EF-9ABB-483FFEA4459E}"/>
            </a:ext>
          </a:extLst>
        </xdr:cNvPr>
        <xdr:cNvSpPr/>
      </xdr:nvSpPr>
      <xdr:spPr>
        <a:xfrm>
          <a:off x="1079500" y="6307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4EF783EF-DAEA-4821-BF7A-690E36E7D5AB}"/>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83632A23-3FDA-4A4C-A276-53E7572F5BA8}"/>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EEAAA244-7B08-48C2-9543-4061B552479A}"/>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32BEDCA7-D870-4D1A-A053-90AC94FC7EDD}"/>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B5A1E942-D6A2-414B-9847-F983C3D2EC84}"/>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82550</xdr:rowOff>
    </xdr:from>
    <xdr:to>
      <xdr:col>24</xdr:col>
      <xdr:colOff>114300</xdr:colOff>
      <xdr:row>38</xdr:row>
      <xdr:rowOff>12700</xdr:rowOff>
    </xdr:to>
    <xdr:sp macro="" textlink="">
      <xdr:nvSpPr>
        <xdr:cNvPr id="74" name="楕円 73">
          <a:extLst>
            <a:ext uri="{FF2B5EF4-FFF2-40B4-BE49-F238E27FC236}">
              <a16:creationId xmlns:a16="http://schemas.microsoft.com/office/drawing/2014/main" id="{5C2D9DDE-B3EF-4261-9C5E-A31380231164}"/>
            </a:ext>
          </a:extLst>
        </xdr:cNvPr>
        <xdr:cNvSpPr/>
      </xdr:nvSpPr>
      <xdr:spPr>
        <a:xfrm>
          <a:off x="45847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105427</xdr:rowOff>
    </xdr:from>
    <xdr:ext cx="405111" cy="259045"/>
    <xdr:sp macro="" textlink="">
      <xdr:nvSpPr>
        <xdr:cNvPr id="75" name="【図書館】&#10;有形固定資産減価償却率該当値テキスト">
          <a:extLst>
            <a:ext uri="{FF2B5EF4-FFF2-40B4-BE49-F238E27FC236}">
              <a16:creationId xmlns:a16="http://schemas.microsoft.com/office/drawing/2014/main" id="{DC2F8739-3DCC-495C-9485-7F4B46B4C2E7}"/>
            </a:ext>
          </a:extLst>
        </xdr:cNvPr>
        <xdr:cNvSpPr txBox="1"/>
      </xdr:nvSpPr>
      <xdr:spPr>
        <a:xfrm>
          <a:off x="4673600" y="627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49893</xdr:rowOff>
    </xdr:from>
    <xdr:to>
      <xdr:col>20</xdr:col>
      <xdr:colOff>38100</xdr:colOff>
      <xdr:row>37</xdr:row>
      <xdr:rowOff>151493</xdr:rowOff>
    </xdr:to>
    <xdr:sp macro="" textlink="">
      <xdr:nvSpPr>
        <xdr:cNvPr id="76" name="楕円 75">
          <a:extLst>
            <a:ext uri="{FF2B5EF4-FFF2-40B4-BE49-F238E27FC236}">
              <a16:creationId xmlns:a16="http://schemas.microsoft.com/office/drawing/2014/main" id="{25A15408-4155-4679-92E0-A55F1B060847}"/>
            </a:ext>
          </a:extLst>
        </xdr:cNvPr>
        <xdr:cNvSpPr/>
      </xdr:nvSpPr>
      <xdr:spPr>
        <a:xfrm>
          <a:off x="3746500" y="639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100693</xdr:rowOff>
    </xdr:from>
    <xdr:to>
      <xdr:col>24</xdr:col>
      <xdr:colOff>63500</xdr:colOff>
      <xdr:row>37</xdr:row>
      <xdr:rowOff>133350</xdr:rowOff>
    </xdr:to>
    <xdr:cxnSp macro="">
      <xdr:nvCxnSpPr>
        <xdr:cNvPr id="77" name="直線コネクタ 76">
          <a:extLst>
            <a:ext uri="{FF2B5EF4-FFF2-40B4-BE49-F238E27FC236}">
              <a16:creationId xmlns:a16="http://schemas.microsoft.com/office/drawing/2014/main" id="{F2AC0BAA-6A96-4672-97EB-D81CD48BB2A2}"/>
            </a:ext>
          </a:extLst>
        </xdr:cNvPr>
        <xdr:cNvCxnSpPr/>
      </xdr:nvCxnSpPr>
      <xdr:spPr>
        <a:xfrm>
          <a:off x="3797300" y="64443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17236</xdr:rowOff>
    </xdr:from>
    <xdr:to>
      <xdr:col>15</xdr:col>
      <xdr:colOff>101600</xdr:colOff>
      <xdr:row>37</xdr:row>
      <xdr:rowOff>118836</xdr:rowOff>
    </xdr:to>
    <xdr:sp macro="" textlink="">
      <xdr:nvSpPr>
        <xdr:cNvPr id="78" name="楕円 77">
          <a:extLst>
            <a:ext uri="{FF2B5EF4-FFF2-40B4-BE49-F238E27FC236}">
              <a16:creationId xmlns:a16="http://schemas.microsoft.com/office/drawing/2014/main" id="{017A609B-F67E-41FC-BC07-C540B487ED67}"/>
            </a:ext>
          </a:extLst>
        </xdr:cNvPr>
        <xdr:cNvSpPr/>
      </xdr:nvSpPr>
      <xdr:spPr>
        <a:xfrm>
          <a:off x="2857500" y="636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68036</xdr:rowOff>
    </xdr:from>
    <xdr:to>
      <xdr:col>19</xdr:col>
      <xdr:colOff>177800</xdr:colOff>
      <xdr:row>37</xdr:row>
      <xdr:rowOff>100693</xdr:rowOff>
    </xdr:to>
    <xdr:cxnSp macro="">
      <xdr:nvCxnSpPr>
        <xdr:cNvPr id="79" name="直線コネクタ 78">
          <a:extLst>
            <a:ext uri="{FF2B5EF4-FFF2-40B4-BE49-F238E27FC236}">
              <a16:creationId xmlns:a16="http://schemas.microsoft.com/office/drawing/2014/main" id="{F11FCED8-1A49-4563-AEEA-5A04B3884AC7}"/>
            </a:ext>
          </a:extLst>
        </xdr:cNvPr>
        <xdr:cNvCxnSpPr/>
      </xdr:nvCxnSpPr>
      <xdr:spPr>
        <a:xfrm>
          <a:off x="2908300" y="64116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156028</xdr:rowOff>
    </xdr:from>
    <xdr:to>
      <xdr:col>10</xdr:col>
      <xdr:colOff>165100</xdr:colOff>
      <xdr:row>37</xdr:row>
      <xdr:rowOff>86178</xdr:rowOff>
    </xdr:to>
    <xdr:sp macro="" textlink="">
      <xdr:nvSpPr>
        <xdr:cNvPr id="80" name="楕円 79">
          <a:extLst>
            <a:ext uri="{FF2B5EF4-FFF2-40B4-BE49-F238E27FC236}">
              <a16:creationId xmlns:a16="http://schemas.microsoft.com/office/drawing/2014/main" id="{4E962912-30A1-41A5-AEE1-2D7BA9BBEB7D}"/>
            </a:ext>
          </a:extLst>
        </xdr:cNvPr>
        <xdr:cNvSpPr/>
      </xdr:nvSpPr>
      <xdr:spPr>
        <a:xfrm>
          <a:off x="1968500" y="632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35378</xdr:rowOff>
    </xdr:from>
    <xdr:to>
      <xdr:col>15</xdr:col>
      <xdr:colOff>50800</xdr:colOff>
      <xdr:row>37</xdr:row>
      <xdr:rowOff>68036</xdr:rowOff>
    </xdr:to>
    <xdr:cxnSp macro="">
      <xdr:nvCxnSpPr>
        <xdr:cNvPr id="81" name="直線コネクタ 80">
          <a:extLst>
            <a:ext uri="{FF2B5EF4-FFF2-40B4-BE49-F238E27FC236}">
              <a16:creationId xmlns:a16="http://schemas.microsoft.com/office/drawing/2014/main" id="{1E429DB1-D655-435D-BAAE-E2777BF26F2A}"/>
            </a:ext>
          </a:extLst>
        </xdr:cNvPr>
        <xdr:cNvCxnSpPr/>
      </xdr:nvCxnSpPr>
      <xdr:spPr>
        <a:xfrm>
          <a:off x="2019300" y="6379028"/>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123372</xdr:rowOff>
    </xdr:from>
    <xdr:to>
      <xdr:col>6</xdr:col>
      <xdr:colOff>38100</xdr:colOff>
      <xdr:row>37</xdr:row>
      <xdr:rowOff>53522</xdr:rowOff>
    </xdr:to>
    <xdr:sp macro="" textlink="">
      <xdr:nvSpPr>
        <xdr:cNvPr id="82" name="楕円 81">
          <a:extLst>
            <a:ext uri="{FF2B5EF4-FFF2-40B4-BE49-F238E27FC236}">
              <a16:creationId xmlns:a16="http://schemas.microsoft.com/office/drawing/2014/main" id="{421FC304-773F-4C13-AF19-7EB58333D638}"/>
            </a:ext>
          </a:extLst>
        </xdr:cNvPr>
        <xdr:cNvSpPr/>
      </xdr:nvSpPr>
      <xdr:spPr>
        <a:xfrm>
          <a:off x="1079500" y="629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2722</xdr:rowOff>
    </xdr:from>
    <xdr:to>
      <xdr:col>10</xdr:col>
      <xdr:colOff>114300</xdr:colOff>
      <xdr:row>37</xdr:row>
      <xdr:rowOff>35378</xdr:rowOff>
    </xdr:to>
    <xdr:cxnSp macro="">
      <xdr:nvCxnSpPr>
        <xdr:cNvPr id="83" name="直線コネクタ 82">
          <a:extLst>
            <a:ext uri="{FF2B5EF4-FFF2-40B4-BE49-F238E27FC236}">
              <a16:creationId xmlns:a16="http://schemas.microsoft.com/office/drawing/2014/main" id="{B6DD687F-9F11-4A47-8609-DB0D8E7A4184}"/>
            </a:ext>
          </a:extLst>
        </xdr:cNvPr>
        <xdr:cNvCxnSpPr/>
      </xdr:nvCxnSpPr>
      <xdr:spPr>
        <a:xfrm>
          <a:off x="1130300" y="63463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48821</xdr:rowOff>
    </xdr:from>
    <xdr:ext cx="405111" cy="259045"/>
    <xdr:sp macro="" textlink="">
      <xdr:nvSpPr>
        <xdr:cNvPr id="84" name="n_1aveValue【図書館】&#10;有形固定資産減価償却率">
          <a:extLst>
            <a:ext uri="{FF2B5EF4-FFF2-40B4-BE49-F238E27FC236}">
              <a16:creationId xmlns:a16="http://schemas.microsoft.com/office/drawing/2014/main" id="{0CFCEB36-07A7-451D-884D-8F01EC61DB6F}"/>
            </a:ext>
          </a:extLst>
        </xdr:cNvPr>
        <xdr:cNvSpPr txBox="1"/>
      </xdr:nvSpPr>
      <xdr:spPr>
        <a:xfrm>
          <a:off x="3582044" y="604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168020</xdr:rowOff>
    </xdr:from>
    <xdr:ext cx="405111" cy="259045"/>
    <xdr:sp macro="" textlink="">
      <xdr:nvSpPr>
        <xdr:cNvPr id="85" name="n_2aveValue【図書館】&#10;有形固定資産減価償却率">
          <a:extLst>
            <a:ext uri="{FF2B5EF4-FFF2-40B4-BE49-F238E27FC236}">
              <a16:creationId xmlns:a16="http://schemas.microsoft.com/office/drawing/2014/main" id="{BF74B670-5BCC-42B1-97C3-AAB116CB292C}"/>
            </a:ext>
          </a:extLst>
        </xdr:cNvPr>
        <xdr:cNvSpPr txBox="1"/>
      </xdr:nvSpPr>
      <xdr:spPr>
        <a:xfrm>
          <a:off x="2705744" y="5997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87103</xdr:rowOff>
    </xdr:from>
    <xdr:ext cx="405111" cy="259045"/>
    <xdr:sp macro="" textlink="">
      <xdr:nvSpPr>
        <xdr:cNvPr id="86" name="n_3aveValue【図書館】&#10;有形固定資産減価償却率">
          <a:extLst>
            <a:ext uri="{FF2B5EF4-FFF2-40B4-BE49-F238E27FC236}">
              <a16:creationId xmlns:a16="http://schemas.microsoft.com/office/drawing/2014/main" id="{18EC4830-07D1-47C7-B9E4-5323071F8C64}"/>
            </a:ext>
          </a:extLst>
        </xdr:cNvPr>
        <xdr:cNvSpPr txBox="1"/>
      </xdr:nvSpPr>
      <xdr:spPr>
        <a:xfrm>
          <a:off x="1816744" y="6430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56078</xdr:rowOff>
    </xdr:from>
    <xdr:ext cx="405111" cy="259045"/>
    <xdr:sp macro="" textlink="">
      <xdr:nvSpPr>
        <xdr:cNvPr id="87" name="n_4aveValue【図書館】&#10;有形固定資産減価償却率">
          <a:extLst>
            <a:ext uri="{FF2B5EF4-FFF2-40B4-BE49-F238E27FC236}">
              <a16:creationId xmlns:a16="http://schemas.microsoft.com/office/drawing/2014/main" id="{5248C367-7A87-42C3-A48F-E77FFAEFF068}"/>
            </a:ext>
          </a:extLst>
        </xdr:cNvPr>
        <xdr:cNvSpPr txBox="1"/>
      </xdr:nvSpPr>
      <xdr:spPr>
        <a:xfrm>
          <a:off x="927744" y="63997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142620</xdr:rowOff>
    </xdr:from>
    <xdr:ext cx="405111" cy="259045"/>
    <xdr:sp macro="" textlink="">
      <xdr:nvSpPr>
        <xdr:cNvPr id="88" name="n_1mainValue【図書館】&#10;有形固定資産減価償却率">
          <a:extLst>
            <a:ext uri="{FF2B5EF4-FFF2-40B4-BE49-F238E27FC236}">
              <a16:creationId xmlns:a16="http://schemas.microsoft.com/office/drawing/2014/main" id="{0155E4FE-4BB5-4079-B623-869B28A72FB5}"/>
            </a:ext>
          </a:extLst>
        </xdr:cNvPr>
        <xdr:cNvSpPr txBox="1"/>
      </xdr:nvSpPr>
      <xdr:spPr>
        <a:xfrm>
          <a:off x="3582044" y="6486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109963</xdr:rowOff>
    </xdr:from>
    <xdr:ext cx="405111" cy="259045"/>
    <xdr:sp macro="" textlink="">
      <xdr:nvSpPr>
        <xdr:cNvPr id="89" name="n_2mainValue【図書館】&#10;有形固定資産減価償却率">
          <a:extLst>
            <a:ext uri="{FF2B5EF4-FFF2-40B4-BE49-F238E27FC236}">
              <a16:creationId xmlns:a16="http://schemas.microsoft.com/office/drawing/2014/main" id="{3C567218-D7A9-41BC-A4AD-639FF4ED739D}"/>
            </a:ext>
          </a:extLst>
        </xdr:cNvPr>
        <xdr:cNvSpPr txBox="1"/>
      </xdr:nvSpPr>
      <xdr:spPr>
        <a:xfrm>
          <a:off x="2705744" y="6453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102705</xdr:rowOff>
    </xdr:from>
    <xdr:ext cx="405111" cy="259045"/>
    <xdr:sp macro="" textlink="">
      <xdr:nvSpPr>
        <xdr:cNvPr id="90" name="n_3mainValue【図書館】&#10;有形固定資産減価償却率">
          <a:extLst>
            <a:ext uri="{FF2B5EF4-FFF2-40B4-BE49-F238E27FC236}">
              <a16:creationId xmlns:a16="http://schemas.microsoft.com/office/drawing/2014/main" id="{A7B712F3-D45F-4933-8818-A620DDD8D660}"/>
            </a:ext>
          </a:extLst>
        </xdr:cNvPr>
        <xdr:cNvSpPr txBox="1"/>
      </xdr:nvSpPr>
      <xdr:spPr>
        <a:xfrm>
          <a:off x="1816744" y="6103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70049</xdr:rowOff>
    </xdr:from>
    <xdr:ext cx="405111" cy="259045"/>
    <xdr:sp macro="" textlink="">
      <xdr:nvSpPr>
        <xdr:cNvPr id="91" name="n_4mainValue【図書館】&#10;有形固定資産減価償却率">
          <a:extLst>
            <a:ext uri="{FF2B5EF4-FFF2-40B4-BE49-F238E27FC236}">
              <a16:creationId xmlns:a16="http://schemas.microsoft.com/office/drawing/2014/main" id="{DA73ECD2-FE95-4DA9-810D-B2C37F7E1747}"/>
            </a:ext>
          </a:extLst>
        </xdr:cNvPr>
        <xdr:cNvSpPr txBox="1"/>
      </xdr:nvSpPr>
      <xdr:spPr>
        <a:xfrm>
          <a:off x="927744" y="607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745AD1AA-D29A-433F-82C9-38CC4AC2FD6B}"/>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C3318EBB-B957-46C7-A03B-97E640EE0472}"/>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5A5EAB84-FBDA-47D1-81EF-6F7E6F80045A}"/>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217F0EDD-235D-4F0F-B813-A0C58D64E2EA}"/>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7A8FD2E8-2BD3-4E0B-808E-C01D1A6D0A15}"/>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42C4E273-EEC2-47DC-80EE-3E3F286A6628}"/>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4E962FF8-8BB3-4E9A-93FB-36D91FFF19D6}"/>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DA16B91-65C4-4DC2-851A-D8DA9C7B943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CFFAD5CC-48A7-4ABF-9CFF-E77D9E6ECD49}"/>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15A80B6D-1D3E-4C21-9C39-D328B008B27F}"/>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2" name="直線コネクタ 101">
          <a:extLst>
            <a:ext uri="{FF2B5EF4-FFF2-40B4-BE49-F238E27FC236}">
              <a16:creationId xmlns:a16="http://schemas.microsoft.com/office/drawing/2014/main" id="{5C42B5FA-189A-4F31-A79B-785EC400CAB7}"/>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3" name="テキスト ボックス 102">
          <a:extLst>
            <a:ext uri="{FF2B5EF4-FFF2-40B4-BE49-F238E27FC236}">
              <a16:creationId xmlns:a16="http://schemas.microsoft.com/office/drawing/2014/main" id="{63710D3F-A5C4-4F18-B8D9-E0BDBDA46A25}"/>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4" name="直線コネクタ 103">
          <a:extLst>
            <a:ext uri="{FF2B5EF4-FFF2-40B4-BE49-F238E27FC236}">
              <a16:creationId xmlns:a16="http://schemas.microsoft.com/office/drawing/2014/main" id="{97B6252D-9A4D-4F14-ADDA-4BF0C15C192A}"/>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5" name="テキスト ボックス 104">
          <a:extLst>
            <a:ext uri="{FF2B5EF4-FFF2-40B4-BE49-F238E27FC236}">
              <a16:creationId xmlns:a16="http://schemas.microsoft.com/office/drawing/2014/main" id="{1DAB347A-048E-4847-9450-BFCD63670B1D}"/>
            </a:ext>
          </a:extLst>
        </xdr:cNvPr>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6" name="直線コネクタ 105">
          <a:extLst>
            <a:ext uri="{FF2B5EF4-FFF2-40B4-BE49-F238E27FC236}">
              <a16:creationId xmlns:a16="http://schemas.microsoft.com/office/drawing/2014/main" id="{FEAA574C-C9C7-4B61-B012-B2F97EFD3589}"/>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7" name="テキスト ボックス 106">
          <a:extLst>
            <a:ext uri="{FF2B5EF4-FFF2-40B4-BE49-F238E27FC236}">
              <a16:creationId xmlns:a16="http://schemas.microsoft.com/office/drawing/2014/main" id="{3F40C10D-5F4C-4DE0-8D09-29AF4FCD3068}"/>
            </a:ext>
          </a:extLst>
        </xdr:cNvPr>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8" name="直線コネクタ 107">
          <a:extLst>
            <a:ext uri="{FF2B5EF4-FFF2-40B4-BE49-F238E27FC236}">
              <a16:creationId xmlns:a16="http://schemas.microsoft.com/office/drawing/2014/main" id="{318C7CA8-42E4-47FB-B7CE-58FD96FA3D4A}"/>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9" name="テキスト ボックス 108">
          <a:extLst>
            <a:ext uri="{FF2B5EF4-FFF2-40B4-BE49-F238E27FC236}">
              <a16:creationId xmlns:a16="http://schemas.microsoft.com/office/drawing/2014/main" id="{4F06E3DA-B6D5-48AB-A28C-72CE3F087491}"/>
            </a:ext>
          </a:extLst>
        </xdr:cNvPr>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10" name="直線コネクタ 109">
          <a:extLst>
            <a:ext uri="{FF2B5EF4-FFF2-40B4-BE49-F238E27FC236}">
              <a16:creationId xmlns:a16="http://schemas.microsoft.com/office/drawing/2014/main" id="{17496DD3-200C-494F-B993-8671DC320AED}"/>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11" name="テキスト ボックス 110">
          <a:extLst>
            <a:ext uri="{FF2B5EF4-FFF2-40B4-BE49-F238E27FC236}">
              <a16:creationId xmlns:a16="http://schemas.microsoft.com/office/drawing/2014/main" id="{0B5D2663-4B57-4E01-ADA1-45CB95A0EA0F}"/>
            </a:ext>
          </a:extLst>
        </xdr:cNvPr>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2" name="直線コネクタ 111">
          <a:extLst>
            <a:ext uri="{FF2B5EF4-FFF2-40B4-BE49-F238E27FC236}">
              <a16:creationId xmlns:a16="http://schemas.microsoft.com/office/drawing/2014/main" id="{F27D562A-CE02-4E4A-B392-DB1E0A7AE154}"/>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13" name="テキスト ボックス 112">
          <a:extLst>
            <a:ext uri="{FF2B5EF4-FFF2-40B4-BE49-F238E27FC236}">
              <a16:creationId xmlns:a16="http://schemas.microsoft.com/office/drawing/2014/main" id="{76693F7C-6E54-420D-8727-312B6A6B4CFB}"/>
            </a:ext>
          </a:extLst>
        </xdr:cNvPr>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4" name="直線コネクタ 113">
          <a:extLst>
            <a:ext uri="{FF2B5EF4-FFF2-40B4-BE49-F238E27FC236}">
              <a16:creationId xmlns:a16="http://schemas.microsoft.com/office/drawing/2014/main" id="{BD173399-4DB9-4485-B916-A8E904C44815}"/>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5" name="テキスト ボックス 114">
          <a:extLst>
            <a:ext uri="{FF2B5EF4-FFF2-40B4-BE49-F238E27FC236}">
              <a16:creationId xmlns:a16="http://schemas.microsoft.com/office/drawing/2014/main" id="{F2811743-6B11-4459-BEDF-ECF7E15C7DB7}"/>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6" name="【図書館】&#10;一人当たり面積グラフ枠">
          <a:extLst>
            <a:ext uri="{FF2B5EF4-FFF2-40B4-BE49-F238E27FC236}">
              <a16:creationId xmlns:a16="http://schemas.microsoft.com/office/drawing/2014/main" id="{F3492FD4-657D-424E-8B8A-A1B109F7C998}"/>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61504</xdr:rowOff>
    </xdr:from>
    <xdr:to>
      <xdr:col>54</xdr:col>
      <xdr:colOff>189865</xdr:colOff>
      <xdr:row>42</xdr:row>
      <xdr:rowOff>27215</xdr:rowOff>
    </xdr:to>
    <xdr:cxnSp macro="">
      <xdr:nvCxnSpPr>
        <xdr:cNvPr id="117" name="直線コネクタ 116">
          <a:extLst>
            <a:ext uri="{FF2B5EF4-FFF2-40B4-BE49-F238E27FC236}">
              <a16:creationId xmlns:a16="http://schemas.microsoft.com/office/drawing/2014/main" id="{4EBB8922-0F28-48DA-8E59-5E8327AAD042}"/>
            </a:ext>
          </a:extLst>
        </xdr:cNvPr>
        <xdr:cNvCxnSpPr/>
      </xdr:nvCxnSpPr>
      <xdr:spPr>
        <a:xfrm flipV="1">
          <a:off x="10476865" y="5719354"/>
          <a:ext cx="0" cy="1508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31042</xdr:rowOff>
    </xdr:from>
    <xdr:ext cx="469744" cy="259045"/>
    <xdr:sp macro="" textlink="">
      <xdr:nvSpPr>
        <xdr:cNvPr id="118" name="【図書館】&#10;一人当たり面積最小値テキスト">
          <a:extLst>
            <a:ext uri="{FF2B5EF4-FFF2-40B4-BE49-F238E27FC236}">
              <a16:creationId xmlns:a16="http://schemas.microsoft.com/office/drawing/2014/main" id="{7B794DA0-09B2-4EB6-BA73-BEABCC0B86B7}"/>
            </a:ext>
          </a:extLst>
        </xdr:cNvPr>
        <xdr:cNvSpPr txBox="1"/>
      </xdr:nvSpPr>
      <xdr:spPr>
        <a:xfrm>
          <a:off x="10515600" y="7231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27215</xdr:rowOff>
    </xdr:from>
    <xdr:to>
      <xdr:col>55</xdr:col>
      <xdr:colOff>88900</xdr:colOff>
      <xdr:row>42</xdr:row>
      <xdr:rowOff>27215</xdr:rowOff>
    </xdr:to>
    <xdr:cxnSp macro="">
      <xdr:nvCxnSpPr>
        <xdr:cNvPr id="119" name="直線コネクタ 118">
          <a:extLst>
            <a:ext uri="{FF2B5EF4-FFF2-40B4-BE49-F238E27FC236}">
              <a16:creationId xmlns:a16="http://schemas.microsoft.com/office/drawing/2014/main" id="{47FA91B9-9A50-4354-AEE8-5442636BDE4F}"/>
            </a:ext>
          </a:extLst>
        </xdr:cNvPr>
        <xdr:cNvCxnSpPr/>
      </xdr:nvCxnSpPr>
      <xdr:spPr>
        <a:xfrm>
          <a:off x="10388600" y="722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8181</xdr:rowOff>
    </xdr:from>
    <xdr:ext cx="469744" cy="259045"/>
    <xdr:sp macro="" textlink="">
      <xdr:nvSpPr>
        <xdr:cNvPr id="120" name="【図書館】&#10;一人当たり面積最大値テキスト">
          <a:extLst>
            <a:ext uri="{FF2B5EF4-FFF2-40B4-BE49-F238E27FC236}">
              <a16:creationId xmlns:a16="http://schemas.microsoft.com/office/drawing/2014/main" id="{9B3D0647-D205-4560-8790-80A7967E0000}"/>
            </a:ext>
          </a:extLst>
        </xdr:cNvPr>
        <xdr:cNvSpPr txBox="1"/>
      </xdr:nvSpPr>
      <xdr:spPr>
        <a:xfrm>
          <a:off x="10515600" y="5494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61504</xdr:rowOff>
    </xdr:from>
    <xdr:to>
      <xdr:col>55</xdr:col>
      <xdr:colOff>88900</xdr:colOff>
      <xdr:row>33</xdr:row>
      <xdr:rowOff>61504</xdr:rowOff>
    </xdr:to>
    <xdr:cxnSp macro="">
      <xdr:nvCxnSpPr>
        <xdr:cNvPr id="121" name="直線コネクタ 120">
          <a:extLst>
            <a:ext uri="{FF2B5EF4-FFF2-40B4-BE49-F238E27FC236}">
              <a16:creationId xmlns:a16="http://schemas.microsoft.com/office/drawing/2014/main" id="{BA3E1DD0-F856-453A-ADF8-CBC711BC156C}"/>
            </a:ext>
          </a:extLst>
        </xdr:cNvPr>
        <xdr:cNvCxnSpPr/>
      </xdr:nvCxnSpPr>
      <xdr:spPr>
        <a:xfrm>
          <a:off x="10388600" y="571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12354</xdr:rowOff>
    </xdr:from>
    <xdr:ext cx="469744" cy="259045"/>
    <xdr:sp macro="" textlink="">
      <xdr:nvSpPr>
        <xdr:cNvPr id="122" name="【図書館】&#10;一人当たり面積平均値テキスト">
          <a:extLst>
            <a:ext uri="{FF2B5EF4-FFF2-40B4-BE49-F238E27FC236}">
              <a16:creationId xmlns:a16="http://schemas.microsoft.com/office/drawing/2014/main" id="{65EB851C-2DA1-4F7E-9B62-FA829E777BA2}"/>
            </a:ext>
          </a:extLst>
        </xdr:cNvPr>
        <xdr:cNvSpPr txBox="1"/>
      </xdr:nvSpPr>
      <xdr:spPr>
        <a:xfrm>
          <a:off x="10515600" y="66989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160927</xdr:rowOff>
    </xdr:from>
    <xdr:to>
      <xdr:col>55</xdr:col>
      <xdr:colOff>50800</xdr:colOff>
      <xdr:row>40</xdr:row>
      <xdr:rowOff>91077</xdr:rowOff>
    </xdr:to>
    <xdr:sp macro="" textlink="">
      <xdr:nvSpPr>
        <xdr:cNvPr id="123" name="フローチャート: 判断 122">
          <a:extLst>
            <a:ext uri="{FF2B5EF4-FFF2-40B4-BE49-F238E27FC236}">
              <a16:creationId xmlns:a16="http://schemas.microsoft.com/office/drawing/2014/main" id="{A2635EAA-20AD-4315-ABFC-7768974AF332}"/>
            </a:ext>
          </a:extLst>
        </xdr:cNvPr>
        <xdr:cNvSpPr/>
      </xdr:nvSpPr>
      <xdr:spPr>
        <a:xfrm>
          <a:off x="10426700" y="684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147865</xdr:rowOff>
    </xdr:from>
    <xdr:to>
      <xdr:col>50</xdr:col>
      <xdr:colOff>165100</xdr:colOff>
      <xdr:row>40</xdr:row>
      <xdr:rowOff>78015</xdr:rowOff>
    </xdr:to>
    <xdr:sp macro="" textlink="">
      <xdr:nvSpPr>
        <xdr:cNvPr id="124" name="フローチャート: 判断 123">
          <a:extLst>
            <a:ext uri="{FF2B5EF4-FFF2-40B4-BE49-F238E27FC236}">
              <a16:creationId xmlns:a16="http://schemas.microsoft.com/office/drawing/2014/main" id="{E905E2A0-EA67-4F0A-8094-7C2885E320D0}"/>
            </a:ext>
          </a:extLst>
        </xdr:cNvPr>
        <xdr:cNvSpPr/>
      </xdr:nvSpPr>
      <xdr:spPr>
        <a:xfrm>
          <a:off x="9588500" y="68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144599</xdr:rowOff>
    </xdr:from>
    <xdr:to>
      <xdr:col>46</xdr:col>
      <xdr:colOff>38100</xdr:colOff>
      <xdr:row>40</xdr:row>
      <xdr:rowOff>74749</xdr:rowOff>
    </xdr:to>
    <xdr:sp macro="" textlink="">
      <xdr:nvSpPr>
        <xdr:cNvPr id="125" name="フローチャート: 判断 124">
          <a:extLst>
            <a:ext uri="{FF2B5EF4-FFF2-40B4-BE49-F238E27FC236}">
              <a16:creationId xmlns:a16="http://schemas.microsoft.com/office/drawing/2014/main" id="{AB4AB9CD-7648-40B0-8B19-9FE92BACFD0E}"/>
            </a:ext>
          </a:extLst>
        </xdr:cNvPr>
        <xdr:cNvSpPr/>
      </xdr:nvSpPr>
      <xdr:spPr>
        <a:xfrm>
          <a:off x="8699500" y="683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160927</xdr:rowOff>
    </xdr:from>
    <xdr:to>
      <xdr:col>41</xdr:col>
      <xdr:colOff>101600</xdr:colOff>
      <xdr:row>40</xdr:row>
      <xdr:rowOff>91077</xdr:rowOff>
    </xdr:to>
    <xdr:sp macro="" textlink="">
      <xdr:nvSpPr>
        <xdr:cNvPr id="126" name="フローチャート: 判断 125">
          <a:extLst>
            <a:ext uri="{FF2B5EF4-FFF2-40B4-BE49-F238E27FC236}">
              <a16:creationId xmlns:a16="http://schemas.microsoft.com/office/drawing/2014/main" id="{D81B6B2D-7D88-46F2-831E-E22E21517758}"/>
            </a:ext>
          </a:extLst>
        </xdr:cNvPr>
        <xdr:cNvSpPr/>
      </xdr:nvSpPr>
      <xdr:spPr>
        <a:xfrm>
          <a:off x="7810500" y="684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125004</xdr:rowOff>
    </xdr:from>
    <xdr:to>
      <xdr:col>36</xdr:col>
      <xdr:colOff>165100</xdr:colOff>
      <xdr:row>40</xdr:row>
      <xdr:rowOff>55154</xdr:rowOff>
    </xdr:to>
    <xdr:sp macro="" textlink="">
      <xdr:nvSpPr>
        <xdr:cNvPr id="127" name="フローチャート: 判断 126">
          <a:extLst>
            <a:ext uri="{FF2B5EF4-FFF2-40B4-BE49-F238E27FC236}">
              <a16:creationId xmlns:a16="http://schemas.microsoft.com/office/drawing/2014/main" id="{B4990C76-AFA0-4004-ACA6-495DCBA32450}"/>
            </a:ext>
          </a:extLst>
        </xdr:cNvPr>
        <xdr:cNvSpPr/>
      </xdr:nvSpPr>
      <xdr:spPr>
        <a:xfrm>
          <a:off x="6921500" y="6811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8CEB5843-5F63-4A32-BCBB-4F94EE3BDB1F}"/>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3B843688-BE64-4FBB-BCF9-B44B6D0FCBFF}"/>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7C3D08D5-FF9F-44D2-A430-F033340F1E15}"/>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CA80C14F-15FA-4042-A1A2-D719CF7E7736}"/>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2" name="テキスト ボックス 131">
          <a:extLst>
            <a:ext uri="{FF2B5EF4-FFF2-40B4-BE49-F238E27FC236}">
              <a16:creationId xmlns:a16="http://schemas.microsoft.com/office/drawing/2014/main" id="{B3433C73-E219-4817-812D-3924685FFCF9}"/>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54791</xdr:rowOff>
    </xdr:from>
    <xdr:to>
      <xdr:col>55</xdr:col>
      <xdr:colOff>50800</xdr:colOff>
      <xdr:row>40</xdr:row>
      <xdr:rowOff>156391</xdr:rowOff>
    </xdr:to>
    <xdr:sp macro="" textlink="">
      <xdr:nvSpPr>
        <xdr:cNvPr id="133" name="楕円 132">
          <a:extLst>
            <a:ext uri="{FF2B5EF4-FFF2-40B4-BE49-F238E27FC236}">
              <a16:creationId xmlns:a16="http://schemas.microsoft.com/office/drawing/2014/main" id="{1E01F126-C6A6-4D12-B816-8EC5F32AEA0C}"/>
            </a:ext>
          </a:extLst>
        </xdr:cNvPr>
        <xdr:cNvSpPr/>
      </xdr:nvSpPr>
      <xdr:spPr>
        <a:xfrm>
          <a:off x="10426700" y="6912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33218</xdr:rowOff>
    </xdr:from>
    <xdr:ext cx="469744" cy="259045"/>
    <xdr:sp macro="" textlink="">
      <xdr:nvSpPr>
        <xdr:cNvPr id="134" name="【図書館】&#10;一人当たり面積該当値テキスト">
          <a:extLst>
            <a:ext uri="{FF2B5EF4-FFF2-40B4-BE49-F238E27FC236}">
              <a16:creationId xmlns:a16="http://schemas.microsoft.com/office/drawing/2014/main" id="{DB78A371-F8C0-4E70-A1C4-4260E1D2ECAE}"/>
            </a:ext>
          </a:extLst>
        </xdr:cNvPr>
        <xdr:cNvSpPr txBox="1"/>
      </xdr:nvSpPr>
      <xdr:spPr>
        <a:xfrm>
          <a:off x="10515600" y="6891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58057</xdr:rowOff>
    </xdr:from>
    <xdr:to>
      <xdr:col>50</xdr:col>
      <xdr:colOff>165100</xdr:colOff>
      <xdr:row>40</xdr:row>
      <xdr:rowOff>159657</xdr:rowOff>
    </xdr:to>
    <xdr:sp macro="" textlink="">
      <xdr:nvSpPr>
        <xdr:cNvPr id="135" name="楕円 134">
          <a:extLst>
            <a:ext uri="{FF2B5EF4-FFF2-40B4-BE49-F238E27FC236}">
              <a16:creationId xmlns:a16="http://schemas.microsoft.com/office/drawing/2014/main" id="{F473D59E-7566-4A9F-A79C-4F560377C960}"/>
            </a:ext>
          </a:extLst>
        </xdr:cNvPr>
        <xdr:cNvSpPr/>
      </xdr:nvSpPr>
      <xdr:spPr>
        <a:xfrm>
          <a:off x="9588500" y="691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105591</xdr:rowOff>
    </xdr:from>
    <xdr:to>
      <xdr:col>55</xdr:col>
      <xdr:colOff>0</xdr:colOff>
      <xdr:row>40</xdr:row>
      <xdr:rowOff>108857</xdr:rowOff>
    </xdr:to>
    <xdr:cxnSp macro="">
      <xdr:nvCxnSpPr>
        <xdr:cNvPr id="136" name="直線コネクタ 135">
          <a:extLst>
            <a:ext uri="{FF2B5EF4-FFF2-40B4-BE49-F238E27FC236}">
              <a16:creationId xmlns:a16="http://schemas.microsoft.com/office/drawing/2014/main" id="{136B07E3-F649-4DD5-BDB5-FDCFF00FE1F0}"/>
            </a:ext>
          </a:extLst>
        </xdr:cNvPr>
        <xdr:cNvCxnSpPr/>
      </xdr:nvCxnSpPr>
      <xdr:spPr>
        <a:xfrm flipV="1">
          <a:off x="9639300" y="6963591"/>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64588</xdr:rowOff>
    </xdr:from>
    <xdr:to>
      <xdr:col>46</xdr:col>
      <xdr:colOff>38100</xdr:colOff>
      <xdr:row>40</xdr:row>
      <xdr:rowOff>166188</xdr:rowOff>
    </xdr:to>
    <xdr:sp macro="" textlink="">
      <xdr:nvSpPr>
        <xdr:cNvPr id="137" name="楕円 136">
          <a:extLst>
            <a:ext uri="{FF2B5EF4-FFF2-40B4-BE49-F238E27FC236}">
              <a16:creationId xmlns:a16="http://schemas.microsoft.com/office/drawing/2014/main" id="{68DF8C12-9DB2-44E9-AA89-BF1C1C57B32C}"/>
            </a:ext>
          </a:extLst>
        </xdr:cNvPr>
        <xdr:cNvSpPr/>
      </xdr:nvSpPr>
      <xdr:spPr>
        <a:xfrm>
          <a:off x="8699500" y="692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108857</xdr:rowOff>
    </xdr:from>
    <xdr:to>
      <xdr:col>50</xdr:col>
      <xdr:colOff>114300</xdr:colOff>
      <xdr:row>40</xdr:row>
      <xdr:rowOff>115388</xdr:rowOff>
    </xdr:to>
    <xdr:cxnSp macro="">
      <xdr:nvCxnSpPr>
        <xdr:cNvPr id="138" name="直線コネクタ 137">
          <a:extLst>
            <a:ext uri="{FF2B5EF4-FFF2-40B4-BE49-F238E27FC236}">
              <a16:creationId xmlns:a16="http://schemas.microsoft.com/office/drawing/2014/main" id="{1BF833EE-77EF-4F49-847B-EBBC84315AE6}"/>
            </a:ext>
          </a:extLst>
        </xdr:cNvPr>
        <xdr:cNvCxnSpPr/>
      </xdr:nvCxnSpPr>
      <xdr:spPr>
        <a:xfrm flipV="1">
          <a:off x="8750300" y="6966857"/>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71120</xdr:rowOff>
    </xdr:from>
    <xdr:to>
      <xdr:col>41</xdr:col>
      <xdr:colOff>101600</xdr:colOff>
      <xdr:row>41</xdr:row>
      <xdr:rowOff>1270</xdr:rowOff>
    </xdr:to>
    <xdr:sp macro="" textlink="">
      <xdr:nvSpPr>
        <xdr:cNvPr id="139" name="楕円 138">
          <a:extLst>
            <a:ext uri="{FF2B5EF4-FFF2-40B4-BE49-F238E27FC236}">
              <a16:creationId xmlns:a16="http://schemas.microsoft.com/office/drawing/2014/main" id="{6E83415F-3977-4AB2-84CE-BA99C5D49524}"/>
            </a:ext>
          </a:extLst>
        </xdr:cNvPr>
        <xdr:cNvSpPr/>
      </xdr:nvSpPr>
      <xdr:spPr>
        <a:xfrm>
          <a:off x="7810500" y="692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115388</xdr:rowOff>
    </xdr:from>
    <xdr:to>
      <xdr:col>45</xdr:col>
      <xdr:colOff>177800</xdr:colOff>
      <xdr:row>40</xdr:row>
      <xdr:rowOff>121920</xdr:rowOff>
    </xdr:to>
    <xdr:cxnSp macro="">
      <xdr:nvCxnSpPr>
        <xdr:cNvPr id="140" name="直線コネクタ 139">
          <a:extLst>
            <a:ext uri="{FF2B5EF4-FFF2-40B4-BE49-F238E27FC236}">
              <a16:creationId xmlns:a16="http://schemas.microsoft.com/office/drawing/2014/main" id="{15AEAFCC-F913-4E3D-982C-61BD30C0DA7F}"/>
            </a:ext>
          </a:extLst>
        </xdr:cNvPr>
        <xdr:cNvCxnSpPr/>
      </xdr:nvCxnSpPr>
      <xdr:spPr>
        <a:xfrm flipV="1">
          <a:off x="7861300" y="6973388"/>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74385</xdr:rowOff>
    </xdr:from>
    <xdr:to>
      <xdr:col>36</xdr:col>
      <xdr:colOff>165100</xdr:colOff>
      <xdr:row>41</xdr:row>
      <xdr:rowOff>4535</xdr:rowOff>
    </xdr:to>
    <xdr:sp macro="" textlink="">
      <xdr:nvSpPr>
        <xdr:cNvPr id="141" name="楕円 140">
          <a:extLst>
            <a:ext uri="{FF2B5EF4-FFF2-40B4-BE49-F238E27FC236}">
              <a16:creationId xmlns:a16="http://schemas.microsoft.com/office/drawing/2014/main" id="{2A92DA18-6D4E-475E-A856-B8403E5BA7B0}"/>
            </a:ext>
          </a:extLst>
        </xdr:cNvPr>
        <xdr:cNvSpPr/>
      </xdr:nvSpPr>
      <xdr:spPr>
        <a:xfrm>
          <a:off x="6921500" y="693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121920</xdr:rowOff>
    </xdr:from>
    <xdr:to>
      <xdr:col>41</xdr:col>
      <xdr:colOff>50800</xdr:colOff>
      <xdr:row>40</xdr:row>
      <xdr:rowOff>125185</xdr:rowOff>
    </xdr:to>
    <xdr:cxnSp macro="">
      <xdr:nvCxnSpPr>
        <xdr:cNvPr id="142" name="直線コネクタ 141">
          <a:extLst>
            <a:ext uri="{FF2B5EF4-FFF2-40B4-BE49-F238E27FC236}">
              <a16:creationId xmlns:a16="http://schemas.microsoft.com/office/drawing/2014/main" id="{9FFAA901-A639-4AAF-A13E-7626C150398A}"/>
            </a:ext>
          </a:extLst>
        </xdr:cNvPr>
        <xdr:cNvCxnSpPr/>
      </xdr:nvCxnSpPr>
      <xdr:spPr>
        <a:xfrm flipV="1">
          <a:off x="6972300" y="6979920"/>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94542</xdr:rowOff>
    </xdr:from>
    <xdr:ext cx="469744" cy="259045"/>
    <xdr:sp macro="" textlink="">
      <xdr:nvSpPr>
        <xdr:cNvPr id="143" name="n_1aveValue【図書館】&#10;一人当たり面積">
          <a:extLst>
            <a:ext uri="{FF2B5EF4-FFF2-40B4-BE49-F238E27FC236}">
              <a16:creationId xmlns:a16="http://schemas.microsoft.com/office/drawing/2014/main" id="{D039E0BB-696F-4EBD-977E-E5EDD1DDBD1A}"/>
            </a:ext>
          </a:extLst>
        </xdr:cNvPr>
        <xdr:cNvSpPr txBox="1"/>
      </xdr:nvSpPr>
      <xdr:spPr>
        <a:xfrm>
          <a:off x="9391727" y="6609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91276</xdr:rowOff>
    </xdr:from>
    <xdr:ext cx="469744" cy="259045"/>
    <xdr:sp macro="" textlink="">
      <xdr:nvSpPr>
        <xdr:cNvPr id="144" name="n_2aveValue【図書館】&#10;一人当たり面積">
          <a:extLst>
            <a:ext uri="{FF2B5EF4-FFF2-40B4-BE49-F238E27FC236}">
              <a16:creationId xmlns:a16="http://schemas.microsoft.com/office/drawing/2014/main" id="{0180C376-1EA3-435A-A581-D998A4FA8845}"/>
            </a:ext>
          </a:extLst>
        </xdr:cNvPr>
        <xdr:cNvSpPr txBox="1"/>
      </xdr:nvSpPr>
      <xdr:spPr>
        <a:xfrm>
          <a:off x="8515427" y="6606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107604</xdr:rowOff>
    </xdr:from>
    <xdr:ext cx="469744" cy="259045"/>
    <xdr:sp macro="" textlink="">
      <xdr:nvSpPr>
        <xdr:cNvPr id="145" name="n_3aveValue【図書館】&#10;一人当たり面積">
          <a:extLst>
            <a:ext uri="{FF2B5EF4-FFF2-40B4-BE49-F238E27FC236}">
              <a16:creationId xmlns:a16="http://schemas.microsoft.com/office/drawing/2014/main" id="{799E09B5-FF49-4524-8819-CAD26DD18E51}"/>
            </a:ext>
          </a:extLst>
        </xdr:cNvPr>
        <xdr:cNvSpPr txBox="1"/>
      </xdr:nvSpPr>
      <xdr:spPr>
        <a:xfrm>
          <a:off x="7626427" y="662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71681</xdr:rowOff>
    </xdr:from>
    <xdr:ext cx="469744" cy="259045"/>
    <xdr:sp macro="" textlink="">
      <xdr:nvSpPr>
        <xdr:cNvPr id="146" name="n_4aveValue【図書館】&#10;一人当たり面積">
          <a:extLst>
            <a:ext uri="{FF2B5EF4-FFF2-40B4-BE49-F238E27FC236}">
              <a16:creationId xmlns:a16="http://schemas.microsoft.com/office/drawing/2014/main" id="{2C79844C-34E4-4829-A9D3-73D72933892D}"/>
            </a:ext>
          </a:extLst>
        </xdr:cNvPr>
        <xdr:cNvSpPr txBox="1"/>
      </xdr:nvSpPr>
      <xdr:spPr>
        <a:xfrm>
          <a:off x="6737427" y="6586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150784</xdr:rowOff>
    </xdr:from>
    <xdr:ext cx="469744" cy="259045"/>
    <xdr:sp macro="" textlink="">
      <xdr:nvSpPr>
        <xdr:cNvPr id="147" name="n_1mainValue【図書館】&#10;一人当たり面積">
          <a:extLst>
            <a:ext uri="{FF2B5EF4-FFF2-40B4-BE49-F238E27FC236}">
              <a16:creationId xmlns:a16="http://schemas.microsoft.com/office/drawing/2014/main" id="{4BC76E3E-511C-4576-88B5-0C199C4FD02B}"/>
            </a:ext>
          </a:extLst>
        </xdr:cNvPr>
        <xdr:cNvSpPr txBox="1"/>
      </xdr:nvSpPr>
      <xdr:spPr>
        <a:xfrm>
          <a:off x="9391727" y="700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157315</xdr:rowOff>
    </xdr:from>
    <xdr:ext cx="469744" cy="259045"/>
    <xdr:sp macro="" textlink="">
      <xdr:nvSpPr>
        <xdr:cNvPr id="148" name="n_2mainValue【図書館】&#10;一人当たり面積">
          <a:extLst>
            <a:ext uri="{FF2B5EF4-FFF2-40B4-BE49-F238E27FC236}">
              <a16:creationId xmlns:a16="http://schemas.microsoft.com/office/drawing/2014/main" id="{8A964670-04C5-4BCD-BE9A-646D1E88EF3A}"/>
            </a:ext>
          </a:extLst>
        </xdr:cNvPr>
        <xdr:cNvSpPr txBox="1"/>
      </xdr:nvSpPr>
      <xdr:spPr>
        <a:xfrm>
          <a:off x="8515427" y="7015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163847</xdr:rowOff>
    </xdr:from>
    <xdr:ext cx="469744" cy="259045"/>
    <xdr:sp macro="" textlink="">
      <xdr:nvSpPr>
        <xdr:cNvPr id="149" name="n_3mainValue【図書館】&#10;一人当たり面積">
          <a:extLst>
            <a:ext uri="{FF2B5EF4-FFF2-40B4-BE49-F238E27FC236}">
              <a16:creationId xmlns:a16="http://schemas.microsoft.com/office/drawing/2014/main" id="{566D418F-DFCF-41E5-9057-DEBB48DF7A54}"/>
            </a:ext>
          </a:extLst>
        </xdr:cNvPr>
        <xdr:cNvSpPr txBox="1"/>
      </xdr:nvSpPr>
      <xdr:spPr>
        <a:xfrm>
          <a:off x="7626427" y="702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167112</xdr:rowOff>
    </xdr:from>
    <xdr:ext cx="469744" cy="259045"/>
    <xdr:sp macro="" textlink="">
      <xdr:nvSpPr>
        <xdr:cNvPr id="150" name="n_4mainValue【図書館】&#10;一人当たり面積">
          <a:extLst>
            <a:ext uri="{FF2B5EF4-FFF2-40B4-BE49-F238E27FC236}">
              <a16:creationId xmlns:a16="http://schemas.microsoft.com/office/drawing/2014/main" id="{C6D17F6E-EB68-4AA9-BF40-4193D82D6A22}"/>
            </a:ext>
          </a:extLst>
        </xdr:cNvPr>
        <xdr:cNvSpPr txBox="1"/>
      </xdr:nvSpPr>
      <xdr:spPr>
        <a:xfrm>
          <a:off x="6737427" y="7025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1" name="正方形/長方形 150">
          <a:extLst>
            <a:ext uri="{FF2B5EF4-FFF2-40B4-BE49-F238E27FC236}">
              <a16:creationId xmlns:a16="http://schemas.microsoft.com/office/drawing/2014/main" id="{C51FBE53-CC93-4B76-A589-F55C74039266}"/>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2" name="正方形/長方形 151">
          <a:extLst>
            <a:ext uri="{FF2B5EF4-FFF2-40B4-BE49-F238E27FC236}">
              <a16:creationId xmlns:a16="http://schemas.microsoft.com/office/drawing/2014/main" id="{B78E69FE-CBEE-4FE5-ADF8-268DAC602BBA}"/>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3" name="正方形/長方形 152">
          <a:extLst>
            <a:ext uri="{FF2B5EF4-FFF2-40B4-BE49-F238E27FC236}">
              <a16:creationId xmlns:a16="http://schemas.microsoft.com/office/drawing/2014/main" id="{4CF16D08-F29F-447B-B70A-44620E1D4402}"/>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4" name="正方形/長方形 153">
          <a:extLst>
            <a:ext uri="{FF2B5EF4-FFF2-40B4-BE49-F238E27FC236}">
              <a16:creationId xmlns:a16="http://schemas.microsoft.com/office/drawing/2014/main" id="{55752D96-0C5C-4B7B-A690-1F58DC14E209}"/>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5" name="正方形/長方形 154">
          <a:extLst>
            <a:ext uri="{FF2B5EF4-FFF2-40B4-BE49-F238E27FC236}">
              <a16:creationId xmlns:a16="http://schemas.microsoft.com/office/drawing/2014/main" id="{DBF976D2-6A4D-4458-A4C6-CEFE5697FB69}"/>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6" name="正方形/長方形 155">
          <a:extLst>
            <a:ext uri="{FF2B5EF4-FFF2-40B4-BE49-F238E27FC236}">
              <a16:creationId xmlns:a16="http://schemas.microsoft.com/office/drawing/2014/main" id="{DD3B8916-969C-4D82-B066-75E13BBA6563}"/>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7" name="正方形/長方形 156">
          <a:extLst>
            <a:ext uri="{FF2B5EF4-FFF2-40B4-BE49-F238E27FC236}">
              <a16:creationId xmlns:a16="http://schemas.microsoft.com/office/drawing/2014/main" id="{62484C87-3074-4677-825B-877D61B9E0B1}"/>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8" name="正方形/長方形 157">
          <a:extLst>
            <a:ext uri="{FF2B5EF4-FFF2-40B4-BE49-F238E27FC236}">
              <a16:creationId xmlns:a16="http://schemas.microsoft.com/office/drawing/2014/main" id="{07299607-0023-4F4B-AA0A-77815C586001}"/>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9" name="テキスト ボックス 158">
          <a:extLst>
            <a:ext uri="{FF2B5EF4-FFF2-40B4-BE49-F238E27FC236}">
              <a16:creationId xmlns:a16="http://schemas.microsoft.com/office/drawing/2014/main" id="{C661282D-BE52-4ADD-9A64-57A0FA1D1B85}"/>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0" name="直線コネクタ 159">
          <a:extLst>
            <a:ext uri="{FF2B5EF4-FFF2-40B4-BE49-F238E27FC236}">
              <a16:creationId xmlns:a16="http://schemas.microsoft.com/office/drawing/2014/main" id="{31EB08CB-9BED-4A5E-8D67-D8D78D18489D}"/>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1" name="テキスト ボックス 160">
          <a:extLst>
            <a:ext uri="{FF2B5EF4-FFF2-40B4-BE49-F238E27FC236}">
              <a16:creationId xmlns:a16="http://schemas.microsoft.com/office/drawing/2014/main" id="{85DBADDE-7B3A-47F7-A547-3AAE1F21FC9F}"/>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2" name="直線コネクタ 161">
          <a:extLst>
            <a:ext uri="{FF2B5EF4-FFF2-40B4-BE49-F238E27FC236}">
              <a16:creationId xmlns:a16="http://schemas.microsoft.com/office/drawing/2014/main" id="{5360C772-DE36-42E1-A55B-9827F7EDBC29}"/>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3" name="テキスト ボックス 162">
          <a:extLst>
            <a:ext uri="{FF2B5EF4-FFF2-40B4-BE49-F238E27FC236}">
              <a16:creationId xmlns:a16="http://schemas.microsoft.com/office/drawing/2014/main" id="{8717615F-5D5B-464E-B5B5-A615F6C7A044}"/>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4" name="直線コネクタ 163">
          <a:extLst>
            <a:ext uri="{FF2B5EF4-FFF2-40B4-BE49-F238E27FC236}">
              <a16:creationId xmlns:a16="http://schemas.microsoft.com/office/drawing/2014/main" id="{35004AFA-775E-4C0F-800A-A0001C7B5CD7}"/>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5" name="テキスト ボックス 164">
          <a:extLst>
            <a:ext uri="{FF2B5EF4-FFF2-40B4-BE49-F238E27FC236}">
              <a16:creationId xmlns:a16="http://schemas.microsoft.com/office/drawing/2014/main" id="{09089DF2-6F9A-444B-B66F-E6E1666C6595}"/>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6" name="直線コネクタ 165">
          <a:extLst>
            <a:ext uri="{FF2B5EF4-FFF2-40B4-BE49-F238E27FC236}">
              <a16:creationId xmlns:a16="http://schemas.microsoft.com/office/drawing/2014/main" id="{77FD7ABC-B664-4833-8202-2C18384287CA}"/>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7" name="テキスト ボックス 166">
          <a:extLst>
            <a:ext uri="{FF2B5EF4-FFF2-40B4-BE49-F238E27FC236}">
              <a16:creationId xmlns:a16="http://schemas.microsoft.com/office/drawing/2014/main" id="{BDF84E4E-A3AD-4A5F-B293-4309732AD9FA}"/>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8" name="直線コネクタ 167">
          <a:extLst>
            <a:ext uri="{FF2B5EF4-FFF2-40B4-BE49-F238E27FC236}">
              <a16:creationId xmlns:a16="http://schemas.microsoft.com/office/drawing/2014/main" id="{B6852ECC-F8FB-495D-AEAE-529DC4D463EF}"/>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9" name="テキスト ボックス 168">
          <a:extLst>
            <a:ext uri="{FF2B5EF4-FFF2-40B4-BE49-F238E27FC236}">
              <a16:creationId xmlns:a16="http://schemas.microsoft.com/office/drawing/2014/main" id="{DB90C505-03B7-4F24-9F6D-40440D668CDF}"/>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70" name="直線コネクタ 169">
          <a:extLst>
            <a:ext uri="{FF2B5EF4-FFF2-40B4-BE49-F238E27FC236}">
              <a16:creationId xmlns:a16="http://schemas.microsoft.com/office/drawing/2014/main" id="{63AB7F53-DAAD-448D-AC79-78D84F61D3F9}"/>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71" name="テキスト ボックス 170">
          <a:extLst>
            <a:ext uri="{FF2B5EF4-FFF2-40B4-BE49-F238E27FC236}">
              <a16:creationId xmlns:a16="http://schemas.microsoft.com/office/drawing/2014/main" id="{E93B1187-22DF-4365-BBD6-7D58C8132878}"/>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435BDECD-F9D5-49EA-9949-A2DF6B3BAC14}"/>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3" name="テキスト ボックス 172">
          <a:extLst>
            <a:ext uri="{FF2B5EF4-FFF2-40B4-BE49-F238E27FC236}">
              <a16:creationId xmlns:a16="http://schemas.microsoft.com/office/drawing/2014/main" id="{43734534-6061-4469-AE02-AA538E4F8D31}"/>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4" name="【体育館・プール】&#10;有形固定資産減価償却率グラフ枠">
          <a:extLst>
            <a:ext uri="{FF2B5EF4-FFF2-40B4-BE49-F238E27FC236}">
              <a16:creationId xmlns:a16="http://schemas.microsoft.com/office/drawing/2014/main" id="{703AC6D9-3A5D-49B3-B0BE-C6AD2D8CA9E8}"/>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133350</xdr:rowOff>
    </xdr:from>
    <xdr:to>
      <xdr:col>24</xdr:col>
      <xdr:colOff>62865</xdr:colOff>
      <xdr:row>64</xdr:row>
      <xdr:rowOff>76200</xdr:rowOff>
    </xdr:to>
    <xdr:cxnSp macro="">
      <xdr:nvCxnSpPr>
        <xdr:cNvPr id="175" name="直線コネクタ 174">
          <a:extLst>
            <a:ext uri="{FF2B5EF4-FFF2-40B4-BE49-F238E27FC236}">
              <a16:creationId xmlns:a16="http://schemas.microsoft.com/office/drawing/2014/main" id="{1E03F25C-3006-41D2-9C9D-AB1492B96E88}"/>
            </a:ext>
          </a:extLst>
        </xdr:cNvPr>
        <xdr:cNvCxnSpPr/>
      </xdr:nvCxnSpPr>
      <xdr:spPr>
        <a:xfrm flipV="1">
          <a:off x="4634865" y="95631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6" name="【体育館・プール】&#10;有形固定資産減価償却率最小値テキスト">
          <a:extLst>
            <a:ext uri="{FF2B5EF4-FFF2-40B4-BE49-F238E27FC236}">
              <a16:creationId xmlns:a16="http://schemas.microsoft.com/office/drawing/2014/main" id="{7964AB6F-5003-406D-BC60-0F3D1D95BBBD}"/>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7" name="直線コネクタ 176">
          <a:extLst>
            <a:ext uri="{FF2B5EF4-FFF2-40B4-BE49-F238E27FC236}">
              <a16:creationId xmlns:a16="http://schemas.microsoft.com/office/drawing/2014/main" id="{3A3010E5-DB47-4810-831A-C4DEE9CE6E14}"/>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80027</xdr:rowOff>
    </xdr:from>
    <xdr:ext cx="405111" cy="259045"/>
    <xdr:sp macro="" textlink="">
      <xdr:nvSpPr>
        <xdr:cNvPr id="178" name="【体育館・プール】&#10;有形固定資産減価償却率最大値テキスト">
          <a:extLst>
            <a:ext uri="{FF2B5EF4-FFF2-40B4-BE49-F238E27FC236}">
              <a16:creationId xmlns:a16="http://schemas.microsoft.com/office/drawing/2014/main" id="{C706B196-AC1D-4F55-9673-00B7D8446F0A}"/>
            </a:ext>
          </a:extLst>
        </xdr:cNvPr>
        <xdr:cNvSpPr txBox="1"/>
      </xdr:nvSpPr>
      <xdr:spPr>
        <a:xfrm>
          <a:off x="4673600" y="9338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133350</xdr:rowOff>
    </xdr:from>
    <xdr:to>
      <xdr:col>24</xdr:col>
      <xdr:colOff>152400</xdr:colOff>
      <xdr:row>55</xdr:row>
      <xdr:rowOff>133350</xdr:rowOff>
    </xdr:to>
    <xdr:cxnSp macro="">
      <xdr:nvCxnSpPr>
        <xdr:cNvPr id="179" name="直線コネクタ 178">
          <a:extLst>
            <a:ext uri="{FF2B5EF4-FFF2-40B4-BE49-F238E27FC236}">
              <a16:creationId xmlns:a16="http://schemas.microsoft.com/office/drawing/2014/main" id="{213C4E0F-8B57-4995-8787-D0CCE6402B4B}"/>
            </a:ext>
          </a:extLst>
        </xdr:cNvPr>
        <xdr:cNvCxnSpPr/>
      </xdr:nvCxnSpPr>
      <xdr:spPr>
        <a:xfrm>
          <a:off x="4546600" y="956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4462</xdr:rowOff>
    </xdr:from>
    <xdr:ext cx="405111" cy="259045"/>
    <xdr:sp macro="" textlink="">
      <xdr:nvSpPr>
        <xdr:cNvPr id="180" name="【体育館・プール】&#10;有形固定資産減価償却率平均値テキスト">
          <a:extLst>
            <a:ext uri="{FF2B5EF4-FFF2-40B4-BE49-F238E27FC236}">
              <a16:creationId xmlns:a16="http://schemas.microsoft.com/office/drawing/2014/main" id="{260F55E5-9806-4469-85B2-C8EBF3EE5F68}"/>
            </a:ext>
          </a:extLst>
        </xdr:cNvPr>
        <xdr:cNvSpPr txBox="1"/>
      </xdr:nvSpPr>
      <xdr:spPr>
        <a:xfrm>
          <a:off x="4673600" y="102914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153035</xdr:rowOff>
    </xdr:from>
    <xdr:to>
      <xdr:col>24</xdr:col>
      <xdr:colOff>114300</xdr:colOff>
      <xdr:row>61</xdr:row>
      <xdr:rowOff>83185</xdr:rowOff>
    </xdr:to>
    <xdr:sp macro="" textlink="">
      <xdr:nvSpPr>
        <xdr:cNvPr id="181" name="フローチャート: 判断 180">
          <a:extLst>
            <a:ext uri="{FF2B5EF4-FFF2-40B4-BE49-F238E27FC236}">
              <a16:creationId xmlns:a16="http://schemas.microsoft.com/office/drawing/2014/main" id="{17F56C52-306D-4E70-AB52-AEC188DB89E6}"/>
            </a:ext>
          </a:extLst>
        </xdr:cNvPr>
        <xdr:cNvSpPr/>
      </xdr:nvSpPr>
      <xdr:spPr>
        <a:xfrm>
          <a:off x="4584700" y="1044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84455</xdr:rowOff>
    </xdr:from>
    <xdr:to>
      <xdr:col>20</xdr:col>
      <xdr:colOff>38100</xdr:colOff>
      <xdr:row>61</xdr:row>
      <xdr:rowOff>14605</xdr:rowOff>
    </xdr:to>
    <xdr:sp macro="" textlink="">
      <xdr:nvSpPr>
        <xdr:cNvPr id="182" name="フローチャート: 判断 181">
          <a:extLst>
            <a:ext uri="{FF2B5EF4-FFF2-40B4-BE49-F238E27FC236}">
              <a16:creationId xmlns:a16="http://schemas.microsoft.com/office/drawing/2014/main" id="{54556453-B4B9-4B04-A58A-4A54C98D38C4}"/>
            </a:ext>
          </a:extLst>
        </xdr:cNvPr>
        <xdr:cNvSpPr/>
      </xdr:nvSpPr>
      <xdr:spPr>
        <a:xfrm>
          <a:off x="3746500" y="1037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53975</xdr:rowOff>
    </xdr:from>
    <xdr:to>
      <xdr:col>15</xdr:col>
      <xdr:colOff>101600</xdr:colOff>
      <xdr:row>60</xdr:row>
      <xdr:rowOff>155575</xdr:rowOff>
    </xdr:to>
    <xdr:sp macro="" textlink="">
      <xdr:nvSpPr>
        <xdr:cNvPr id="183" name="フローチャート: 判断 182">
          <a:extLst>
            <a:ext uri="{FF2B5EF4-FFF2-40B4-BE49-F238E27FC236}">
              <a16:creationId xmlns:a16="http://schemas.microsoft.com/office/drawing/2014/main" id="{964D1687-8B49-4E0E-9C13-E2AA99A236A1}"/>
            </a:ext>
          </a:extLst>
        </xdr:cNvPr>
        <xdr:cNvSpPr/>
      </xdr:nvSpPr>
      <xdr:spPr>
        <a:xfrm>
          <a:off x="2857500" y="1034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128270</xdr:rowOff>
    </xdr:from>
    <xdr:to>
      <xdr:col>10</xdr:col>
      <xdr:colOff>165100</xdr:colOff>
      <xdr:row>61</xdr:row>
      <xdr:rowOff>58420</xdr:rowOff>
    </xdr:to>
    <xdr:sp macro="" textlink="">
      <xdr:nvSpPr>
        <xdr:cNvPr id="184" name="フローチャート: 判断 183">
          <a:extLst>
            <a:ext uri="{FF2B5EF4-FFF2-40B4-BE49-F238E27FC236}">
              <a16:creationId xmlns:a16="http://schemas.microsoft.com/office/drawing/2014/main" id="{FF3E1BCF-54C7-4DAC-B6E6-DF450459F7FD}"/>
            </a:ext>
          </a:extLst>
        </xdr:cNvPr>
        <xdr:cNvSpPr/>
      </xdr:nvSpPr>
      <xdr:spPr>
        <a:xfrm>
          <a:off x="1968500" y="1041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90170</xdr:rowOff>
    </xdr:from>
    <xdr:to>
      <xdr:col>6</xdr:col>
      <xdr:colOff>38100</xdr:colOff>
      <xdr:row>61</xdr:row>
      <xdr:rowOff>20320</xdr:rowOff>
    </xdr:to>
    <xdr:sp macro="" textlink="">
      <xdr:nvSpPr>
        <xdr:cNvPr id="185" name="フローチャート: 判断 184">
          <a:extLst>
            <a:ext uri="{FF2B5EF4-FFF2-40B4-BE49-F238E27FC236}">
              <a16:creationId xmlns:a16="http://schemas.microsoft.com/office/drawing/2014/main" id="{0C7EA468-62F1-416F-9F87-555D2E620B5B}"/>
            </a:ext>
          </a:extLst>
        </xdr:cNvPr>
        <xdr:cNvSpPr/>
      </xdr:nvSpPr>
      <xdr:spPr>
        <a:xfrm>
          <a:off x="1079500" y="1037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9C4DCB8A-9913-4DF7-BA32-C83855905647}"/>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683E993F-C691-4485-917F-172D7E135F42}"/>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901E194F-A70F-425D-8279-E07A65AA1172}"/>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FC5C1C99-D9AE-4D30-AC99-B17F4ACA2DEC}"/>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a:extLst>
            <a:ext uri="{FF2B5EF4-FFF2-40B4-BE49-F238E27FC236}">
              <a16:creationId xmlns:a16="http://schemas.microsoft.com/office/drawing/2014/main" id="{DBAD33F9-2EDA-42D1-AB52-E634BD4B6BC7}"/>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73025</xdr:rowOff>
    </xdr:from>
    <xdr:to>
      <xdr:col>24</xdr:col>
      <xdr:colOff>114300</xdr:colOff>
      <xdr:row>62</xdr:row>
      <xdr:rowOff>3175</xdr:rowOff>
    </xdr:to>
    <xdr:sp macro="" textlink="">
      <xdr:nvSpPr>
        <xdr:cNvPr id="191" name="楕円 190">
          <a:extLst>
            <a:ext uri="{FF2B5EF4-FFF2-40B4-BE49-F238E27FC236}">
              <a16:creationId xmlns:a16="http://schemas.microsoft.com/office/drawing/2014/main" id="{38D0CFE2-E15C-4414-8258-720453AA6D15}"/>
            </a:ext>
          </a:extLst>
        </xdr:cNvPr>
        <xdr:cNvSpPr/>
      </xdr:nvSpPr>
      <xdr:spPr>
        <a:xfrm>
          <a:off x="4584700" y="1053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51452</xdr:rowOff>
    </xdr:from>
    <xdr:ext cx="405111" cy="259045"/>
    <xdr:sp macro="" textlink="">
      <xdr:nvSpPr>
        <xdr:cNvPr id="192" name="【体育館・プール】&#10;有形固定資産減価償却率該当値テキスト">
          <a:extLst>
            <a:ext uri="{FF2B5EF4-FFF2-40B4-BE49-F238E27FC236}">
              <a16:creationId xmlns:a16="http://schemas.microsoft.com/office/drawing/2014/main" id="{41A4E186-6CFD-40E1-A26C-B9A329AE03CE}"/>
            </a:ext>
          </a:extLst>
        </xdr:cNvPr>
        <xdr:cNvSpPr txBox="1"/>
      </xdr:nvSpPr>
      <xdr:spPr>
        <a:xfrm>
          <a:off x="4673600" y="10509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8255</xdr:rowOff>
    </xdr:from>
    <xdr:to>
      <xdr:col>20</xdr:col>
      <xdr:colOff>38100</xdr:colOff>
      <xdr:row>62</xdr:row>
      <xdr:rowOff>109855</xdr:rowOff>
    </xdr:to>
    <xdr:sp macro="" textlink="">
      <xdr:nvSpPr>
        <xdr:cNvPr id="193" name="楕円 192">
          <a:extLst>
            <a:ext uri="{FF2B5EF4-FFF2-40B4-BE49-F238E27FC236}">
              <a16:creationId xmlns:a16="http://schemas.microsoft.com/office/drawing/2014/main" id="{F241FCD7-0582-4450-9CB2-0203228E4563}"/>
            </a:ext>
          </a:extLst>
        </xdr:cNvPr>
        <xdr:cNvSpPr/>
      </xdr:nvSpPr>
      <xdr:spPr>
        <a:xfrm>
          <a:off x="3746500" y="10638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123825</xdr:rowOff>
    </xdr:from>
    <xdr:to>
      <xdr:col>24</xdr:col>
      <xdr:colOff>63500</xdr:colOff>
      <xdr:row>62</xdr:row>
      <xdr:rowOff>59055</xdr:rowOff>
    </xdr:to>
    <xdr:cxnSp macro="">
      <xdr:nvCxnSpPr>
        <xdr:cNvPr id="194" name="直線コネクタ 193">
          <a:extLst>
            <a:ext uri="{FF2B5EF4-FFF2-40B4-BE49-F238E27FC236}">
              <a16:creationId xmlns:a16="http://schemas.microsoft.com/office/drawing/2014/main" id="{2A3A01D0-BBD3-4F4E-8A00-3EAD1E27C35C}"/>
            </a:ext>
          </a:extLst>
        </xdr:cNvPr>
        <xdr:cNvCxnSpPr/>
      </xdr:nvCxnSpPr>
      <xdr:spPr>
        <a:xfrm flipV="1">
          <a:off x="3797300" y="10582275"/>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128270</xdr:rowOff>
    </xdr:from>
    <xdr:to>
      <xdr:col>15</xdr:col>
      <xdr:colOff>101600</xdr:colOff>
      <xdr:row>62</xdr:row>
      <xdr:rowOff>58420</xdr:rowOff>
    </xdr:to>
    <xdr:sp macro="" textlink="">
      <xdr:nvSpPr>
        <xdr:cNvPr id="195" name="楕円 194">
          <a:extLst>
            <a:ext uri="{FF2B5EF4-FFF2-40B4-BE49-F238E27FC236}">
              <a16:creationId xmlns:a16="http://schemas.microsoft.com/office/drawing/2014/main" id="{7A2729B4-E885-4C1D-BD59-6296D338B8BE}"/>
            </a:ext>
          </a:extLst>
        </xdr:cNvPr>
        <xdr:cNvSpPr/>
      </xdr:nvSpPr>
      <xdr:spPr>
        <a:xfrm>
          <a:off x="2857500" y="1058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7620</xdr:rowOff>
    </xdr:from>
    <xdr:to>
      <xdr:col>19</xdr:col>
      <xdr:colOff>177800</xdr:colOff>
      <xdr:row>62</xdr:row>
      <xdr:rowOff>59055</xdr:rowOff>
    </xdr:to>
    <xdr:cxnSp macro="">
      <xdr:nvCxnSpPr>
        <xdr:cNvPr id="196" name="直線コネクタ 195">
          <a:extLst>
            <a:ext uri="{FF2B5EF4-FFF2-40B4-BE49-F238E27FC236}">
              <a16:creationId xmlns:a16="http://schemas.microsoft.com/office/drawing/2014/main" id="{0A555EAF-077D-4C9E-AF20-FD6CD3F1B27B}"/>
            </a:ext>
          </a:extLst>
        </xdr:cNvPr>
        <xdr:cNvCxnSpPr/>
      </xdr:nvCxnSpPr>
      <xdr:spPr>
        <a:xfrm>
          <a:off x="2908300" y="1063752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63500</xdr:rowOff>
    </xdr:from>
    <xdr:to>
      <xdr:col>10</xdr:col>
      <xdr:colOff>165100</xdr:colOff>
      <xdr:row>62</xdr:row>
      <xdr:rowOff>165100</xdr:rowOff>
    </xdr:to>
    <xdr:sp macro="" textlink="">
      <xdr:nvSpPr>
        <xdr:cNvPr id="197" name="楕円 196">
          <a:extLst>
            <a:ext uri="{FF2B5EF4-FFF2-40B4-BE49-F238E27FC236}">
              <a16:creationId xmlns:a16="http://schemas.microsoft.com/office/drawing/2014/main" id="{447B43A2-854D-4368-B16C-8C4E3FB9C62A}"/>
            </a:ext>
          </a:extLst>
        </xdr:cNvPr>
        <xdr:cNvSpPr/>
      </xdr:nvSpPr>
      <xdr:spPr>
        <a:xfrm>
          <a:off x="1968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7620</xdr:rowOff>
    </xdr:from>
    <xdr:to>
      <xdr:col>15</xdr:col>
      <xdr:colOff>50800</xdr:colOff>
      <xdr:row>62</xdr:row>
      <xdr:rowOff>114300</xdr:rowOff>
    </xdr:to>
    <xdr:cxnSp macro="">
      <xdr:nvCxnSpPr>
        <xdr:cNvPr id="198" name="直線コネクタ 197">
          <a:extLst>
            <a:ext uri="{FF2B5EF4-FFF2-40B4-BE49-F238E27FC236}">
              <a16:creationId xmlns:a16="http://schemas.microsoft.com/office/drawing/2014/main" id="{520370C5-0671-4667-B23A-0E7C3560D4B3}"/>
            </a:ext>
          </a:extLst>
        </xdr:cNvPr>
        <xdr:cNvCxnSpPr/>
      </xdr:nvCxnSpPr>
      <xdr:spPr>
        <a:xfrm flipV="1">
          <a:off x="2019300" y="1063752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6350</xdr:rowOff>
    </xdr:from>
    <xdr:to>
      <xdr:col>6</xdr:col>
      <xdr:colOff>38100</xdr:colOff>
      <xdr:row>62</xdr:row>
      <xdr:rowOff>107950</xdr:rowOff>
    </xdr:to>
    <xdr:sp macro="" textlink="">
      <xdr:nvSpPr>
        <xdr:cNvPr id="199" name="楕円 198">
          <a:extLst>
            <a:ext uri="{FF2B5EF4-FFF2-40B4-BE49-F238E27FC236}">
              <a16:creationId xmlns:a16="http://schemas.microsoft.com/office/drawing/2014/main" id="{BE249A15-4324-4FD1-AA7B-75BBBABC6D87}"/>
            </a:ext>
          </a:extLst>
        </xdr:cNvPr>
        <xdr:cNvSpPr/>
      </xdr:nvSpPr>
      <xdr:spPr>
        <a:xfrm>
          <a:off x="1079500" y="1063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57150</xdr:rowOff>
    </xdr:from>
    <xdr:to>
      <xdr:col>10</xdr:col>
      <xdr:colOff>114300</xdr:colOff>
      <xdr:row>62</xdr:row>
      <xdr:rowOff>114300</xdr:rowOff>
    </xdr:to>
    <xdr:cxnSp macro="">
      <xdr:nvCxnSpPr>
        <xdr:cNvPr id="200" name="直線コネクタ 199">
          <a:extLst>
            <a:ext uri="{FF2B5EF4-FFF2-40B4-BE49-F238E27FC236}">
              <a16:creationId xmlns:a16="http://schemas.microsoft.com/office/drawing/2014/main" id="{3D9D435B-C840-4FF8-B345-CA6B928E5B51}"/>
            </a:ext>
          </a:extLst>
        </xdr:cNvPr>
        <xdr:cNvCxnSpPr/>
      </xdr:nvCxnSpPr>
      <xdr:spPr>
        <a:xfrm>
          <a:off x="1130300" y="106870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31132</xdr:rowOff>
    </xdr:from>
    <xdr:ext cx="405111" cy="259045"/>
    <xdr:sp macro="" textlink="">
      <xdr:nvSpPr>
        <xdr:cNvPr id="201" name="n_1aveValue【体育館・プール】&#10;有形固定資産減価償却率">
          <a:extLst>
            <a:ext uri="{FF2B5EF4-FFF2-40B4-BE49-F238E27FC236}">
              <a16:creationId xmlns:a16="http://schemas.microsoft.com/office/drawing/2014/main" id="{C536865E-B8A8-4A4C-B9B5-9F257651F73D}"/>
            </a:ext>
          </a:extLst>
        </xdr:cNvPr>
        <xdr:cNvSpPr txBox="1"/>
      </xdr:nvSpPr>
      <xdr:spPr>
        <a:xfrm>
          <a:off x="3582044" y="10146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652</xdr:rowOff>
    </xdr:from>
    <xdr:ext cx="405111" cy="259045"/>
    <xdr:sp macro="" textlink="">
      <xdr:nvSpPr>
        <xdr:cNvPr id="202" name="n_2aveValue【体育館・プール】&#10;有形固定資産減価償却率">
          <a:extLst>
            <a:ext uri="{FF2B5EF4-FFF2-40B4-BE49-F238E27FC236}">
              <a16:creationId xmlns:a16="http://schemas.microsoft.com/office/drawing/2014/main" id="{D83B09F9-CD5A-4710-AC32-3623C6F1F075}"/>
            </a:ext>
          </a:extLst>
        </xdr:cNvPr>
        <xdr:cNvSpPr txBox="1"/>
      </xdr:nvSpPr>
      <xdr:spPr>
        <a:xfrm>
          <a:off x="2705744" y="10116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74947</xdr:rowOff>
    </xdr:from>
    <xdr:ext cx="405111" cy="259045"/>
    <xdr:sp macro="" textlink="">
      <xdr:nvSpPr>
        <xdr:cNvPr id="203" name="n_3aveValue【体育館・プール】&#10;有形固定資産減価償却率">
          <a:extLst>
            <a:ext uri="{FF2B5EF4-FFF2-40B4-BE49-F238E27FC236}">
              <a16:creationId xmlns:a16="http://schemas.microsoft.com/office/drawing/2014/main" id="{9E8F921C-BC29-4E8C-AB50-D32D0E7AE0C4}"/>
            </a:ext>
          </a:extLst>
        </xdr:cNvPr>
        <xdr:cNvSpPr txBox="1"/>
      </xdr:nvSpPr>
      <xdr:spPr>
        <a:xfrm>
          <a:off x="1816744" y="10190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36847</xdr:rowOff>
    </xdr:from>
    <xdr:ext cx="405111" cy="259045"/>
    <xdr:sp macro="" textlink="">
      <xdr:nvSpPr>
        <xdr:cNvPr id="204" name="n_4aveValue【体育館・プール】&#10;有形固定資産減価償却率">
          <a:extLst>
            <a:ext uri="{FF2B5EF4-FFF2-40B4-BE49-F238E27FC236}">
              <a16:creationId xmlns:a16="http://schemas.microsoft.com/office/drawing/2014/main" id="{E16E931F-6E9C-401D-829F-BCCA37B31C40}"/>
            </a:ext>
          </a:extLst>
        </xdr:cNvPr>
        <xdr:cNvSpPr txBox="1"/>
      </xdr:nvSpPr>
      <xdr:spPr>
        <a:xfrm>
          <a:off x="927744" y="1015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100982</xdr:rowOff>
    </xdr:from>
    <xdr:ext cx="405111" cy="259045"/>
    <xdr:sp macro="" textlink="">
      <xdr:nvSpPr>
        <xdr:cNvPr id="205" name="n_1mainValue【体育館・プール】&#10;有形固定資産減価償却率">
          <a:extLst>
            <a:ext uri="{FF2B5EF4-FFF2-40B4-BE49-F238E27FC236}">
              <a16:creationId xmlns:a16="http://schemas.microsoft.com/office/drawing/2014/main" id="{A955D296-18BB-4B9D-AA99-2FC5B02962B7}"/>
            </a:ext>
          </a:extLst>
        </xdr:cNvPr>
        <xdr:cNvSpPr txBox="1"/>
      </xdr:nvSpPr>
      <xdr:spPr>
        <a:xfrm>
          <a:off x="3582044" y="10730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49547</xdr:rowOff>
    </xdr:from>
    <xdr:ext cx="405111" cy="259045"/>
    <xdr:sp macro="" textlink="">
      <xdr:nvSpPr>
        <xdr:cNvPr id="206" name="n_2mainValue【体育館・プール】&#10;有形固定資産減価償却率">
          <a:extLst>
            <a:ext uri="{FF2B5EF4-FFF2-40B4-BE49-F238E27FC236}">
              <a16:creationId xmlns:a16="http://schemas.microsoft.com/office/drawing/2014/main" id="{F9E772D4-E6EF-4399-97F5-E47EFA075FFB}"/>
            </a:ext>
          </a:extLst>
        </xdr:cNvPr>
        <xdr:cNvSpPr txBox="1"/>
      </xdr:nvSpPr>
      <xdr:spPr>
        <a:xfrm>
          <a:off x="2705744" y="1067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156227</xdr:rowOff>
    </xdr:from>
    <xdr:ext cx="405111" cy="259045"/>
    <xdr:sp macro="" textlink="">
      <xdr:nvSpPr>
        <xdr:cNvPr id="207" name="n_3mainValue【体育館・プール】&#10;有形固定資産減価償却率">
          <a:extLst>
            <a:ext uri="{FF2B5EF4-FFF2-40B4-BE49-F238E27FC236}">
              <a16:creationId xmlns:a16="http://schemas.microsoft.com/office/drawing/2014/main" id="{E735BB67-5A41-46C5-B527-8C54CDFEAB9A}"/>
            </a:ext>
          </a:extLst>
        </xdr:cNvPr>
        <xdr:cNvSpPr txBox="1"/>
      </xdr:nvSpPr>
      <xdr:spPr>
        <a:xfrm>
          <a:off x="1816744" y="1078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99077</xdr:rowOff>
    </xdr:from>
    <xdr:ext cx="405111" cy="259045"/>
    <xdr:sp macro="" textlink="">
      <xdr:nvSpPr>
        <xdr:cNvPr id="208" name="n_4mainValue【体育館・プール】&#10;有形固定資産減価償却率">
          <a:extLst>
            <a:ext uri="{FF2B5EF4-FFF2-40B4-BE49-F238E27FC236}">
              <a16:creationId xmlns:a16="http://schemas.microsoft.com/office/drawing/2014/main" id="{CBF2E671-59D8-4162-B6FA-0049A7D9822A}"/>
            </a:ext>
          </a:extLst>
        </xdr:cNvPr>
        <xdr:cNvSpPr txBox="1"/>
      </xdr:nvSpPr>
      <xdr:spPr>
        <a:xfrm>
          <a:off x="927744" y="1072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a:extLst>
            <a:ext uri="{FF2B5EF4-FFF2-40B4-BE49-F238E27FC236}">
              <a16:creationId xmlns:a16="http://schemas.microsoft.com/office/drawing/2014/main" id="{53011045-CD98-4C89-ABD9-4552479308A9}"/>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a:extLst>
            <a:ext uri="{FF2B5EF4-FFF2-40B4-BE49-F238E27FC236}">
              <a16:creationId xmlns:a16="http://schemas.microsoft.com/office/drawing/2014/main" id="{3B9774EF-51F1-4F4B-A04F-B87E3F27372F}"/>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a:extLst>
            <a:ext uri="{FF2B5EF4-FFF2-40B4-BE49-F238E27FC236}">
              <a16:creationId xmlns:a16="http://schemas.microsoft.com/office/drawing/2014/main" id="{F9B970FE-3BAA-4BA3-8E65-FD30C231CAE9}"/>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a:extLst>
            <a:ext uri="{FF2B5EF4-FFF2-40B4-BE49-F238E27FC236}">
              <a16:creationId xmlns:a16="http://schemas.microsoft.com/office/drawing/2014/main" id="{DA97BDE8-9044-450D-B01B-5247FC11EE61}"/>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a:extLst>
            <a:ext uri="{FF2B5EF4-FFF2-40B4-BE49-F238E27FC236}">
              <a16:creationId xmlns:a16="http://schemas.microsoft.com/office/drawing/2014/main" id="{BDF27A56-9308-437E-8CB1-A5D78B67EAD3}"/>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a:extLst>
            <a:ext uri="{FF2B5EF4-FFF2-40B4-BE49-F238E27FC236}">
              <a16:creationId xmlns:a16="http://schemas.microsoft.com/office/drawing/2014/main" id="{5D7B0272-304B-42CB-9317-A54BE1E112F8}"/>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a:extLst>
            <a:ext uri="{FF2B5EF4-FFF2-40B4-BE49-F238E27FC236}">
              <a16:creationId xmlns:a16="http://schemas.microsoft.com/office/drawing/2014/main" id="{C69E97B0-FBCC-4424-B438-49109C31A057}"/>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a:extLst>
            <a:ext uri="{FF2B5EF4-FFF2-40B4-BE49-F238E27FC236}">
              <a16:creationId xmlns:a16="http://schemas.microsoft.com/office/drawing/2014/main" id="{FF4F9932-E5C2-4536-8A35-9307392280A9}"/>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a:extLst>
            <a:ext uri="{FF2B5EF4-FFF2-40B4-BE49-F238E27FC236}">
              <a16:creationId xmlns:a16="http://schemas.microsoft.com/office/drawing/2014/main" id="{A267339B-F5AF-48EB-9A4B-A34E6676BA9A}"/>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a:extLst>
            <a:ext uri="{FF2B5EF4-FFF2-40B4-BE49-F238E27FC236}">
              <a16:creationId xmlns:a16="http://schemas.microsoft.com/office/drawing/2014/main" id="{36132097-5CA1-4A17-843A-045A5BE56E89}"/>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219" name="直線コネクタ 218">
          <a:extLst>
            <a:ext uri="{FF2B5EF4-FFF2-40B4-BE49-F238E27FC236}">
              <a16:creationId xmlns:a16="http://schemas.microsoft.com/office/drawing/2014/main" id="{A1CC78B1-8810-4E8F-8C49-3809CC122E8F}"/>
            </a:ext>
          </a:extLst>
        </xdr:cNvPr>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220" name="テキスト ボックス 219">
          <a:extLst>
            <a:ext uri="{FF2B5EF4-FFF2-40B4-BE49-F238E27FC236}">
              <a16:creationId xmlns:a16="http://schemas.microsoft.com/office/drawing/2014/main" id="{F82FA8D2-5FE9-49BF-8B93-2F6AD105E01B}"/>
            </a:ext>
          </a:extLst>
        </xdr:cNvPr>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a:extLst>
            <a:ext uri="{FF2B5EF4-FFF2-40B4-BE49-F238E27FC236}">
              <a16:creationId xmlns:a16="http://schemas.microsoft.com/office/drawing/2014/main" id="{6BEF2FBA-5429-4E08-922C-3A314F67C8DF}"/>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2" name="テキスト ボックス 221">
          <a:extLst>
            <a:ext uri="{FF2B5EF4-FFF2-40B4-BE49-F238E27FC236}">
              <a16:creationId xmlns:a16="http://schemas.microsoft.com/office/drawing/2014/main" id="{BA5CBCA9-001F-4BD5-A1EC-CCAF3DC48678}"/>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223" name="直線コネクタ 222">
          <a:extLst>
            <a:ext uri="{FF2B5EF4-FFF2-40B4-BE49-F238E27FC236}">
              <a16:creationId xmlns:a16="http://schemas.microsoft.com/office/drawing/2014/main" id="{0241C2B0-4D2C-40D1-9010-4B59402E75B1}"/>
            </a:ext>
          </a:extLst>
        </xdr:cNvPr>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224" name="テキスト ボックス 223">
          <a:extLst>
            <a:ext uri="{FF2B5EF4-FFF2-40B4-BE49-F238E27FC236}">
              <a16:creationId xmlns:a16="http://schemas.microsoft.com/office/drawing/2014/main" id="{F474CEF3-15C6-4F4C-BBB4-3A76AB1A1924}"/>
            </a:ext>
          </a:extLst>
        </xdr:cNvPr>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D3816D6D-FEBD-49A2-B6C3-A333911387D9}"/>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a:extLst>
            <a:ext uri="{FF2B5EF4-FFF2-40B4-BE49-F238E27FC236}">
              <a16:creationId xmlns:a16="http://schemas.microsoft.com/office/drawing/2014/main" id="{1C3A2716-6317-4963-BD7D-EF120A8C4FED}"/>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a:extLst>
            <a:ext uri="{FF2B5EF4-FFF2-40B4-BE49-F238E27FC236}">
              <a16:creationId xmlns:a16="http://schemas.microsoft.com/office/drawing/2014/main" id="{2A082414-9819-4ADE-B492-176CB19D9EA3}"/>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149733</xdr:rowOff>
    </xdr:from>
    <xdr:to>
      <xdr:col>54</xdr:col>
      <xdr:colOff>189865</xdr:colOff>
      <xdr:row>62</xdr:row>
      <xdr:rowOff>160592</xdr:rowOff>
    </xdr:to>
    <xdr:cxnSp macro="">
      <xdr:nvCxnSpPr>
        <xdr:cNvPr id="228" name="直線コネクタ 227">
          <a:extLst>
            <a:ext uri="{FF2B5EF4-FFF2-40B4-BE49-F238E27FC236}">
              <a16:creationId xmlns:a16="http://schemas.microsoft.com/office/drawing/2014/main" id="{032938FD-4D7B-4E9B-822B-99CBE2707DA0}"/>
            </a:ext>
          </a:extLst>
        </xdr:cNvPr>
        <xdr:cNvCxnSpPr/>
      </xdr:nvCxnSpPr>
      <xdr:spPr>
        <a:xfrm flipV="1">
          <a:off x="10476865" y="9579483"/>
          <a:ext cx="0" cy="1211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164419</xdr:rowOff>
    </xdr:from>
    <xdr:ext cx="469744" cy="259045"/>
    <xdr:sp macro="" textlink="">
      <xdr:nvSpPr>
        <xdr:cNvPr id="229" name="【体育館・プール】&#10;一人当たり面積最小値テキスト">
          <a:extLst>
            <a:ext uri="{FF2B5EF4-FFF2-40B4-BE49-F238E27FC236}">
              <a16:creationId xmlns:a16="http://schemas.microsoft.com/office/drawing/2014/main" id="{A6C64087-D2C2-4119-8C33-058A68C264E5}"/>
            </a:ext>
          </a:extLst>
        </xdr:cNvPr>
        <xdr:cNvSpPr txBox="1"/>
      </xdr:nvSpPr>
      <xdr:spPr>
        <a:xfrm>
          <a:off x="10515600" y="10794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62</xdr:row>
      <xdr:rowOff>160592</xdr:rowOff>
    </xdr:from>
    <xdr:to>
      <xdr:col>55</xdr:col>
      <xdr:colOff>88900</xdr:colOff>
      <xdr:row>62</xdr:row>
      <xdr:rowOff>160592</xdr:rowOff>
    </xdr:to>
    <xdr:cxnSp macro="">
      <xdr:nvCxnSpPr>
        <xdr:cNvPr id="230" name="直線コネクタ 229">
          <a:extLst>
            <a:ext uri="{FF2B5EF4-FFF2-40B4-BE49-F238E27FC236}">
              <a16:creationId xmlns:a16="http://schemas.microsoft.com/office/drawing/2014/main" id="{03EA6EB4-B643-4FE5-9653-628B496A36D1}"/>
            </a:ext>
          </a:extLst>
        </xdr:cNvPr>
        <xdr:cNvCxnSpPr/>
      </xdr:nvCxnSpPr>
      <xdr:spPr>
        <a:xfrm>
          <a:off x="10388600" y="10790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96410</xdr:rowOff>
    </xdr:from>
    <xdr:ext cx="469744" cy="259045"/>
    <xdr:sp macro="" textlink="">
      <xdr:nvSpPr>
        <xdr:cNvPr id="231" name="【体育館・プール】&#10;一人当たり面積最大値テキスト">
          <a:extLst>
            <a:ext uri="{FF2B5EF4-FFF2-40B4-BE49-F238E27FC236}">
              <a16:creationId xmlns:a16="http://schemas.microsoft.com/office/drawing/2014/main" id="{3FC392CC-16CF-43DA-A4E9-5F0889E861D4}"/>
            </a:ext>
          </a:extLst>
        </xdr:cNvPr>
        <xdr:cNvSpPr txBox="1"/>
      </xdr:nvSpPr>
      <xdr:spPr>
        <a:xfrm>
          <a:off x="10515600" y="9354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149733</xdr:rowOff>
    </xdr:from>
    <xdr:to>
      <xdr:col>55</xdr:col>
      <xdr:colOff>88900</xdr:colOff>
      <xdr:row>55</xdr:row>
      <xdr:rowOff>149733</xdr:rowOff>
    </xdr:to>
    <xdr:cxnSp macro="">
      <xdr:nvCxnSpPr>
        <xdr:cNvPr id="232" name="直線コネクタ 231">
          <a:extLst>
            <a:ext uri="{FF2B5EF4-FFF2-40B4-BE49-F238E27FC236}">
              <a16:creationId xmlns:a16="http://schemas.microsoft.com/office/drawing/2014/main" id="{B28A4AC0-622E-4009-89D1-8B16D9F25A66}"/>
            </a:ext>
          </a:extLst>
        </xdr:cNvPr>
        <xdr:cNvCxnSpPr/>
      </xdr:nvCxnSpPr>
      <xdr:spPr>
        <a:xfrm>
          <a:off x="10388600" y="9579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36085</xdr:rowOff>
    </xdr:from>
    <xdr:ext cx="469744" cy="259045"/>
    <xdr:sp macro="" textlink="">
      <xdr:nvSpPr>
        <xdr:cNvPr id="233" name="【体育館・プール】&#10;一人当たり面積平均値テキスト">
          <a:extLst>
            <a:ext uri="{FF2B5EF4-FFF2-40B4-BE49-F238E27FC236}">
              <a16:creationId xmlns:a16="http://schemas.microsoft.com/office/drawing/2014/main" id="{B0C0AC88-4D1B-40D7-8B09-18EFA72242BB}"/>
            </a:ext>
          </a:extLst>
        </xdr:cNvPr>
        <xdr:cNvSpPr txBox="1"/>
      </xdr:nvSpPr>
      <xdr:spPr>
        <a:xfrm>
          <a:off x="10515600" y="103230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13208</xdr:rowOff>
    </xdr:from>
    <xdr:to>
      <xdr:col>55</xdr:col>
      <xdr:colOff>50800</xdr:colOff>
      <xdr:row>61</xdr:row>
      <xdr:rowOff>114808</xdr:rowOff>
    </xdr:to>
    <xdr:sp macro="" textlink="">
      <xdr:nvSpPr>
        <xdr:cNvPr id="234" name="フローチャート: 判断 233">
          <a:extLst>
            <a:ext uri="{FF2B5EF4-FFF2-40B4-BE49-F238E27FC236}">
              <a16:creationId xmlns:a16="http://schemas.microsoft.com/office/drawing/2014/main" id="{9966AA61-2090-4E71-BB8D-B6C90B6DBEB5}"/>
            </a:ext>
          </a:extLst>
        </xdr:cNvPr>
        <xdr:cNvSpPr/>
      </xdr:nvSpPr>
      <xdr:spPr>
        <a:xfrm>
          <a:off x="10426700" y="1047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36640</xdr:rowOff>
    </xdr:from>
    <xdr:to>
      <xdr:col>50</xdr:col>
      <xdr:colOff>165100</xdr:colOff>
      <xdr:row>61</xdr:row>
      <xdr:rowOff>138240</xdr:rowOff>
    </xdr:to>
    <xdr:sp macro="" textlink="">
      <xdr:nvSpPr>
        <xdr:cNvPr id="235" name="フローチャート: 判断 234">
          <a:extLst>
            <a:ext uri="{FF2B5EF4-FFF2-40B4-BE49-F238E27FC236}">
              <a16:creationId xmlns:a16="http://schemas.microsoft.com/office/drawing/2014/main" id="{DCC4079B-6D48-4D9B-ADE1-C061FBC20B73}"/>
            </a:ext>
          </a:extLst>
        </xdr:cNvPr>
        <xdr:cNvSpPr/>
      </xdr:nvSpPr>
      <xdr:spPr>
        <a:xfrm>
          <a:off x="9588500" y="1049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44641</xdr:rowOff>
    </xdr:from>
    <xdr:to>
      <xdr:col>46</xdr:col>
      <xdr:colOff>38100</xdr:colOff>
      <xdr:row>61</xdr:row>
      <xdr:rowOff>146241</xdr:rowOff>
    </xdr:to>
    <xdr:sp macro="" textlink="">
      <xdr:nvSpPr>
        <xdr:cNvPr id="236" name="フローチャート: 判断 235">
          <a:extLst>
            <a:ext uri="{FF2B5EF4-FFF2-40B4-BE49-F238E27FC236}">
              <a16:creationId xmlns:a16="http://schemas.microsoft.com/office/drawing/2014/main" id="{A089FA22-52DC-407A-94FC-F3585DEB023A}"/>
            </a:ext>
          </a:extLst>
        </xdr:cNvPr>
        <xdr:cNvSpPr/>
      </xdr:nvSpPr>
      <xdr:spPr>
        <a:xfrm>
          <a:off x="8699500" y="1050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124079</xdr:rowOff>
    </xdr:from>
    <xdr:to>
      <xdr:col>41</xdr:col>
      <xdr:colOff>101600</xdr:colOff>
      <xdr:row>61</xdr:row>
      <xdr:rowOff>54229</xdr:rowOff>
    </xdr:to>
    <xdr:sp macro="" textlink="">
      <xdr:nvSpPr>
        <xdr:cNvPr id="237" name="フローチャート: 判断 236">
          <a:extLst>
            <a:ext uri="{FF2B5EF4-FFF2-40B4-BE49-F238E27FC236}">
              <a16:creationId xmlns:a16="http://schemas.microsoft.com/office/drawing/2014/main" id="{F8238A12-F703-4078-A156-81A0DCE80E99}"/>
            </a:ext>
          </a:extLst>
        </xdr:cNvPr>
        <xdr:cNvSpPr/>
      </xdr:nvSpPr>
      <xdr:spPr>
        <a:xfrm>
          <a:off x="7810500" y="1041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59499</xdr:rowOff>
    </xdr:from>
    <xdr:to>
      <xdr:col>36</xdr:col>
      <xdr:colOff>165100</xdr:colOff>
      <xdr:row>61</xdr:row>
      <xdr:rowOff>161099</xdr:rowOff>
    </xdr:to>
    <xdr:sp macro="" textlink="">
      <xdr:nvSpPr>
        <xdr:cNvPr id="238" name="フローチャート: 判断 237">
          <a:extLst>
            <a:ext uri="{FF2B5EF4-FFF2-40B4-BE49-F238E27FC236}">
              <a16:creationId xmlns:a16="http://schemas.microsoft.com/office/drawing/2014/main" id="{8AB45B18-3951-4B9F-9807-C338016DAAC0}"/>
            </a:ext>
          </a:extLst>
        </xdr:cNvPr>
        <xdr:cNvSpPr/>
      </xdr:nvSpPr>
      <xdr:spPr>
        <a:xfrm>
          <a:off x="6921500" y="10517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61317D2F-B575-40F7-A2AB-91CCA7F34995}"/>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67582F05-2956-4050-8D90-826A3ED61C74}"/>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E049405-899E-4614-8AFF-14BC1C339C61}"/>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21E0663D-78DA-4CAA-B508-3861EF83C8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CBAB93C0-A11D-44F7-B426-AFB94BB463E4}"/>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85217</xdr:rowOff>
    </xdr:from>
    <xdr:to>
      <xdr:col>55</xdr:col>
      <xdr:colOff>50800</xdr:colOff>
      <xdr:row>62</xdr:row>
      <xdr:rowOff>15367</xdr:rowOff>
    </xdr:to>
    <xdr:sp macro="" textlink="">
      <xdr:nvSpPr>
        <xdr:cNvPr id="244" name="楕円 243">
          <a:extLst>
            <a:ext uri="{FF2B5EF4-FFF2-40B4-BE49-F238E27FC236}">
              <a16:creationId xmlns:a16="http://schemas.microsoft.com/office/drawing/2014/main" id="{4D4C9EFF-E01A-418F-AA57-7182D6095173}"/>
            </a:ext>
          </a:extLst>
        </xdr:cNvPr>
        <xdr:cNvSpPr/>
      </xdr:nvSpPr>
      <xdr:spPr>
        <a:xfrm>
          <a:off x="10426700" y="10543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63644</xdr:rowOff>
    </xdr:from>
    <xdr:ext cx="469744" cy="259045"/>
    <xdr:sp macro="" textlink="">
      <xdr:nvSpPr>
        <xdr:cNvPr id="245" name="【体育館・プール】&#10;一人当たり面積該当値テキスト">
          <a:extLst>
            <a:ext uri="{FF2B5EF4-FFF2-40B4-BE49-F238E27FC236}">
              <a16:creationId xmlns:a16="http://schemas.microsoft.com/office/drawing/2014/main" id="{679EE08B-FCD2-4A1B-90A5-B14D8F4064B7}"/>
            </a:ext>
          </a:extLst>
        </xdr:cNvPr>
        <xdr:cNvSpPr txBox="1"/>
      </xdr:nvSpPr>
      <xdr:spPr>
        <a:xfrm>
          <a:off x="10515600" y="10522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89789</xdr:rowOff>
    </xdr:from>
    <xdr:to>
      <xdr:col>50</xdr:col>
      <xdr:colOff>165100</xdr:colOff>
      <xdr:row>62</xdr:row>
      <xdr:rowOff>19939</xdr:rowOff>
    </xdr:to>
    <xdr:sp macro="" textlink="">
      <xdr:nvSpPr>
        <xdr:cNvPr id="246" name="楕円 245">
          <a:extLst>
            <a:ext uri="{FF2B5EF4-FFF2-40B4-BE49-F238E27FC236}">
              <a16:creationId xmlns:a16="http://schemas.microsoft.com/office/drawing/2014/main" id="{DEC841D8-1518-4EBF-B0BB-102C3E2EC8FA}"/>
            </a:ext>
          </a:extLst>
        </xdr:cNvPr>
        <xdr:cNvSpPr/>
      </xdr:nvSpPr>
      <xdr:spPr>
        <a:xfrm>
          <a:off x="9588500" y="10548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136017</xdr:rowOff>
    </xdr:from>
    <xdr:to>
      <xdr:col>55</xdr:col>
      <xdr:colOff>0</xdr:colOff>
      <xdr:row>61</xdr:row>
      <xdr:rowOff>140589</xdr:rowOff>
    </xdr:to>
    <xdr:cxnSp macro="">
      <xdr:nvCxnSpPr>
        <xdr:cNvPr id="247" name="直線コネクタ 246">
          <a:extLst>
            <a:ext uri="{FF2B5EF4-FFF2-40B4-BE49-F238E27FC236}">
              <a16:creationId xmlns:a16="http://schemas.microsoft.com/office/drawing/2014/main" id="{639A9225-0261-4C59-A34C-71CA7C79DA96}"/>
            </a:ext>
          </a:extLst>
        </xdr:cNvPr>
        <xdr:cNvCxnSpPr/>
      </xdr:nvCxnSpPr>
      <xdr:spPr>
        <a:xfrm flipV="1">
          <a:off x="9639300" y="10594467"/>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94361</xdr:rowOff>
    </xdr:from>
    <xdr:to>
      <xdr:col>46</xdr:col>
      <xdr:colOff>38100</xdr:colOff>
      <xdr:row>62</xdr:row>
      <xdr:rowOff>24511</xdr:rowOff>
    </xdr:to>
    <xdr:sp macro="" textlink="">
      <xdr:nvSpPr>
        <xdr:cNvPr id="248" name="楕円 247">
          <a:extLst>
            <a:ext uri="{FF2B5EF4-FFF2-40B4-BE49-F238E27FC236}">
              <a16:creationId xmlns:a16="http://schemas.microsoft.com/office/drawing/2014/main" id="{58F8D6F7-A72C-426F-BF75-92C82C623BDC}"/>
            </a:ext>
          </a:extLst>
        </xdr:cNvPr>
        <xdr:cNvSpPr/>
      </xdr:nvSpPr>
      <xdr:spPr>
        <a:xfrm>
          <a:off x="8699500" y="10552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140589</xdr:rowOff>
    </xdr:from>
    <xdr:to>
      <xdr:col>50</xdr:col>
      <xdr:colOff>114300</xdr:colOff>
      <xdr:row>61</xdr:row>
      <xdr:rowOff>145161</xdr:rowOff>
    </xdr:to>
    <xdr:cxnSp macro="">
      <xdr:nvCxnSpPr>
        <xdr:cNvPr id="249" name="直線コネクタ 248">
          <a:extLst>
            <a:ext uri="{FF2B5EF4-FFF2-40B4-BE49-F238E27FC236}">
              <a16:creationId xmlns:a16="http://schemas.microsoft.com/office/drawing/2014/main" id="{267C41D3-F5FF-41B5-AA92-FD9E8EE748FC}"/>
            </a:ext>
          </a:extLst>
        </xdr:cNvPr>
        <xdr:cNvCxnSpPr/>
      </xdr:nvCxnSpPr>
      <xdr:spPr>
        <a:xfrm flipV="1">
          <a:off x="8750300" y="10599039"/>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13780</xdr:rowOff>
    </xdr:from>
    <xdr:to>
      <xdr:col>41</xdr:col>
      <xdr:colOff>101600</xdr:colOff>
      <xdr:row>62</xdr:row>
      <xdr:rowOff>115380</xdr:rowOff>
    </xdr:to>
    <xdr:sp macro="" textlink="">
      <xdr:nvSpPr>
        <xdr:cNvPr id="250" name="楕円 249">
          <a:extLst>
            <a:ext uri="{FF2B5EF4-FFF2-40B4-BE49-F238E27FC236}">
              <a16:creationId xmlns:a16="http://schemas.microsoft.com/office/drawing/2014/main" id="{B7EC6773-8878-4585-BFB8-D215D2BE4B7F}"/>
            </a:ext>
          </a:extLst>
        </xdr:cNvPr>
        <xdr:cNvSpPr/>
      </xdr:nvSpPr>
      <xdr:spPr>
        <a:xfrm>
          <a:off x="7810500" y="1064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145161</xdr:rowOff>
    </xdr:from>
    <xdr:to>
      <xdr:col>45</xdr:col>
      <xdr:colOff>177800</xdr:colOff>
      <xdr:row>62</xdr:row>
      <xdr:rowOff>64580</xdr:rowOff>
    </xdr:to>
    <xdr:cxnSp macro="">
      <xdr:nvCxnSpPr>
        <xdr:cNvPr id="251" name="直線コネクタ 250">
          <a:extLst>
            <a:ext uri="{FF2B5EF4-FFF2-40B4-BE49-F238E27FC236}">
              <a16:creationId xmlns:a16="http://schemas.microsoft.com/office/drawing/2014/main" id="{935E1FE3-D8F8-4A7D-86E3-89BD9C0D6B64}"/>
            </a:ext>
          </a:extLst>
        </xdr:cNvPr>
        <xdr:cNvCxnSpPr/>
      </xdr:nvCxnSpPr>
      <xdr:spPr>
        <a:xfrm flipV="1">
          <a:off x="7861300" y="10603611"/>
          <a:ext cx="889000" cy="90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16637</xdr:rowOff>
    </xdr:from>
    <xdr:to>
      <xdr:col>36</xdr:col>
      <xdr:colOff>165100</xdr:colOff>
      <xdr:row>62</xdr:row>
      <xdr:rowOff>118237</xdr:rowOff>
    </xdr:to>
    <xdr:sp macro="" textlink="">
      <xdr:nvSpPr>
        <xdr:cNvPr id="252" name="楕円 251">
          <a:extLst>
            <a:ext uri="{FF2B5EF4-FFF2-40B4-BE49-F238E27FC236}">
              <a16:creationId xmlns:a16="http://schemas.microsoft.com/office/drawing/2014/main" id="{A9206639-3476-400E-8439-3ABF75277576}"/>
            </a:ext>
          </a:extLst>
        </xdr:cNvPr>
        <xdr:cNvSpPr/>
      </xdr:nvSpPr>
      <xdr:spPr>
        <a:xfrm>
          <a:off x="6921500" y="10646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64580</xdr:rowOff>
    </xdr:from>
    <xdr:to>
      <xdr:col>41</xdr:col>
      <xdr:colOff>50800</xdr:colOff>
      <xdr:row>62</xdr:row>
      <xdr:rowOff>67437</xdr:rowOff>
    </xdr:to>
    <xdr:cxnSp macro="">
      <xdr:nvCxnSpPr>
        <xdr:cNvPr id="253" name="直線コネクタ 252">
          <a:extLst>
            <a:ext uri="{FF2B5EF4-FFF2-40B4-BE49-F238E27FC236}">
              <a16:creationId xmlns:a16="http://schemas.microsoft.com/office/drawing/2014/main" id="{F9985577-CA09-4685-A469-55661169CF07}"/>
            </a:ext>
          </a:extLst>
        </xdr:cNvPr>
        <xdr:cNvCxnSpPr/>
      </xdr:nvCxnSpPr>
      <xdr:spPr>
        <a:xfrm flipV="1">
          <a:off x="6972300" y="10694480"/>
          <a:ext cx="8890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154767</xdr:rowOff>
    </xdr:from>
    <xdr:ext cx="469744" cy="259045"/>
    <xdr:sp macro="" textlink="">
      <xdr:nvSpPr>
        <xdr:cNvPr id="254" name="n_1aveValue【体育館・プール】&#10;一人当たり面積">
          <a:extLst>
            <a:ext uri="{FF2B5EF4-FFF2-40B4-BE49-F238E27FC236}">
              <a16:creationId xmlns:a16="http://schemas.microsoft.com/office/drawing/2014/main" id="{ADD4550D-B494-4A02-B562-E819D4D9B69E}"/>
            </a:ext>
          </a:extLst>
        </xdr:cNvPr>
        <xdr:cNvSpPr txBox="1"/>
      </xdr:nvSpPr>
      <xdr:spPr>
        <a:xfrm>
          <a:off x="9391727" y="10270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162768</xdr:rowOff>
    </xdr:from>
    <xdr:ext cx="469744" cy="259045"/>
    <xdr:sp macro="" textlink="">
      <xdr:nvSpPr>
        <xdr:cNvPr id="255" name="n_2aveValue【体育館・プール】&#10;一人当たり面積">
          <a:extLst>
            <a:ext uri="{FF2B5EF4-FFF2-40B4-BE49-F238E27FC236}">
              <a16:creationId xmlns:a16="http://schemas.microsoft.com/office/drawing/2014/main" id="{B206F120-5B0D-4261-A8ED-E9356BFFC7B2}"/>
            </a:ext>
          </a:extLst>
        </xdr:cNvPr>
        <xdr:cNvSpPr txBox="1"/>
      </xdr:nvSpPr>
      <xdr:spPr>
        <a:xfrm>
          <a:off x="8515427" y="10278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70756</xdr:rowOff>
    </xdr:from>
    <xdr:ext cx="469744" cy="259045"/>
    <xdr:sp macro="" textlink="">
      <xdr:nvSpPr>
        <xdr:cNvPr id="256" name="n_3aveValue【体育館・プール】&#10;一人当たり面積">
          <a:extLst>
            <a:ext uri="{FF2B5EF4-FFF2-40B4-BE49-F238E27FC236}">
              <a16:creationId xmlns:a16="http://schemas.microsoft.com/office/drawing/2014/main" id="{F457DDC7-76FE-43CB-B703-D8E8FCBC9172}"/>
            </a:ext>
          </a:extLst>
        </xdr:cNvPr>
        <xdr:cNvSpPr txBox="1"/>
      </xdr:nvSpPr>
      <xdr:spPr>
        <a:xfrm>
          <a:off x="7626427" y="10186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6176</xdr:rowOff>
    </xdr:from>
    <xdr:ext cx="469744" cy="259045"/>
    <xdr:sp macro="" textlink="">
      <xdr:nvSpPr>
        <xdr:cNvPr id="257" name="n_4aveValue【体育館・プール】&#10;一人当たり面積">
          <a:extLst>
            <a:ext uri="{FF2B5EF4-FFF2-40B4-BE49-F238E27FC236}">
              <a16:creationId xmlns:a16="http://schemas.microsoft.com/office/drawing/2014/main" id="{4F22D481-4539-47C7-B88F-A12E1C85A344}"/>
            </a:ext>
          </a:extLst>
        </xdr:cNvPr>
        <xdr:cNvSpPr txBox="1"/>
      </xdr:nvSpPr>
      <xdr:spPr>
        <a:xfrm>
          <a:off x="6737427" y="10293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11066</xdr:rowOff>
    </xdr:from>
    <xdr:ext cx="469744" cy="259045"/>
    <xdr:sp macro="" textlink="">
      <xdr:nvSpPr>
        <xdr:cNvPr id="258" name="n_1mainValue【体育館・プール】&#10;一人当たり面積">
          <a:extLst>
            <a:ext uri="{FF2B5EF4-FFF2-40B4-BE49-F238E27FC236}">
              <a16:creationId xmlns:a16="http://schemas.microsoft.com/office/drawing/2014/main" id="{95822AD0-FB85-4F7A-9AA4-EE05BDFC9B85}"/>
            </a:ext>
          </a:extLst>
        </xdr:cNvPr>
        <xdr:cNvSpPr txBox="1"/>
      </xdr:nvSpPr>
      <xdr:spPr>
        <a:xfrm>
          <a:off x="9391727" y="10640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15638</xdr:rowOff>
    </xdr:from>
    <xdr:ext cx="469744" cy="259045"/>
    <xdr:sp macro="" textlink="">
      <xdr:nvSpPr>
        <xdr:cNvPr id="259" name="n_2mainValue【体育館・プール】&#10;一人当たり面積">
          <a:extLst>
            <a:ext uri="{FF2B5EF4-FFF2-40B4-BE49-F238E27FC236}">
              <a16:creationId xmlns:a16="http://schemas.microsoft.com/office/drawing/2014/main" id="{8D9DCD06-060C-42F5-B027-8D2CA61C621F}"/>
            </a:ext>
          </a:extLst>
        </xdr:cNvPr>
        <xdr:cNvSpPr txBox="1"/>
      </xdr:nvSpPr>
      <xdr:spPr>
        <a:xfrm>
          <a:off x="8515427" y="10645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106507</xdr:rowOff>
    </xdr:from>
    <xdr:ext cx="469744" cy="259045"/>
    <xdr:sp macro="" textlink="">
      <xdr:nvSpPr>
        <xdr:cNvPr id="260" name="n_3mainValue【体育館・プール】&#10;一人当たり面積">
          <a:extLst>
            <a:ext uri="{FF2B5EF4-FFF2-40B4-BE49-F238E27FC236}">
              <a16:creationId xmlns:a16="http://schemas.microsoft.com/office/drawing/2014/main" id="{74FBF8CD-2F1D-4A0B-942C-3C85CF8C2A5C}"/>
            </a:ext>
          </a:extLst>
        </xdr:cNvPr>
        <xdr:cNvSpPr txBox="1"/>
      </xdr:nvSpPr>
      <xdr:spPr>
        <a:xfrm>
          <a:off x="7626427" y="1073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109364</xdr:rowOff>
    </xdr:from>
    <xdr:ext cx="469744" cy="259045"/>
    <xdr:sp macro="" textlink="">
      <xdr:nvSpPr>
        <xdr:cNvPr id="261" name="n_4mainValue【体育館・プール】&#10;一人当たり面積">
          <a:extLst>
            <a:ext uri="{FF2B5EF4-FFF2-40B4-BE49-F238E27FC236}">
              <a16:creationId xmlns:a16="http://schemas.microsoft.com/office/drawing/2014/main" id="{A64D55B4-BAA8-475C-884D-F2D8F01AEFAC}"/>
            </a:ext>
          </a:extLst>
        </xdr:cNvPr>
        <xdr:cNvSpPr txBox="1"/>
      </xdr:nvSpPr>
      <xdr:spPr>
        <a:xfrm>
          <a:off x="6737427" y="10739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13D86843-D7AF-43DC-84E6-0C8383D8FE5B}"/>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AF8C5DA9-AB6B-46D4-A7C1-BD379A4471F5}"/>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C27FD26B-A690-472A-847A-EFA5866AEC4A}"/>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4874D66B-EB99-4B45-BC3F-3B3D9FFD8DC4}"/>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A7370E4C-AE5E-4BB5-AC53-755BAAD861E5}"/>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CC89B2AE-1684-453B-BA6B-A42F169809F1}"/>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4E5078EB-0211-46E2-BD39-FC3B1624A2AD}"/>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D265CCC1-E7D1-48BD-8CC4-D366A0BD3A01}"/>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B6019146-169E-4AA2-AF36-59924D2C4834}"/>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48D15238-B796-4DFC-9E22-FEBAA648F34A}"/>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2DE5CB38-E13B-4DC4-9BA1-82BEFA20CFF3}"/>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a:extLst>
            <a:ext uri="{FF2B5EF4-FFF2-40B4-BE49-F238E27FC236}">
              <a16:creationId xmlns:a16="http://schemas.microsoft.com/office/drawing/2014/main" id="{79FD4230-8EDB-4086-A13C-CF1CDFB5CA12}"/>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a:extLst>
            <a:ext uri="{FF2B5EF4-FFF2-40B4-BE49-F238E27FC236}">
              <a16:creationId xmlns:a16="http://schemas.microsoft.com/office/drawing/2014/main" id="{E0E2C213-F6B9-425C-8BE8-D8DE349DEC4B}"/>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a:extLst>
            <a:ext uri="{FF2B5EF4-FFF2-40B4-BE49-F238E27FC236}">
              <a16:creationId xmlns:a16="http://schemas.microsoft.com/office/drawing/2014/main" id="{8D6835B2-A32C-4DE5-851B-5A38669D2AF8}"/>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a:extLst>
            <a:ext uri="{FF2B5EF4-FFF2-40B4-BE49-F238E27FC236}">
              <a16:creationId xmlns:a16="http://schemas.microsoft.com/office/drawing/2014/main" id="{8792BF40-B344-42E0-8008-E219AC4D4027}"/>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a:extLst>
            <a:ext uri="{FF2B5EF4-FFF2-40B4-BE49-F238E27FC236}">
              <a16:creationId xmlns:a16="http://schemas.microsoft.com/office/drawing/2014/main" id="{250DC5FC-8633-4630-8C9F-5734728EF9CF}"/>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a:extLst>
            <a:ext uri="{FF2B5EF4-FFF2-40B4-BE49-F238E27FC236}">
              <a16:creationId xmlns:a16="http://schemas.microsoft.com/office/drawing/2014/main" id="{00E7F2E4-C583-4850-8632-96723E32C1B8}"/>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a:extLst>
            <a:ext uri="{FF2B5EF4-FFF2-40B4-BE49-F238E27FC236}">
              <a16:creationId xmlns:a16="http://schemas.microsoft.com/office/drawing/2014/main" id="{B10E6730-B345-452D-B8E8-F7EBFA5D45E9}"/>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a:extLst>
            <a:ext uri="{FF2B5EF4-FFF2-40B4-BE49-F238E27FC236}">
              <a16:creationId xmlns:a16="http://schemas.microsoft.com/office/drawing/2014/main" id="{50CFDCA2-D67C-43F6-BA5C-05DFF9C62F69}"/>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a:extLst>
            <a:ext uri="{FF2B5EF4-FFF2-40B4-BE49-F238E27FC236}">
              <a16:creationId xmlns:a16="http://schemas.microsoft.com/office/drawing/2014/main" id="{94BC5526-FC35-40A9-B4DF-6756376BAA94}"/>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a:extLst>
            <a:ext uri="{FF2B5EF4-FFF2-40B4-BE49-F238E27FC236}">
              <a16:creationId xmlns:a16="http://schemas.microsoft.com/office/drawing/2014/main" id="{2BF2BF6B-9192-4C51-B900-25FFEB071BE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a:extLst>
            <a:ext uri="{FF2B5EF4-FFF2-40B4-BE49-F238E27FC236}">
              <a16:creationId xmlns:a16="http://schemas.microsoft.com/office/drawing/2014/main" id="{CBE429C8-38EE-4F9B-B830-E1E0909DCC89}"/>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a:extLst>
            <a:ext uri="{FF2B5EF4-FFF2-40B4-BE49-F238E27FC236}">
              <a16:creationId xmlns:a16="http://schemas.microsoft.com/office/drawing/2014/main" id="{21EF8845-EDD4-4857-8B4F-DED1C31F2549}"/>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福祉施設】&#10;有形固定資産減価償却率グラフ枠">
          <a:extLst>
            <a:ext uri="{FF2B5EF4-FFF2-40B4-BE49-F238E27FC236}">
              <a16:creationId xmlns:a16="http://schemas.microsoft.com/office/drawing/2014/main" id="{9A853776-1635-4D09-B984-58697D7B016E}"/>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64770</xdr:rowOff>
    </xdr:from>
    <xdr:to>
      <xdr:col>24</xdr:col>
      <xdr:colOff>62865</xdr:colOff>
      <xdr:row>86</xdr:row>
      <xdr:rowOff>114300</xdr:rowOff>
    </xdr:to>
    <xdr:cxnSp macro="">
      <xdr:nvCxnSpPr>
        <xdr:cNvPr id="286" name="直線コネクタ 285">
          <a:extLst>
            <a:ext uri="{FF2B5EF4-FFF2-40B4-BE49-F238E27FC236}">
              <a16:creationId xmlns:a16="http://schemas.microsoft.com/office/drawing/2014/main" id="{363D5BBE-7BE1-4121-8782-BF79C2B15861}"/>
            </a:ext>
          </a:extLst>
        </xdr:cNvPr>
        <xdr:cNvCxnSpPr/>
      </xdr:nvCxnSpPr>
      <xdr:spPr>
        <a:xfrm flipV="1">
          <a:off x="4634865" y="13266420"/>
          <a:ext cx="0" cy="159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7" name="【福祉施設】&#10;有形固定資産減価償却率最小値テキスト">
          <a:extLst>
            <a:ext uri="{FF2B5EF4-FFF2-40B4-BE49-F238E27FC236}">
              <a16:creationId xmlns:a16="http://schemas.microsoft.com/office/drawing/2014/main" id="{3C576F50-B52E-4B80-A960-6A8989641557}"/>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8" name="直線コネクタ 287">
          <a:extLst>
            <a:ext uri="{FF2B5EF4-FFF2-40B4-BE49-F238E27FC236}">
              <a16:creationId xmlns:a16="http://schemas.microsoft.com/office/drawing/2014/main" id="{5B027F13-4153-4D3E-94CC-F40CC0127219}"/>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11447</xdr:rowOff>
    </xdr:from>
    <xdr:ext cx="405111" cy="259045"/>
    <xdr:sp macro="" textlink="">
      <xdr:nvSpPr>
        <xdr:cNvPr id="289" name="【福祉施設】&#10;有形固定資産減価償却率最大値テキスト">
          <a:extLst>
            <a:ext uri="{FF2B5EF4-FFF2-40B4-BE49-F238E27FC236}">
              <a16:creationId xmlns:a16="http://schemas.microsoft.com/office/drawing/2014/main" id="{9C6B9554-1FA2-44A2-9D86-45CC0D0818FC}"/>
            </a:ext>
          </a:extLst>
        </xdr:cNvPr>
        <xdr:cNvSpPr txBox="1"/>
      </xdr:nvSpPr>
      <xdr:spPr>
        <a:xfrm>
          <a:off x="4673600" y="13041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64770</xdr:rowOff>
    </xdr:from>
    <xdr:to>
      <xdr:col>24</xdr:col>
      <xdr:colOff>152400</xdr:colOff>
      <xdr:row>77</xdr:row>
      <xdr:rowOff>64770</xdr:rowOff>
    </xdr:to>
    <xdr:cxnSp macro="">
      <xdr:nvCxnSpPr>
        <xdr:cNvPr id="290" name="直線コネクタ 289">
          <a:extLst>
            <a:ext uri="{FF2B5EF4-FFF2-40B4-BE49-F238E27FC236}">
              <a16:creationId xmlns:a16="http://schemas.microsoft.com/office/drawing/2014/main" id="{4C567C53-90F9-4A10-B71F-9D956581A871}"/>
            </a:ext>
          </a:extLst>
        </xdr:cNvPr>
        <xdr:cNvCxnSpPr/>
      </xdr:nvCxnSpPr>
      <xdr:spPr>
        <a:xfrm>
          <a:off x="4546600" y="1326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87647</xdr:rowOff>
    </xdr:from>
    <xdr:ext cx="405111" cy="259045"/>
    <xdr:sp macro="" textlink="">
      <xdr:nvSpPr>
        <xdr:cNvPr id="291" name="【福祉施設】&#10;有形固定資産減価償却率平均値テキスト">
          <a:extLst>
            <a:ext uri="{FF2B5EF4-FFF2-40B4-BE49-F238E27FC236}">
              <a16:creationId xmlns:a16="http://schemas.microsoft.com/office/drawing/2014/main" id="{BB06E3A2-64F3-421E-A238-E5A091A905D2}"/>
            </a:ext>
          </a:extLst>
        </xdr:cNvPr>
        <xdr:cNvSpPr txBox="1"/>
      </xdr:nvSpPr>
      <xdr:spPr>
        <a:xfrm>
          <a:off x="4673600" y="139750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109220</xdr:rowOff>
    </xdr:from>
    <xdr:to>
      <xdr:col>24</xdr:col>
      <xdr:colOff>114300</xdr:colOff>
      <xdr:row>82</xdr:row>
      <xdr:rowOff>39370</xdr:rowOff>
    </xdr:to>
    <xdr:sp macro="" textlink="">
      <xdr:nvSpPr>
        <xdr:cNvPr id="292" name="フローチャート: 判断 291">
          <a:extLst>
            <a:ext uri="{FF2B5EF4-FFF2-40B4-BE49-F238E27FC236}">
              <a16:creationId xmlns:a16="http://schemas.microsoft.com/office/drawing/2014/main" id="{E73CAC53-0937-4121-8A55-7B40C09D6045}"/>
            </a:ext>
          </a:extLst>
        </xdr:cNvPr>
        <xdr:cNvSpPr/>
      </xdr:nvSpPr>
      <xdr:spPr>
        <a:xfrm>
          <a:off x="4584700" y="1399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61595</xdr:rowOff>
    </xdr:from>
    <xdr:to>
      <xdr:col>20</xdr:col>
      <xdr:colOff>38100</xdr:colOff>
      <xdr:row>81</xdr:row>
      <xdr:rowOff>163195</xdr:rowOff>
    </xdr:to>
    <xdr:sp macro="" textlink="">
      <xdr:nvSpPr>
        <xdr:cNvPr id="293" name="フローチャート: 判断 292">
          <a:extLst>
            <a:ext uri="{FF2B5EF4-FFF2-40B4-BE49-F238E27FC236}">
              <a16:creationId xmlns:a16="http://schemas.microsoft.com/office/drawing/2014/main" id="{DC551589-9811-4606-A888-3834CC3ACE2F}"/>
            </a:ext>
          </a:extLst>
        </xdr:cNvPr>
        <xdr:cNvSpPr/>
      </xdr:nvSpPr>
      <xdr:spPr>
        <a:xfrm>
          <a:off x="3746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74930</xdr:rowOff>
    </xdr:from>
    <xdr:to>
      <xdr:col>15</xdr:col>
      <xdr:colOff>101600</xdr:colOff>
      <xdr:row>82</xdr:row>
      <xdr:rowOff>5080</xdr:rowOff>
    </xdr:to>
    <xdr:sp macro="" textlink="">
      <xdr:nvSpPr>
        <xdr:cNvPr id="294" name="フローチャート: 判断 293">
          <a:extLst>
            <a:ext uri="{FF2B5EF4-FFF2-40B4-BE49-F238E27FC236}">
              <a16:creationId xmlns:a16="http://schemas.microsoft.com/office/drawing/2014/main" id="{ED68F129-BCF4-484D-940F-51F57C17BDCA}"/>
            </a:ext>
          </a:extLst>
        </xdr:cNvPr>
        <xdr:cNvSpPr/>
      </xdr:nvSpPr>
      <xdr:spPr>
        <a:xfrm>
          <a:off x="2857500" y="1396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12064</xdr:rowOff>
    </xdr:from>
    <xdr:to>
      <xdr:col>10</xdr:col>
      <xdr:colOff>165100</xdr:colOff>
      <xdr:row>81</xdr:row>
      <xdr:rowOff>113664</xdr:rowOff>
    </xdr:to>
    <xdr:sp macro="" textlink="">
      <xdr:nvSpPr>
        <xdr:cNvPr id="295" name="フローチャート: 判断 294">
          <a:extLst>
            <a:ext uri="{FF2B5EF4-FFF2-40B4-BE49-F238E27FC236}">
              <a16:creationId xmlns:a16="http://schemas.microsoft.com/office/drawing/2014/main" id="{D927FAFA-085B-43BA-8E29-506177587CF2}"/>
            </a:ext>
          </a:extLst>
        </xdr:cNvPr>
        <xdr:cNvSpPr/>
      </xdr:nvSpPr>
      <xdr:spPr>
        <a:xfrm>
          <a:off x="1968500" y="13899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97789</xdr:rowOff>
    </xdr:from>
    <xdr:to>
      <xdr:col>6</xdr:col>
      <xdr:colOff>38100</xdr:colOff>
      <xdr:row>81</xdr:row>
      <xdr:rowOff>27939</xdr:rowOff>
    </xdr:to>
    <xdr:sp macro="" textlink="">
      <xdr:nvSpPr>
        <xdr:cNvPr id="296" name="フローチャート: 判断 295">
          <a:extLst>
            <a:ext uri="{FF2B5EF4-FFF2-40B4-BE49-F238E27FC236}">
              <a16:creationId xmlns:a16="http://schemas.microsoft.com/office/drawing/2014/main" id="{DDE2DFC4-E86B-40EC-A340-59A2D7E15D2A}"/>
            </a:ext>
          </a:extLst>
        </xdr:cNvPr>
        <xdr:cNvSpPr/>
      </xdr:nvSpPr>
      <xdr:spPr>
        <a:xfrm>
          <a:off x="1079500" y="1381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B4E10CA8-DDDB-491E-B179-B6AE077EAA32}"/>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BFBC9814-823C-4530-B0AC-CF51AA7D1337}"/>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ACB9DC8A-E1A4-4561-BC31-6B0CE45221E1}"/>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40B66E2A-8E14-495E-85D6-A7790D756B94}"/>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DA50CB93-9F4C-4E1B-9226-AF40AFA66139}"/>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63500</xdr:rowOff>
    </xdr:from>
    <xdr:to>
      <xdr:col>24</xdr:col>
      <xdr:colOff>114300</xdr:colOff>
      <xdr:row>80</xdr:row>
      <xdr:rowOff>165100</xdr:rowOff>
    </xdr:to>
    <xdr:sp macro="" textlink="">
      <xdr:nvSpPr>
        <xdr:cNvPr id="302" name="楕円 301">
          <a:extLst>
            <a:ext uri="{FF2B5EF4-FFF2-40B4-BE49-F238E27FC236}">
              <a16:creationId xmlns:a16="http://schemas.microsoft.com/office/drawing/2014/main" id="{C70B0E60-716F-42ED-AAA1-27F5830C6E45}"/>
            </a:ext>
          </a:extLst>
        </xdr:cNvPr>
        <xdr:cNvSpPr/>
      </xdr:nvSpPr>
      <xdr:spPr>
        <a:xfrm>
          <a:off x="4584700" y="1377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86377</xdr:rowOff>
    </xdr:from>
    <xdr:ext cx="405111" cy="259045"/>
    <xdr:sp macro="" textlink="">
      <xdr:nvSpPr>
        <xdr:cNvPr id="303" name="【福祉施設】&#10;有形固定資産減価償却率該当値テキスト">
          <a:extLst>
            <a:ext uri="{FF2B5EF4-FFF2-40B4-BE49-F238E27FC236}">
              <a16:creationId xmlns:a16="http://schemas.microsoft.com/office/drawing/2014/main" id="{251B127E-DBA6-4DCC-B388-A41FDCACD873}"/>
            </a:ext>
          </a:extLst>
        </xdr:cNvPr>
        <xdr:cNvSpPr txBox="1"/>
      </xdr:nvSpPr>
      <xdr:spPr>
        <a:xfrm>
          <a:off x="4673600" y="1363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141605</xdr:rowOff>
    </xdr:from>
    <xdr:to>
      <xdr:col>20</xdr:col>
      <xdr:colOff>38100</xdr:colOff>
      <xdr:row>80</xdr:row>
      <xdr:rowOff>71755</xdr:rowOff>
    </xdr:to>
    <xdr:sp macro="" textlink="">
      <xdr:nvSpPr>
        <xdr:cNvPr id="304" name="楕円 303">
          <a:extLst>
            <a:ext uri="{FF2B5EF4-FFF2-40B4-BE49-F238E27FC236}">
              <a16:creationId xmlns:a16="http://schemas.microsoft.com/office/drawing/2014/main" id="{EB316A83-C511-4734-B745-B3C3DEDA7851}"/>
            </a:ext>
          </a:extLst>
        </xdr:cNvPr>
        <xdr:cNvSpPr/>
      </xdr:nvSpPr>
      <xdr:spPr>
        <a:xfrm>
          <a:off x="3746500" y="13686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20955</xdr:rowOff>
    </xdr:from>
    <xdr:to>
      <xdr:col>24</xdr:col>
      <xdr:colOff>63500</xdr:colOff>
      <xdr:row>80</xdr:row>
      <xdr:rowOff>114300</xdr:rowOff>
    </xdr:to>
    <xdr:cxnSp macro="">
      <xdr:nvCxnSpPr>
        <xdr:cNvPr id="305" name="直線コネクタ 304">
          <a:extLst>
            <a:ext uri="{FF2B5EF4-FFF2-40B4-BE49-F238E27FC236}">
              <a16:creationId xmlns:a16="http://schemas.microsoft.com/office/drawing/2014/main" id="{8E9DF414-041F-4A17-8D33-6572C813442C}"/>
            </a:ext>
          </a:extLst>
        </xdr:cNvPr>
        <xdr:cNvCxnSpPr/>
      </xdr:nvCxnSpPr>
      <xdr:spPr>
        <a:xfrm>
          <a:off x="3797300" y="13736955"/>
          <a:ext cx="838200" cy="93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107314</xdr:rowOff>
    </xdr:from>
    <xdr:to>
      <xdr:col>15</xdr:col>
      <xdr:colOff>101600</xdr:colOff>
      <xdr:row>80</xdr:row>
      <xdr:rowOff>37464</xdr:rowOff>
    </xdr:to>
    <xdr:sp macro="" textlink="">
      <xdr:nvSpPr>
        <xdr:cNvPr id="306" name="楕円 305">
          <a:extLst>
            <a:ext uri="{FF2B5EF4-FFF2-40B4-BE49-F238E27FC236}">
              <a16:creationId xmlns:a16="http://schemas.microsoft.com/office/drawing/2014/main" id="{33F9B7A5-7600-41DF-8E13-60F4E4D4D076}"/>
            </a:ext>
          </a:extLst>
        </xdr:cNvPr>
        <xdr:cNvSpPr/>
      </xdr:nvSpPr>
      <xdr:spPr>
        <a:xfrm>
          <a:off x="2857500" y="1365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158114</xdr:rowOff>
    </xdr:from>
    <xdr:to>
      <xdr:col>19</xdr:col>
      <xdr:colOff>177800</xdr:colOff>
      <xdr:row>80</xdr:row>
      <xdr:rowOff>20955</xdr:rowOff>
    </xdr:to>
    <xdr:cxnSp macro="">
      <xdr:nvCxnSpPr>
        <xdr:cNvPr id="307" name="直線コネクタ 306">
          <a:extLst>
            <a:ext uri="{FF2B5EF4-FFF2-40B4-BE49-F238E27FC236}">
              <a16:creationId xmlns:a16="http://schemas.microsoft.com/office/drawing/2014/main" id="{36FBBE54-D1C2-4218-A83F-1C699CD08022}"/>
            </a:ext>
          </a:extLst>
        </xdr:cNvPr>
        <xdr:cNvCxnSpPr/>
      </xdr:nvCxnSpPr>
      <xdr:spPr>
        <a:xfrm>
          <a:off x="2908300" y="13702664"/>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71120</xdr:rowOff>
    </xdr:from>
    <xdr:to>
      <xdr:col>10</xdr:col>
      <xdr:colOff>165100</xdr:colOff>
      <xdr:row>80</xdr:row>
      <xdr:rowOff>1270</xdr:rowOff>
    </xdr:to>
    <xdr:sp macro="" textlink="">
      <xdr:nvSpPr>
        <xdr:cNvPr id="308" name="楕円 307">
          <a:extLst>
            <a:ext uri="{FF2B5EF4-FFF2-40B4-BE49-F238E27FC236}">
              <a16:creationId xmlns:a16="http://schemas.microsoft.com/office/drawing/2014/main" id="{04BEE4C8-9C59-4F2F-9FC6-B63E85B5CC52}"/>
            </a:ext>
          </a:extLst>
        </xdr:cNvPr>
        <xdr:cNvSpPr/>
      </xdr:nvSpPr>
      <xdr:spPr>
        <a:xfrm>
          <a:off x="1968500" y="1361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121920</xdr:rowOff>
    </xdr:from>
    <xdr:to>
      <xdr:col>15</xdr:col>
      <xdr:colOff>50800</xdr:colOff>
      <xdr:row>79</xdr:row>
      <xdr:rowOff>158114</xdr:rowOff>
    </xdr:to>
    <xdr:cxnSp macro="">
      <xdr:nvCxnSpPr>
        <xdr:cNvPr id="309" name="直線コネクタ 308">
          <a:extLst>
            <a:ext uri="{FF2B5EF4-FFF2-40B4-BE49-F238E27FC236}">
              <a16:creationId xmlns:a16="http://schemas.microsoft.com/office/drawing/2014/main" id="{6F381A08-7DF6-4185-89C0-697D80B2B58C}"/>
            </a:ext>
          </a:extLst>
        </xdr:cNvPr>
        <xdr:cNvCxnSpPr/>
      </xdr:nvCxnSpPr>
      <xdr:spPr>
        <a:xfrm>
          <a:off x="2019300" y="13666470"/>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33020</xdr:rowOff>
    </xdr:from>
    <xdr:to>
      <xdr:col>6</xdr:col>
      <xdr:colOff>38100</xdr:colOff>
      <xdr:row>79</xdr:row>
      <xdr:rowOff>134620</xdr:rowOff>
    </xdr:to>
    <xdr:sp macro="" textlink="">
      <xdr:nvSpPr>
        <xdr:cNvPr id="310" name="楕円 309">
          <a:extLst>
            <a:ext uri="{FF2B5EF4-FFF2-40B4-BE49-F238E27FC236}">
              <a16:creationId xmlns:a16="http://schemas.microsoft.com/office/drawing/2014/main" id="{F368980B-1A3C-4C65-9EA1-45F0751828FE}"/>
            </a:ext>
          </a:extLst>
        </xdr:cNvPr>
        <xdr:cNvSpPr/>
      </xdr:nvSpPr>
      <xdr:spPr>
        <a:xfrm>
          <a:off x="1079500" y="1357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83820</xdr:rowOff>
    </xdr:from>
    <xdr:to>
      <xdr:col>10</xdr:col>
      <xdr:colOff>114300</xdr:colOff>
      <xdr:row>79</xdr:row>
      <xdr:rowOff>121920</xdr:rowOff>
    </xdr:to>
    <xdr:cxnSp macro="">
      <xdr:nvCxnSpPr>
        <xdr:cNvPr id="311" name="直線コネクタ 310">
          <a:extLst>
            <a:ext uri="{FF2B5EF4-FFF2-40B4-BE49-F238E27FC236}">
              <a16:creationId xmlns:a16="http://schemas.microsoft.com/office/drawing/2014/main" id="{F6AC4C5A-1B95-488F-9478-E2FE3535E119}"/>
            </a:ext>
          </a:extLst>
        </xdr:cNvPr>
        <xdr:cNvCxnSpPr/>
      </xdr:nvCxnSpPr>
      <xdr:spPr>
        <a:xfrm>
          <a:off x="1130300" y="1362837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154322</xdr:rowOff>
    </xdr:from>
    <xdr:ext cx="405111" cy="259045"/>
    <xdr:sp macro="" textlink="">
      <xdr:nvSpPr>
        <xdr:cNvPr id="312" name="n_1aveValue【福祉施設】&#10;有形固定資産減価償却率">
          <a:extLst>
            <a:ext uri="{FF2B5EF4-FFF2-40B4-BE49-F238E27FC236}">
              <a16:creationId xmlns:a16="http://schemas.microsoft.com/office/drawing/2014/main" id="{B46EFC72-7080-4B3E-BDA5-D415770E504D}"/>
            </a:ext>
          </a:extLst>
        </xdr:cNvPr>
        <xdr:cNvSpPr txBox="1"/>
      </xdr:nvSpPr>
      <xdr:spPr>
        <a:xfrm>
          <a:off x="3582044" y="1404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167657</xdr:rowOff>
    </xdr:from>
    <xdr:ext cx="405111" cy="259045"/>
    <xdr:sp macro="" textlink="">
      <xdr:nvSpPr>
        <xdr:cNvPr id="313" name="n_2aveValue【福祉施設】&#10;有形固定資産減価償却率">
          <a:extLst>
            <a:ext uri="{FF2B5EF4-FFF2-40B4-BE49-F238E27FC236}">
              <a16:creationId xmlns:a16="http://schemas.microsoft.com/office/drawing/2014/main" id="{A8073FC0-85F0-4238-9F46-4496E1ED7C4D}"/>
            </a:ext>
          </a:extLst>
        </xdr:cNvPr>
        <xdr:cNvSpPr txBox="1"/>
      </xdr:nvSpPr>
      <xdr:spPr>
        <a:xfrm>
          <a:off x="2705744" y="14055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104791</xdr:rowOff>
    </xdr:from>
    <xdr:ext cx="405111" cy="259045"/>
    <xdr:sp macro="" textlink="">
      <xdr:nvSpPr>
        <xdr:cNvPr id="314" name="n_3aveValue【福祉施設】&#10;有形固定資産減価償却率">
          <a:extLst>
            <a:ext uri="{FF2B5EF4-FFF2-40B4-BE49-F238E27FC236}">
              <a16:creationId xmlns:a16="http://schemas.microsoft.com/office/drawing/2014/main" id="{400D1548-7520-41E8-AEFD-83A0F996965E}"/>
            </a:ext>
          </a:extLst>
        </xdr:cNvPr>
        <xdr:cNvSpPr txBox="1"/>
      </xdr:nvSpPr>
      <xdr:spPr>
        <a:xfrm>
          <a:off x="1816744" y="13992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19066</xdr:rowOff>
    </xdr:from>
    <xdr:ext cx="405111" cy="259045"/>
    <xdr:sp macro="" textlink="">
      <xdr:nvSpPr>
        <xdr:cNvPr id="315" name="n_4aveValue【福祉施設】&#10;有形固定資産減価償却率">
          <a:extLst>
            <a:ext uri="{FF2B5EF4-FFF2-40B4-BE49-F238E27FC236}">
              <a16:creationId xmlns:a16="http://schemas.microsoft.com/office/drawing/2014/main" id="{190FAEC9-9AB8-4ACB-843C-F81310DBF44F}"/>
            </a:ext>
          </a:extLst>
        </xdr:cNvPr>
        <xdr:cNvSpPr txBox="1"/>
      </xdr:nvSpPr>
      <xdr:spPr>
        <a:xfrm>
          <a:off x="927744" y="13906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88282</xdr:rowOff>
    </xdr:from>
    <xdr:ext cx="405111" cy="259045"/>
    <xdr:sp macro="" textlink="">
      <xdr:nvSpPr>
        <xdr:cNvPr id="316" name="n_1mainValue【福祉施設】&#10;有形固定資産減価償却率">
          <a:extLst>
            <a:ext uri="{FF2B5EF4-FFF2-40B4-BE49-F238E27FC236}">
              <a16:creationId xmlns:a16="http://schemas.microsoft.com/office/drawing/2014/main" id="{1771D903-453F-4C28-A61E-1005252684D6}"/>
            </a:ext>
          </a:extLst>
        </xdr:cNvPr>
        <xdr:cNvSpPr txBox="1"/>
      </xdr:nvSpPr>
      <xdr:spPr>
        <a:xfrm>
          <a:off x="3582044" y="1346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53991</xdr:rowOff>
    </xdr:from>
    <xdr:ext cx="405111" cy="259045"/>
    <xdr:sp macro="" textlink="">
      <xdr:nvSpPr>
        <xdr:cNvPr id="317" name="n_2mainValue【福祉施設】&#10;有形固定資産減価償却率">
          <a:extLst>
            <a:ext uri="{FF2B5EF4-FFF2-40B4-BE49-F238E27FC236}">
              <a16:creationId xmlns:a16="http://schemas.microsoft.com/office/drawing/2014/main" id="{886F499A-7948-48D5-A84A-B4D6F539724A}"/>
            </a:ext>
          </a:extLst>
        </xdr:cNvPr>
        <xdr:cNvSpPr txBox="1"/>
      </xdr:nvSpPr>
      <xdr:spPr>
        <a:xfrm>
          <a:off x="2705744" y="13427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17797</xdr:rowOff>
    </xdr:from>
    <xdr:ext cx="405111" cy="259045"/>
    <xdr:sp macro="" textlink="">
      <xdr:nvSpPr>
        <xdr:cNvPr id="318" name="n_3mainValue【福祉施設】&#10;有形固定資産減価償却率">
          <a:extLst>
            <a:ext uri="{FF2B5EF4-FFF2-40B4-BE49-F238E27FC236}">
              <a16:creationId xmlns:a16="http://schemas.microsoft.com/office/drawing/2014/main" id="{1887C9E9-606E-4B28-8558-F09C7EE8ACB6}"/>
            </a:ext>
          </a:extLst>
        </xdr:cNvPr>
        <xdr:cNvSpPr txBox="1"/>
      </xdr:nvSpPr>
      <xdr:spPr>
        <a:xfrm>
          <a:off x="1816744" y="1339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151147</xdr:rowOff>
    </xdr:from>
    <xdr:ext cx="405111" cy="259045"/>
    <xdr:sp macro="" textlink="">
      <xdr:nvSpPr>
        <xdr:cNvPr id="319" name="n_4mainValue【福祉施設】&#10;有形固定資産減価償却率">
          <a:extLst>
            <a:ext uri="{FF2B5EF4-FFF2-40B4-BE49-F238E27FC236}">
              <a16:creationId xmlns:a16="http://schemas.microsoft.com/office/drawing/2014/main" id="{7EE83736-04EB-40BF-BC6D-34075C6938C0}"/>
            </a:ext>
          </a:extLst>
        </xdr:cNvPr>
        <xdr:cNvSpPr txBox="1"/>
      </xdr:nvSpPr>
      <xdr:spPr>
        <a:xfrm>
          <a:off x="927744" y="1335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a:extLst>
            <a:ext uri="{FF2B5EF4-FFF2-40B4-BE49-F238E27FC236}">
              <a16:creationId xmlns:a16="http://schemas.microsoft.com/office/drawing/2014/main" id="{5B4428D1-3885-4F9D-AA30-FEFDC51C4A8F}"/>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a:extLst>
            <a:ext uri="{FF2B5EF4-FFF2-40B4-BE49-F238E27FC236}">
              <a16:creationId xmlns:a16="http://schemas.microsoft.com/office/drawing/2014/main" id="{E39B8030-BC33-489D-B696-F69B8662FCF8}"/>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a:extLst>
            <a:ext uri="{FF2B5EF4-FFF2-40B4-BE49-F238E27FC236}">
              <a16:creationId xmlns:a16="http://schemas.microsoft.com/office/drawing/2014/main" id="{627A49B0-590E-4202-B90B-2F423EEBE173}"/>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a:extLst>
            <a:ext uri="{FF2B5EF4-FFF2-40B4-BE49-F238E27FC236}">
              <a16:creationId xmlns:a16="http://schemas.microsoft.com/office/drawing/2014/main" id="{FF39C98C-228C-4AE6-AE1C-618E21B28A5C}"/>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a:extLst>
            <a:ext uri="{FF2B5EF4-FFF2-40B4-BE49-F238E27FC236}">
              <a16:creationId xmlns:a16="http://schemas.microsoft.com/office/drawing/2014/main" id="{0738EF3E-5467-4C4B-B609-CE286A7865D4}"/>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a:extLst>
            <a:ext uri="{FF2B5EF4-FFF2-40B4-BE49-F238E27FC236}">
              <a16:creationId xmlns:a16="http://schemas.microsoft.com/office/drawing/2014/main" id="{316A9AEE-6A27-4030-A61F-1D4E60BAD26C}"/>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a:extLst>
            <a:ext uri="{FF2B5EF4-FFF2-40B4-BE49-F238E27FC236}">
              <a16:creationId xmlns:a16="http://schemas.microsoft.com/office/drawing/2014/main" id="{573979F8-3006-47C6-BB1D-723F82FDBB89}"/>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a:extLst>
            <a:ext uri="{FF2B5EF4-FFF2-40B4-BE49-F238E27FC236}">
              <a16:creationId xmlns:a16="http://schemas.microsoft.com/office/drawing/2014/main" id="{2E6B7D6B-E177-4711-8BA6-811C1EE7642E}"/>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a:extLst>
            <a:ext uri="{FF2B5EF4-FFF2-40B4-BE49-F238E27FC236}">
              <a16:creationId xmlns:a16="http://schemas.microsoft.com/office/drawing/2014/main" id="{1D399F09-1546-422B-BD10-332FC86D743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a:extLst>
            <a:ext uri="{FF2B5EF4-FFF2-40B4-BE49-F238E27FC236}">
              <a16:creationId xmlns:a16="http://schemas.microsoft.com/office/drawing/2014/main" id="{652B1C6B-BE5E-4B21-B881-24EDAC10D256}"/>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0" name="直線コネクタ 329">
          <a:extLst>
            <a:ext uri="{FF2B5EF4-FFF2-40B4-BE49-F238E27FC236}">
              <a16:creationId xmlns:a16="http://schemas.microsoft.com/office/drawing/2014/main" id="{DB2C2A12-B5E6-4415-8A74-7D1B5BD40247}"/>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1" name="テキスト ボックス 330">
          <a:extLst>
            <a:ext uri="{FF2B5EF4-FFF2-40B4-BE49-F238E27FC236}">
              <a16:creationId xmlns:a16="http://schemas.microsoft.com/office/drawing/2014/main" id="{D3771477-6FE2-4DFD-B1B8-BDA4A2B87D03}"/>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2" name="直線コネクタ 331">
          <a:extLst>
            <a:ext uri="{FF2B5EF4-FFF2-40B4-BE49-F238E27FC236}">
              <a16:creationId xmlns:a16="http://schemas.microsoft.com/office/drawing/2014/main" id="{8C01E573-B26F-464E-86DB-376C303E0637}"/>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3" name="テキスト ボックス 332">
          <a:extLst>
            <a:ext uri="{FF2B5EF4-FFF2-40B4-BE49-F238E27FC236}">
              <a16:creationId xmlns:a16="http://schemas.microsoft.com/office/drawing/2014/main" id="{BD152BA0-7E78-4525-91ED-1056E9BFF404}"/>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4" name="直線コネクタ 333">
          <a:extLst>
            <a:ext uri="{FF2B5EF4-FFF2-40B4-BE49-F238E27FC236}">
              <a16:creationId xmlns:a16="http://schemas.microsoft.com/office/drawing/2014/main" id="{4E78D661-39AC-4373-BF60-5824152F7D3A}"/>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5" name="テキスト ボックス 334">
          <a:extLst>
            <a:ext uri="{FF2B5EF4-FFF2-40B4-BE49-F238E27FC236}">
              <a16:creationId xmlns:a16="http://schemas.microsoft.com/office/drawing/2014/main" id="{613D7F83-9B08-4C39-9230-391E9E6B73B9}"/>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6" name="直線コネクタ 335">
          <a:extLst>
            <a:ext uri="{FF2B5EF4-FFF2-40B4-BE49-F238E27FC236}">
              <a16:creationId xmlns:a16="http://schemas.microsoft.com/office/drawing/2014/main" id="{53B36728-BD97-4E97-A93B-882E6BCBCD5C}"/>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7" name="テキスト ボックス 336">
          <a:extLst>
            <a:ext uri="{FF2B5EF4-FFF2-40B4-BE49-F238E27FC236}">
              <a16:creationId xmlns:a16="http://schemas.microsoft.com/office/drawing/2014/main" id="{001CE5BF-0C79-4751-9A14-78592ECD9C0F}"/>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8" name="直線コネクタ 337">
          <a:extLst>
            <a:ext uri="{FF2B5EF4-FFF2-40B4-BE49-F238E27FC236}">
              <a16:creationId xmlns:a16="http://schemas.microsoft.com/office/drawing/2014/main" id="{C9DF11D1-406F-4A9A-921C-2030A1A0319D}"/>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9" name="テキスト ボックス 338">
          <a:extLst>
            <a:ext uri="{FF2B5EF4-FFF2-40B4-BE49-F238E27FC236}">
              <a16:creationId xmlns:a16="http://schemas.microsoft.com/office/drawing/2014/main" id="{9C891B8E-A215-4541-AB9F-A8F5CBD8936F}"/>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0" name="直線コネクタ 339">
          <a:extLst>
            <a:ext uri="{FF2B5EF4-FFF2-40B4-BE49-F238E27FC236}">
              <a16:creationId xmlns:a16="http://schemas.microsoft.com/office/drawing/2014/main" id="{39D765AC-CBCA-4C58-807E-0DEEDF3D0112}"/>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1" name="テキスト ボックス 340">
          <a:extLst>
            <a:ext uri="{FF2B5EF4-FFF2-40B4-BE49-F238E27FC236}">
              <a16:creationId xmlns:a16="http://schemas.microsoft.com/office/drawing/2014/main" id="{EFAC15F9-C34D-4D3C-A94C-4E6CB1F588B1}"/>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B1D0AEAD-AF95-4621-8138-F1C69843EAB9}"/>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a:extLst>
            <a:ext uri="{FF2B5EF4-FFF2-40B4-BE49-F238E27FC236}">
              <a16:creationId xmlns:a16="http://schemas.microsoft.com/office/drawing/2014/main" id="{ABB10E3F-E0AD-44F2-A056-94ABDCA48FDE}"/>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福祉施設】&#10;一人当たり面積グラフ枠">
          <a:extLst>
            <a:ext uri="{FF2B5EF4-FFF2-40B4-BE49-F238E27FC236}">
              <a16:creationId xmlns:a16="http://schemas.microsoft.com/office/drawing/2014/main" id="{A760C74D-C5F6-45EB-9F3A-34E4B1F27CCC}"/>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139881</xdr:rowOff>
    </xdr:from>
    <xdr:to>
      <xdr:col>54</xdr:col>
      <xdr:colOff>189865</xdr:colOff>
      <xdr:row>86</xdr:row>
      <xdr:rowOff>141514</xdr:rowOff>
    </xdr:to>
    <xdr:cxnSp macro="">
      <xdr:nvCxnSpPr>
        <xdr:cNvPr id="345" name="直線コネクタ 344">
          <a:extLst>
            <a:ext uri="{FF2B5EF4-FFF2-40B4-BE49-F238E27FC236}">
              <a16:creationId xmlns:a16="http://schemas.microsoft.com/office/drawing/2014/main" id="{6F86CA1E-0C0C-4315-A17A-997F728AE76C}"/>
            </a:ext>
          </a:extLst>
        </xdr:cNvPr>
        <xdr:cNvCxnSpPr/>
      </xdr:nvCxnSpPr>
      <xdr:spPr>
        <a:xfrm flipV="1">
          <a:off x="10476865" y="13341531"/>
          <a:ext cx="0" cy="1544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145341</xdr:rowOff>
    </xdr:from>
    <xdr:ext cx="469744" cy="259045"/>
    <xdr:sp macro="" textlink="">
      <xdr:nvSpPr>
        <xdr:cNvPr id="346" name="【福祉施設】&#10;一人当たり面積最小値テキスト">
          <a:extLst>
            <a:ext uri="{FF2B5EF4-FFF2-40B4-BE49-F238E27FC236}">
              <a16:creationId xmlns:a16="http://schemas.microsoft.com/office/drawing/2014/main" id="{8067D259-9B62-4837-966E-F9E3B70F4E55}"/>
            </a:ext>
          </a:extLst>
        </xdr:cNvPr>
        <xdr:cNvSpPr txBox="1"/>
      </xdr:nvSpPr>
      <xdr:spPr>
        <a:xfrm>
          <a:off x="10515600" y="1489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141514</xdr:rowOff>
    </xdr:from>
    <xdr:to>
      <xdr:col>55</xdr:col>
      <xdr:colOff>88900</xdr:colOff>
      <xdr:row>86</xdr:row>
      <xdr:rowOff>141514</xdr:rowOff>
    </xdr:to>
    <xdr:cxnSp macro="">
      <xdr:nvCxnSpPr>
        <xdr:cNvPr id="347" name="直線コネクタ 346">
          <a:extLst>
            <a:ext uri="{FF2B5EF4-FFF2-40B4-BE49-F238E27FC236}">
              <a16:creationId xmlns:a16="http://schemas.microsoft.com/office/drawing/2014/main" id="{6336F3BE-3798-4CB5-80DB-A485A6B8BCBC}"/>
            </a:ext>
          </a:extLst>
        </xdr:cNvPr>
        <xdr:cNvCxnSpPr/>
      </xdr:nvCxnSpPr>
      <xdr:spPr>
        <a:xfrm>
          <a:off x="10388600" y="14886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86558</xdr:rowOff>
    </xdr:from>
    <xdr:ext cx="469744" cy="259045"/>
    <xdr:sp macro="" textlink="">
      <xdr:nvSpPr>
        <xdr:cNvPr id="348" name="【福祉施設】&#10;一人当たり面積最大値テキスト">
          <a:extLst>
            <a:ext uri="{FF2B5EF4-FFF2-40B4-BE49-F238E27FC236}">
              <a16:creationId xmlns:a16="http://schemas.microsoft.com/office/drawing/2014/main" id="{D3F472BA-2F92-4D0E-9A1E-1C59774FD5DF}"/>
            </a:ext>
          </a:extLst>
        </xdr:cNvPr>
        <xdr:cNvSpPr txBox="1"/>
      </xdr:nvSpPr>
      <xdr:spPr>
        <a:xfrm>
          <a:off x="10515600" y="13116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139881</xdr:rowOff>
    </xdr:from>
    <xdr:to>
      <xdr:col>55</xdr:col>
      <xdr:colOff>88900</xdr:colOff>
      <xdr:row>77</xdr:row>
      <xdr:rowOff>139881</xdr:rowOff>
    </xdr:to>
    <xdr:cxnSp macro="">
      <xdr:nvCxnSpPr>
        <xdr:cNvPr id="349" name="直線コネクタ 348">
          <a:extLst>
            <a:ext uri="{FF2B5EF4-FFF2-40B4-BE49-F238E27FC236}">
              <a16:creationId xmlns:a16="http://schemas.microsoft.com/office/drawing/2014/main" id="{B7834E12-985F-4E92-B27D-C23C2202AFB1}"/>
            </a:ext>
          </a:extLst>
        </xdr:cNvPr>
        <xdr:cNvCxnSpPr/>
      </xdr:nvCxnSpPr>
      <xdr:spPr>
        <a:xfrm>
          <a:off x="10388600" y="13341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19975</xdr:rowOff>
    </xdr:from>
    <xdr:ext cx="469744" cy="259045"/>
    <xdr:sp macro="" textlink="">
      <xdr:nvSpPr>
        <xdr:cNvPr id="350" name="【福祉施設】&#10;一人当たり面積平均値テキスト">
          <a:extLst>
            <a:ext uri="{FF2B5EF4-FFF2-40B4-BE49-F238E27FC236}">
              <a16:creationId xmlns:a16="http://schemas.microsoft.com/office/drawing/2014/main" id="{AB894A57-E1BD-4D2C-9345-9ABA7427384F}"/>
            </a:ext>
          </a:extLst>
        </xdr:cNvPr>
        <xdr:cNvSpPr txBox="1"/>
      </xdr:nvSpPr>
      <xdr:spPr>
        <a:xfrm>
          <a:off x="10515600" y="142503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168548</xdr:rowOff>
    </xdr:from>
    <xdr:to>
      <xdr:col>55</xdr:col>
      <xdr:colOff>50800</xdr:colOff>
      <xdr:row>84</xdr:row>
      <xdr:rowOff>98698</xdr:rowOff>
    </xdr:to>
    <xdr:sp macro="" textlink="">
      <xdr:nvSpPr>
        <xdr:cNvPr id="351" name="フローチャート: 判断 350">
          <a:extLst>
            <a:ext uri="{FF2B5EF4-FFF2-40B4-BE49-F238E27FC236}">
              <a16:creationId xmlns:a16="http://schemas.microsoft.com/office/drawing/2014/main" id="{71879072-CB25-4E1A-9686-E3A1C1CF385A}"/>
            </a:ext>
          </a:extLst>
        </xdr:cNvPr>
        <xdr:cNvSpPr/>
      </xdr:nvSpPr>
      <xdr:spPr>
        <a:xfrm>
          <a:off x="10426700" y="1439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42818</xdr:rowOff>
    </xdr:from>
    <xdr:to>
      <xdr:col>50</xdr:col>
      <xdr:colOff>165100</xdr:colOff>
      <xdr:row>84</xdr:row>
      <xdr:rowOff>144418</xdr:rowOff>
    </xdr:to>
    <xdr:sp macro="" textlink="">
      <xdr:nvSpPr>
        <xdr:cNvPr id="352" name="フローチャート: 判断 351">
          <a:extLst>
            <a:ext uri="{FF2B5EF4-FFF2-40B4-BE49-F238E27FC236}">
              <a16:creationId xmlns:a16="http://schemas.microsoft.com/office/drawing/2014/main" id="{90AAFD80-A1D1-4CBA-9B7C-FADC143CDCF3}"/>
            </a:ext>
          </a:extLst>
        </xdr:cNvPr>
        <xdr:cNvSpPr/>
      </xdr:nvSpPr>
      <xdr:spPr>
        <a:xfrm>
          <a:off x="9588500" y="1444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75474</xdr:rowOff>
    </xdr:from>
    <xdr:to>
      <xdr:col>46</xdr:col>
      <xdr:colOff>38100</xdr:colOff>
      <xdr:row>85</xdr:row>
      <xdr:rowOff>5624</xdr:rowOff>
    </xdr:to>
    <xdr:sp macro="" textlink="">
      <xdr:nvSpPr>
        <xdr:cNvPr id="353" name="フローチャート: 判断 352">
          <a:extLst>
            <a:ext uri="{FF2B5EF4-FFF2-40B4-BE49-F238E27FC236}">
              <a16:creationId xmlns:a16="http://schemas.microsoft.com/office/drawing/2014/main" id="{4EC40586-2D1F-4604-83AD-F59BDE4F77EF}"/>
            </a:ext>
          </a:extLst>
        </xdr:cNvPr>
        <xdr:cNvSpPr/>
      </xdr:nvSpPr>
      <xdr:spPr>
        <a:xfrm>
          <a:off x="8699500" y="1447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169636</xdr:rowOff>
    </xdr:from>
    <xdr:to>
      <xdr:col>41</xdr:col>
      <xdr:colOff>101600</xdr:colOff>
      <xdr:row>84</xdr:row>
      <xdr:rowOff>99786</xdr:rowOff>
    </xdr:to>
    <xdr:sp macro="" textlink="">
      <xdr:nvSpPr>
        <xdr:cNvPr id="354" name="フローチャート: 判断 353">
          <a:extLst>
            <a:ext uri="{FF2B5EF4-FFF2-40B4-BE49-F238E27FC236}">
              <a16:creationId xmlns:a16="http://schemas.microsoft.com/office/drawing/2014/main" id="{35B31A96-3FD5-450C-85C8-355E7603E305}"/>
            </a:ext>
          </a:extLst>
        </xdr:cNvPr>
        <xdr:cNvSpPr/>
      </xdr:nvSpPr>
      <xdr:spPr>
        <a:xfrm>
          <a:off x="7810500" y="1439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48805</xdr:rowOff>
    </xdr:from>
    <xdr:to>
      <xdr:col>36</xdr:col>
      <xdr:colOff>165100</xdr:colOff>
      <xdr:row>85</xdr:row>
      <xdr:rowOff>150405</xdr:rowOff>
    </xdr:to>
    <xdr:sp macro="" textlink="">
      <xdr:nvSpPr>
        <xdr:cNvPr id="355" name="フローチャート: 判断 354">
          <a:extLst>
            <a:ext uri="{FF2B5EF4-FFF2-40B4-BE49-F238E27FC236}">
              <a16:creationId xmlns:a16="http://schemas.microsoft.com/office/drawing/2014/main" id="{758D2281-8D01-478D-8C8F-A14C4FF06219}"/>
            </a:ext>
          </a:extLst>
        </xdr:cNvPr>
        <xdr:cNvSpPr/>
      </xdr:nvSpPr>
      <xdr:spPr>
        <a:xfrm>
          <a:off x="6921500" y="14622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727D02F4-9172-4E80-A71D-1A41BBA4F48D}"/>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7BCA2E88-772C-40D7-9E66-542E944B62C1}"/>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6ED7B960-72E6-401A-9F31-9F6232F3EA84}"/>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3F63F79E-209F-431B-8818-CB7B1BE92CC1}"/>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EA6740B6-1413-4472-B46C-E49585DB7FCE}"/>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14514</xdr:rowOff>
    </xdr:from>
    <xdr:to>
      <xdr:col>55</xdr:col>
      <xdr:colOff>50800</xdr:colOff>
      <xdr:row>84</xdr:row>
      <xdr:rowOff>116114</xdr:rowOff>
    </xdr:to>
    <xdr:sp macro="" textlink="">
      <xdr:nvSpPr>
        <xdr:cNvPr id="361" name="楕円 360">
          <a:extLst>
            <a:ext uri="{FF2B5EF4-FFF2-40B4-BE49-F238E27FC236}">
              <a16:creationId xmlns:a16="http://schemas.microsoft.com/office/drawing/2014/main" id="{A5D3AE62-F260-48AF-A177-86502F1592B4}"/>
            </a:ext>
          </a:extLst>
        </xdr:cNvPr>
        <xdr:cNvSpPr/>
      </xdr:nvSpPr>
      <xdr:spPr>
        <a:xfrm>
          <a:off x="10426700" y="1441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164391</xdr:rowOff>
    </xdr:from>
    <xdr:ext cx="469744" cy="259045"/>
    <xdr:sp macro="" textlink="">
      <xdr:nvSpPr>
        <xdr:cNvPr id="362" name="【福祉施設】&#10;一人当たり面積該当値テキスト">
          <a:extLst>
            <a:ext uri="{FF2B5EF4-FFF2-40B4-BE49-F238E27FC236}">
              <a16:creationId xmlns:a16="http://schemas.microsoft.com/office/drawing/2014/main" id="{0FD66468-8252-4EA0-8033-244016E42473}"/>
            </a:ext>
          </a:extLst>
        </xdr:cNvPr>
        <xdr:cNvSpPr txBox="1"/>
      </xdr:nvSpPr>
      <xdr:spPr>
        <a:xfrm>
          <a:off x="10515600" y="14394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22134</xdr:rowOff>
    </xdr:from>
    <xdr:to>
      <xdr:col>50</xdr:col>
      <xdr:colOff>165100</xdr:colOff>
      <xdr:row>84</xdr:row>
      <xdr:rowOff>123734</xdr:rowOff>
    </xdr:to>
    <xdr:sp macro="" textlink="">
      <xdr:nvSpPr>
        <xdr:cNvPr id="363" name="楕円 362">
          <a:extLst>
            <a:ext uri="{FF2B5EF4-FFF2-40B4-BE49-F238E27FC236}">
              <a16:creationId xmlns:a16="http://schemas.microsoft.com/office/drawing/2014/main" id="{0AA6F006-2E93-4A44-AF10-295B470D1188}"/>
            </a:ext>
          </a:extLst>
        </xdr:cNvPr>
        <xdr:cNvSpPr/>
      </xdr:nvSpPr>
      <xdr:spPr>
        <a:xfrm>
          <a:off x="9588500" y="14423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65314</xdr:rowOff>
    </xdr:from>
    <xdr:to>
      <xdr:col>55</xdr:col>
      <xdr:colOff>0</xdr:colOff>
      <xdr:row>84</xdr:row>
      <xdr:rowOff>72934</xdr:rowOff>
    </xdr:to>
    <xdr:cxnSp macro="">
      <xdr:nvCxnSpPr>
        <xdr:cNvPr id="364" name="直線コネクタ 363">
          <a:extLst>
            <a:ext uri="{FF2B5EF4-FFF2-40B4-BE49-F238E27FC236}">
              <a16:creationId xmlns:a16="http://schemas.microsoft.com/office/drawing/2014/main" id="{868B5187-B432-453F-BA97-7158DEDA151A}"/>
            </a:ext>
          </a:extLst>
        </xdr:cNvPr>
        <xdr:cNvCxnSpPr/>
      </xdr:nvCxnSpPr>
      <xdr:spPr>
        <a:xfrm flipV="1">
          <a:off x="9639300" y="14467114"/>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30843</xdr:rowOff>
    </xdr:from>
    <xdr:to>
      <xdr:col>46</xdr:col>
      <xdr:colOff>38100</xdr:colOff>
      <xdr:row>84</xdr:row>
      <xdr:rowOff>132443</xdr:rowOff>
    </xdr:to>
    <xdr:sp macro="" textlink="">
      <xdr:nvSpPr>
        <xdr:cNvPr id="365" name="楕円 364">
          <a:extLst>
            <a:ext uri="{FF2B5EF4-FFF2-40B4-BE49-F238E27FC236}">
              <a16:creationId xmlns:a16="http://schemas.microsoft.com/office/drawing/2014/main" id="{5A5C41C6-D02E-4DD3-B476-38AD4FDF3830}"/>
            </a:ext>
          </a:extLst>
        </xdr:cNvPr>
        <xdr:cNvSpPr/>
      </xdr:nvSpPr>
      <xdr:spPr>
        <a:xfrm>
          <a:off x="8699500" y="14432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72934</xdr:rowOff>
    </xdr:from>
    <xdr:to>
      <xdr:col>50</xdr:col>
      <xdr:colOff>114300</xdr:colOff>
      <xdr:row>84</xdr:row>
      <xdr:rowOff>81643</xdr:rowOff>
    </xdr:to>
    <xdr:cxnSp macro="">
      <xdr:nvCxnSpPr>
        <xdr:cNvPr id="366" name="直線コネクタ 365">
          <a:extLst>
            <a:ext uri="{FF2B5EF4-FFF2-40B4-BE49-F238E27FC236}">
              <a16:creationId xmlns:a16="http://schemas.microsoft.com/office/drawing/2014/main" id="{A96826F6-E207-4BF3-BAA5-4A2571BF32AC}"/>
            </a:ext>
          </a:extLst>
        </xdr:cNvPr>
        <xdr:cNvCxnSpPr/>
      </xdr:nvCxnSpPr>
      <xdr:spPr>
        <a:xfrm flipV="1">
          <a:off x="8750300" y="14474734"/>
          <a:ext cx="889000" cy="8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37374</xdr:rowOff>
    </xdr:from>
    <xdr:to>
      <xdr:col>41</xdr:col>
      <xdr:colOff>101600</xdr:colOff>
      <xdr:row>84</xdr:row>
      <xdr:rowOff>138974</xdr:rowOff>
    </xdr:to>
    <xdr:sp macro="" textlink="">
      <xdr:nvSpPr>
        <xdr:cNvPr id="367" name="楕円 366">
          <a:extLst>
            <a:ext uri="{FF2B5EF4-FFF2-40B4-BE49-F238E27FC236}">
              <a16:creationId xmlns:a16="http://schemas.microsoft.com/office/drawing/2014/main" id="{518CA70A-6264-45D8-8733-85F51276473C}"/>
            </a:ext>
          </a:extLst>
        </xdr:cNvPr>
        <xdr:cNvSpPr/>
      </xdr:nvSpPr>
      <xdr:spPr>
        <a:xfrm>
          <a:off x="7810500" y="14439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81643</xdr:rowOff>
    </xdr:from>
    <xdr:to>
      <xdr:col>45</xdr:col>
      <xdr:colOff>177800</xdr:colOff>
      <xdr:row>84</xdr:row>
      <xdr:rowOff>88174</xdr:rowOff>
    </xdr:to>
    <xdr:cxnSp macro="">
      <xdr:nvCxnSpPr>
        <xdr:cNvPr id="368" name="直線コネクタ 367">
          <a:extLst>
            <a:ext uri="{FF2B5EF4-FFF2-40B4-BE49-F238E27FC236}">
              <a16:creationId xmlns:a16="http://schemas.microsoft.com/office/drawing/2014/main" id="{FB336167-8B3E-436F-ABCD-554027B7873C}"/>
            </a:ext>
          </a:extLst>
        </xdr:cNvPr>
        <xdr:cNvCxnSpPr/>
      </xdr:nvCxnSpPr>
      <xdr:spPr>
        <a:xfrm flipV="1">
          <a:off x="7861300" y="14483443"/>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43906</xdr:rowOff>
    </xdr:from>
    <xdr:to>
      <xdr:col>36</xdr:col>
      <xdr:colOff>165100</xdr:colOff>
      <xdr:row>84</xdr:row>
      <xdr:rowOff>145506</xdr:rowOff>
    </xdr:to>
    <xdr:sp macro="" textlink="">
      <xdr:nvSpPr>
        <xdr:cNvPr id="369" name="楕円 368">
          <a:extLst>
            <a:ext uri="{FF2B5EF4-FFF2-40B4-BE49-F238E27FC236}">
              <a16:creationId xmlns:a16="http://schemas.microsoft.com/office/drawing/2014/main" id="{0AC8B24D-4295-486D-A8C1-581258B521DF}"/>
            </a:ext>
          </a:extLst>
        </xdr:cNvPr>
        <xdr:cNvSpPr/>
      </xdr:nvSpPr>
      <xdr:spPr>
        <a:xfrm>
          <a:off x="6921500" y="14445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88174</xdr:rowOff>
    </xdr:from>
    <xdr:to>
      <xdr:col>41</xdr:col>
      <xdr:colOff>50800</xdr:colOff>
      <xdr:row>84</xdr:row>
      <xdr:rowOff>94706</xdr:rowOff>
    </xdr:to>
    <xdr:cxnSp macro="">
      <xdr:nvCxnSpPr>
        <xdr:cNvPr id="370" name="直線コネクタ 369">
          <a:extLst>
            <a:ext uri="{FF2B5EF4-FFF2-40B4-BE49-F238E27FC236}">
              <a16:creationId xmlns:a16="http://schemas.microsoft.com/office/drawing/2014/main" id="{6CE62C81-5C48-4C17-A288-33480100508C}"/>
            </a:ext>
          </a:extLst>
        </xdr:cNvPr>
        <xdr:cNvCxnSpPr/>
      </xdr:nvCxnSpPr>
      <xdr:spPr>
        <a:xfrm flipV="1">
          <a:off x="6972300" y="14489974"/>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135545</xdr:rowOff>
    </xdr:from>
    <xdr:ext cx="469744" cy="259045"/>
    <xdr:sp macro="" textlink="">
      <xdr:nvSpPr>
        <xdr:cNvPr id="371" name="n_1aveValue【福祉施設】&#10;一人当たり面積">
          <a:extLst>
            <a:ext uri="{FF2B5EF4-FFF2-40B4-BE49-F238E27FC236}">
              <a16:creationId xmlns:a16="http://schemas.microsoft.com/office/drawing/2014/main" id="{4F0060CD-90DC-4B09-8ACE-8D316094863E}"/>
            </a:ext>
          </a:extLst>
        </xdr:cNvPr>
        <xdr:cNvSpPr txBox="1"/>
      </xdr:nvSpPr>
      <xdr:spPr>
        <a:xfrm>
          <a:off x="9391727" y="14537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168201</xdr:rowOff>
    </xdr:from>
    <xdr:ext cx="469744" cy="259045"/>
    <xdr:sp macro="" textlink="">
      <xdr:nvSpPr>
        <xdr:cNvPr id="372" name="n_2aveValue【福祉施設】&#10;一人当たり面積">
          <a:extLst>
            <a:ext uri="{FF2B5EF4-FFF2-40B4-BE49-F238E27FC236}">
              <a16:creationId xmlns:a16="http://schemas.microsoft.com/office/drawing/2014/main" id="{202E2A03-DDC3-4C2F-8B84-BB6583DE4B65}"/>
            </a:ext>
          </a:extLst>
        </xdr:cNvPr>
        <xdr:cNvSpPr txBox="1"/>
      </xdr:nvSpPr>
      <xdr:spPr>
        <a:xfrm>
          <a:off x="8515427" y="14570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116313</xdr:rowOff>
    </xdr:from>
    <xdr:ext cx="469744" cy="259045"/>
    <xdr:sp macro="" textlink="">
      <xdr:nvSpPr>
        <xdr:cNvPr id="373" name="n_3aveValue【福祉施設】&#10;一人当たり面積">
          <a:extLst>
            <a:ext uri="{FF2B5EF4-FFF2-40B4-BE49-F238E27FC236}">
              <a16:creationId xmlns:a16="http://schemas.microsoft.com/office/drawing/2014/main" id="{0815CF07-654A-4820-ABC4-434F2DE02F38}"/>
            </a:ext>
          </a:extLst>
        </xdr:cNvPr>
        <xdr:cNvSpPr txBox="1"/>
      </xdr:nvSpPr>
      <xdr:spPr>
        <a:xfrm>
          <a:off x="7626427" y="14175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141532</xdr:rowOff>
    </xdr:from>
    <xdr:ext cx="469744" cy="259045"/>
    <xdr:sp macro="" textlink="">
      <xdr:nvSpPr>
        <xdr:cNvPr id="374" name="n_4aveValue【福祉施設】&#10;一人当たり面積">
          <a:extLst>
            <a:ext uri="{FF2B5EF4-FFF2-40B4-BE49-F238E27FC236}">
              <a16:creationId xmlns:a16="http://schemas.microsoft.com/office/drawing/2014/main" id="{81D929E7-A304-4A7A-9556-3A3EF5FE24DF}"/>
            </a:ext>
          </a:extLst>
        </xdr:cNvPr>
        <xdr:cNvSpPr txBox="1"/>
      </xdr:nvSpPr>
      <xdr:spPr>
        <a:xfrm>
          <a:off x="6737427" y="14714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140261</xdr:rowOff>
    </xdr:from>
    <xdr:ext cx="469744" cy="259045"/>
    <xdr:sp macro="" textlink="">
      <xdr:nvSpPr>
        <xdr:cNvPr id="375" name="n_1mainValue【福祉施設】&#10;一人当たり面積">
          <a:extLst>
            <a:ext uri="{FF2B5EF4-FFF2-40B4-BE49-F238E27FC236}">
              <a16:creationId xmlns:a16="http://schemas.microsoft.com/office/drawing/2014/main" id="{F77E295C-AA94-4703-904C-957D887750C0}"/>
            </a:ext>
          </a:extLst>
        </xdr:cNvPr>
        <xdr:cNvSpPr txBox="1"/>
      </xdr:nvSpPr>
      <xdr:spPr>
        <a:xfrm>
          <a:off x="9391727" y="14199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148970</xdr:rowOff>
    </xdr:from>
    <xdr:ext cx="469744" cy="259045"/>
    <xdr:sp macro="" textlink="">
      <xdr:nvSpPr>
        <xdr:cNvPr id="376" name="n_2mainValue【福祉施設】&#10;一人当たり面積">
          <a:extLst>
            <a:ext uri="{FF2B5EF4-FFF2-40B4-BE49-F238E27FC236}">
              <a16:creationId xmlns:a16="http://schemas.microsoft.com/office/drawing/2014/main" id="{E250DC9F-F4EB-43A3-84BC-E01BEAACDA14}"/>
            </a:ext>
          </a:extLst>
        </xdr:cNvPr>
        <xdr:cNvSpPr txBox="1"/>
      </xdr:nvSpPr>
      <xdr:spPr>
        <a:xfrm>
          <a:off x="8515427" y="14207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130101</xdr:rowOff>
    </xdr:from>
    <xdr:ext cx="469744" cy="259045"/>
    <xdr:sp macro="" textlink="">
      <xdr:nvSpPr>
        <xdr:cNvPr id="377" name="n_3mainValue【福祉施設】&#10;一人当たり面積">
          <a:extLst>
            <a:ext uri="{FF2B5EF4-FFF2-40B4-BE49-F238E27FC236}">
              <a16:creationId xmlns:a16="http://schemas.microsoft.com/office/drawing/2014/main" id="{7F5AB659-AAB8-4A5D-9344-E2E51BA27474}"/>
            </a:ext>
          </a:extLst>
        </xdr:cNvPr>
        <xdr:cNvSpPr txBox="1"/>
      </xdr:nvSpPr>
      <xdr:spPr>
        <a:xfrm>
          <a:off x="7626427" y="14531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162033</xdr:rowOff>
    </xdr:from>
    <xdr:ext cx="469744" cy="259045"/>
    <xdr:sp macro="" textlink="">
      <xdr:nvSpPr>
        <xdr:cNvPr id="378" name="n_4mainValue【福祉施設】&#10;一人当たり面積">
          <a:extLst>
            <a:ext uri="{FF2B5EF4-FFF2-40B4-BE49-F238E27FC236}">
              <a16:creationId xmlns:a16="http://schemas.microsoft.com/office/drawing/2014/main" id="{F2F6DDCC-49E2-4384-8960-5481131CE4F5}"/>
            </a:ext>
          </a:extLst>
        </xdr:cNvPr>
        <xdr:cNvSpPr txBox="1"/>
      </xdr:nvSpPr>
      <xdr:spPr>
        <a:xfrm>
          <a:off x="6737427" y="14220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A5354859-7862-4F63-B231-8325A9D88E1D}"/>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ACB65459-F257-4A3F-9803-871186DD9D37}"/>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CB278857-71DF-4E78-AE20-7BB8EC40A5C4}"/>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CA3BE998-90DD-49E2-A407-DC1A8D2B015B}"/>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AA956375-8A85-4096-B4AF-3B85CA48936D}"/>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9053ADBA-2112-4BE5-B808-F09950A462D6}"/>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64B35AD7-ECA8-447C-9381-65AB319B96C7}"/>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D5A97C23-E38D-488A-87F4-47D112B54D18}"/>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a:extLst>
            <a:ext uri="{FF2B5EF4-FFF2-40B4-BE49-F238E27FC236}">
              <a16:creationId xmlns:a16="http://schemas.microsoft.com/office/drawing/2014/main" id="{65B55970-6814-4403-B1B2-F750495BA072}"/>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a:extLst>
            <a:ext uri="{FF2B5EF4-FFF2-40B4-BE49-F238E27FC236}">
              <a16:creationId xmlns:a16="http://schemas.microsoft.com/office/drawing/2014/main" id="{37874FFE-14F2-4909-A0DF-E972CA63433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9" name="テキスト ボックス 388">
          <a:extLst>
            <a:ext uri="{FF2B5EF4-FFF2-40B4-BE49-F238E27FC236}">
              <a16:creationId xmlns:a16="http://schemas.microsoft.com/office/drawing/2014/main" id="{727CA47C-F0FA-4258-B31F-1B2A354C981E}"/>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0" name="直線コネクタ 389">
          <a:extLst>
            <a:ext uri="{FF2B5EF4-FFF2-40B4-BE49-F238E27FC236}">
              <a16:creationId xmlns:a16="http://schemas.microsoft.com/office/drawing/2014/main" id="{DEB992D5-A8F6-4DE9-AE9A-357EFA0B53FA}"/>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1" name="テキスト ボックス 390">
          <a:extLst>
            <a:ext uri="{FF2B5EF4-FFF2-40B4-BE49-F238E27FC236}">
              <a16:creationId xmlns:a16="http://schemas.microsoft.com/office/drawing/2014/main" id="{3EAF7B2F-FB40-44B1-8B49-8CD74F8ADA86}"/>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2" name="直線コネクタ 391">
          <a:extLst>
            <a:ext uri="{FF2B5EF4-FFF2-40B4-BE49-F238E27FC236}">
              <a16:creationId xmlns:a16="http://schemas.microsoft.com/office/drawing/2014/main" id="{23EBAF1C-270E-4178-B110-0351A8165F4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3" name="テキスト ボックス 392">
          <a:extLst>
            <a:ext uri="{FF2B5EF4-FFF2-40B4-BE49-F238E27FC236}">
              <a16:creationId xmlns:a16="http://schemas.microsoft.com/office/drawing/2014/main" id="{3D99A47A-5CC4-4E07-8274-04813A3BDBB7}"/>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4" name="直線コネクタ 393">
          <a:extLst>
            <a:ext uri="{FF2B5EF4-FFF2-40B4-BE49-F238E27FC236}">
              <a16:creationId xmlns:a16="http://schemas.microsoft.com/office/drawing/2014/main" id="{0CD4AF4C-953D-4833-AB90-01919F6E5024}"/>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5" name="テキスト ボックス 394">
          <a:extLst>
            <a:ext uri="{FF2B5EF4-FFF2-40B4-BE49-F238E27FC236}">
              <a16:creationId xmlns:a16="http://schemas.microsoft.com/office/drawing/2014/main" id="{2D4D976F-119E-4359-B5AC-01361D5C035F}"/>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6" name="直線コネクタ 395">
          <a:extLst>
            <a:ext uri="{FF2B5EF4-FFF2-40B4-BE49-F238E27FC236}">
              <a16:creationId xmlns:a16="http://schemas.microsoft.com/office/drawing/2014/main" id="{1D3C4DD4-8E78-4EEF-AA6A-A61FB8917383}"/>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7" name="テキスト ボックス 396">
          <a:extLst>
            <a:ext uri="{FF2B5EF4-FFF2-40B4-BE49-F238E27FC236}">
              <a16:creationId xmlns:a16="http://schemas.microsoft.com/office/drawing/2014/main" id="{7E72C71B-0327-48B3-AF9E-3FE67777B52F}"/>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8" name="直線コネクタ 397">
          <a:extLst>
            <a:ext uri="{FF2B5EF4-FFF2-40B4-BE49-F238E27FC236}">
              <a16:creationId xmlns:a16="http://schemas.microsoft.com/office/drawing/2014/main" id="{9C91B673-186B-438E-9B5B-056CE99C4904}"/>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9" name="テキスト ボックス 398">
          <a:extLst>
            <a:ext uri="{FF2B5EF4-FFF2-40B4-BE49-F238E27FC236}">
              <a16:creationId xmlns:a16="http://schemas.microsoft.com/office/drawing/2014/main" id="{34E4E9CB-3F89-40AF-987D-46573CA62ACB}"/>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0" name="直線コネクタ 399">
          <a:extLst>
            <a:ext uri="{FF2B5EF4-FFF2-40B4-BE49-F238E27FC236}">
              <a16:creationId xmlns:a16="http://schemas.microsoft.com/office/drawing/2014/main" id="{3BB20B4C-05E1-4D9B-B4E7-838972ED8061}"/>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1" name="テキスト ボックス 400">
          <a:extLst>
            <a:ext uri="{FF2B5EF4-FFF2-40B4-BE49-F238E27FC236}">
              <a16:creationId xmlns:a16="http://schemas.microsoft.com/office/drawing/2014/main" id="{FC583345-9565-4E6F-843C-FCB4806830DE}"/>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2" name="直線コネクタ 401">
          <a:extLst>
            <a:ext uri="{FF2B5EF4-FFF2-40B4-BE49-F238E27FC236}">
              <a16:creationId xmlns:a16="http://schemas.microsoft.com/office/drawing/2014/main" id="{3F8B6131-269C-4D72-834D-C8D16C804284}"/>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3" name="【市民会館】&#10;有形固定資産減価償却率グラフ枠">
          <a:extLst>
            <a:ext uri="{FF2B5EF4-FFF2-40B4-BE49-F238E27FC236}">
              <a16:creationId xmlns:a16="http://schemas.microsoft.com/office/drawing/2014/main" id="{D4EF2A3D-6698-46E8-B19D-50FBDF057B6A}"/>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102326</xdr:rowOff>
    </xdr:from>
    <xdr:to>
      <xdr:col>24</xdr:col>
      <xdr:colOff>62865</xdr:colOff>
      <xdr:row>108</xdr:row>
      <xdr:rowOff>154577</xdr:rowOff>
    </xdr:to>
    <xdr:cxnSp macro="">
      <xdr:nvCxnSpPr>
        <xdr:cNvPr id="404" name="直線コネクタ 403">
          <a:extLst>
            <a:ext uri="{FF2B5EF4-FFF2-40B4-BE49-F238E27FC236}">
              <a16:creationId xmlns:a16="http://schemas.microsoft.com/office/drawing/2014/main" id="{7EAC73F1-5101-408C-8367-5FB0B66F25FD}"/>
            </a:ext>
          </a:extLst>
        </xdr:cNvPr>
        <xdr:cNvCxnSpPr/>
      </xdr:nvCxnSpPr>
      <xdr:spPr>
        <a:xfrm flipV="1">
          <a:off x="4634865" y="17247326"/>
          <a:ext cx="0" cy="1423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158404</xdr:rowOff>
    </xdr:from>
    <xdr:ext cx="405111" cy="259045"/>
    <xdr:sp macro="" textlink="">
      <xdr:nvSpPr>
        <xdr:cNvPr id="405" name="【市民会館】&#10;有形固定資産減価償却率最小値テキスト">
          <a:extLst>
            <a:ext uri="{FF2B5EF4-FFF2-40B4-BE49-F238E27FC236}">
              <a16:creationId xmlns:a16="http://schemas.microsoft.com/office/drawing/2014/main" id="{FF5E910F-4224-4AC2-A292-5F89EF8F8F90}"/>
            </a:ext>
          </a:extLst>
        </xdr:cNvPr>
        <xdr:cNvSpPr txBox="1"/>
      </xdr:nvSpPr>
      <xdr:spPr>
        <a:xfrm>
          <a:off x="4673600" y="18675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154577</xdr:rowOff>
    </xdr:from>
    <xdr:to>
      <xdr:col>24</xdr:col>
      <xdr:colOff>152400</xdr:colOff>
      <xdr:row>108</xdr:row>
      <xdr:rowOff>154577</xdr:rowOff>
    </xdr:to>
    <xdr:cxnSp macro="">
      <xdr:nvCxnSpPr>
        <xdr:cNvPr id="406" name="直線コネクタ 405">
          <a:extLst>
            <a:ext uri="{FF2B5EF4-FFF2-40B4-BE49-F238E27FC236}">
              <a16:creationId xmlns:a16="http://schemas.microsoft.com/office/drawing/2014/main" id="{5D01F7A5-7843-45A5-B742-BE958BBBBF82}"/>
            </a:ext>
          </a:extLst>
        </xdr:cNvPr>
        <xdr:cNvCxnSpPr/>
      </xdr:nvCxnSpPr>
      <xdr:spPr>
        <a:xfrm>
          <a:off x="4546600" y="1867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49003</xdr:rowOff>
    </xdr:from>
    <xdr:ext cx="340478" cy="259045"/>
    <xdr:sp macro="" textlink="">
      <xdr:nvSpPr>
        <xdr:cNvPr id="407" name="【市民会館】&#10;有形固定資産減価償却率最大値テキスト">
          <a:extLst>
            <a:ext uri="{FF2B5EF4-FFF2-40B4-BE49-F238E27FC236}">
              <a16:creationId xmlns:a16="http://schemas.microsoft.com/office/drawing/2014/main" id="{9C4A82EF-74AA-4D56-AF39-2FD419BC8E86}"/>
            </a:ext>
          </a:extLst>
        </xdr:cNvPr>
        <xdr:cNvSpPr txBox="1"/>
      </xdr:nvSpPr>
      <xdr:spPr>
        <a:xfrm>
          <a:off x="4673600" y="170225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102326</xdr:rowOff>
    </xdr:from>
    <xdr:to>
      <xdr:col>24</xdr:col>
      <xdr:colOff>152400</xdr:colOff>
      <xdr:row>100</xdr:row>
      <xdr:rowOff>102326</xdr:rowOff>
    </xdr:to>
    <xdr:cxnSp macro="">
      <xdr:nvCxnSpPr>
        <xdr:cNvPr id="408" name="直線コネクタ 407">
          <a:extLst>
            <a:ext uri="{FF2B5EF4-FFF2-40B4-BE49-F238E27FC236}">
              <a16:creationId xmlns:a16="http://schemas.microsoft.com/office/drawing/2014/main" id="{699D915F-E845-4CFC-8C16-C6064A7A5337}"/>
            </a:ext>
          </a:extLst>
        </xdr:cNvPr>
        <xdr:cNvCxnSpPr/>
      </xdr:nvCxnSpPr>
      <xdr:spPr>
        <a:xfrm>
          <a:off x="4546600" y="1724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131553</xdr:rowOff>
    </xdr:from>
    <xdr:ext cx="405111" cy="259045"/>
    <xdr:sp macro="" textlink="">
      <xdr:nvSpPr>
        <xdr:cNvPr id="409" name="【市民会館】&#10;有形固定資産減価償却率平均値テキスト">
          <a:extLst>
            <a:ext uri="{FF2B5EF4-FFF2-40B4-BE49-F238E27FC236}">
              <a16:creationId xmlns:a16="http://schemas.microsoft.com/office/drawing/2014/main" id="{E1787CE2-707E-46BB-A63D-8ABBC08337F1}"/>
            </a:ext>
          </a:extLst>
        </xdr:cNvPr>
        <xdr:cNvSpPr txBox="1"/>
      </xdr:nvSpPr>
      <xdr:spPr>
        <a:xfrm>
          <a:off x="4673600" y="177909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108676</xdr:rowOff>
    </xdr:from>
    <xdr:to>
      <xdr:col>24</xdr:col>
      <xdr:colOff>114300</xdr:colOff>
      <xdr:row>105</xdr:row>
      <xdr:rowOff>38826</xdr:rowOff>
    </xdr:to>
    <xdr:sp macro="" textlink="">
      <xdr:nvSpPr>
        <xdr:cNvPr id="410" name="フローチャート: 判断 409">
          <a:extLst>
            <a:ext uri="{FF2B5EF4-FFF2-40B4-BE49-F238E27FC236}">
              <a16:creationId xmlns:a16="http://schemas.microsoft.com/office/drawing/2014/main" id="{CFF9D42A-135E-4A71-A000-78828C709FC1}"/>
            </a:ext>
          </a:extLst>
        </xdr:cNvPr>
        <xdr:cNvSpPr/>
      </xdr:nvSpPr>
      <xdr:spPr>
        <a:xfrm>
          <a:off x="4584700" y="1793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56424</xdr:rowOff>
    </xdr:from>
    <xdr:to>
      <xdr:col>20</xdr:col>
      <xdr:colOff>38100</xdr:colOff>
      <xdr:row>104</xdr:row>
      <xdr:rowOff>158024</xdr:rowOff>
    </xdr:to>
    <xdr:sp macro="" textlink="">
      <xdr:nvSpPr>
        <xdr:cNvPr id="411" name="フローチャート: 判断 410">
          <a:extLst>
            <a:ext uri="{FF2B5EF4-FFF2-40B4-BE49-F238E27FC236}">
              <a16:creationId xmlns:a16="http://schemas.microsoft.com/office/drawing/2014/main" id="{8A10C165-47D6-4C69-87B3-4583DF9B6DD7}"/>
            </a:ext>
          </a:extLst>
        </xdr:cNvPr>
        <xdr:cNvSpPr/>
      </xdr:nvSpPr>
      <xdr:spPr>
        <a:xfrm>
          <a:off x="3746500" y="1788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53158</xdr:rowOff>
    </xdr:from>
    <xdr:to>
      <xdr:col>15</xdr:col>
      <xdr:colOff>101600</xdr:colOff>
      <xdr:row>104</xdr:row>
      <xdr:rowOff>154758</xdr:rowOff>
    </xdr:to>
    <xdr:sp macro="" textlink="">
      <xdr:nvSpPr>
        <xdr:cNvPr id="412" name="フローチャート: 判断 411">
          <a:extLst>
            <a:ext uri="{FF2B5EF4-FFF2-40B4-BE49-F238E27FC236}">
              <a16:creationId xmlns:a16="http://schemas.microsoft.com/office/drawing/2014/main" id="{D4153B30-5033-49C8-9BEC-F8E3E6B2B0DC}"/>
            </a:ext>
          </a:extLst>
        </xdr:cNvPr>
        <xdr:cNvSpPr/>
      </xdr:nvSpPr>
      <xdr:spPr>
        <a:xfrm>
          <a:off x="2857500" y="1788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41729</xdr:rowOff>
    </xdr:from>
    <xdr:to>
      <xdr:col>10</xdr:col>
      <xdr:colOff>165100</xdr:colOff>
      <xdr:row>104</xdr:row>
      <xdr:rowOff>143329</xdr:rowOff>
    </xdr:to>
    <xdr:sp macro="" textlink="">
      <xdr:nvSpPr>
        <xdr:cNvPr id="413" name="フローチャート: 判断 412">
          <a:extLst>
            <a:ext uri="{FF2B5EF4-FFF2-40B4-BE49-F238E27FC236}">
              <a16:creationId xmlns:a16="http://schemas.microsoft.com/office/drawing/2014/main" id="{00404192-2E97-4DAF-A9BD-14D0ABF02F5D}"/>
            </a:ext>
          </a:extLst>
        </xdr:cNvPr>
        <xdr:cNvSpPr/>
      </xdr:nvSpPr>
      <xdr:spPr>
        <a:xfrm>
          <a:off x="1968500" y="1787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164193</xdr:rowOff>
    </xdr:from>
    <xdr:to>
      <xdr:col>6</xdr:col>
      <xdr:colOff>38100</xdr:colOff>
      <xdr:row>104</xdr:row>
      <xdr:rowOff>94343</xdr:rowOff>
    </xdr:to>
    <xdr:sp macro="" textlink="">
      <xdr:nvSpPr>
        <xdr:cNvPr id="414" name="フローチャート: 判断 413">
          <a:extLst>
            <a:ext uri="{FF2B5EF4-FFF2-40B4-BE49-F238E27FC236}">
              <a16:creationId xmlns:a16="http://schemas.microsoft.com/office/drawing/2014/main" id="{853183F7-B35B-4CCA-B680-F188487849C9}"/>
            </a:ext>
          </a:extLst>
        </xdr:cNvPr>
        <xdr:cNvSpPr/>
      </xdr:nvSpPr>
      <xdr:spPr>
        <a:xfrm>
          <a:off x="1079500" y="1782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922C4C70-3B61-4D1B-928C-46CE8A5D0614}"/>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79B92923-8A08-41E6-9A03-3035D73B19E4}"/>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9E6C6C3B-3000-4F11-98CC-26E4ED22BBC9}"/>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3D6F297F-F623-4AF8-97E7-C0C473CA2D0E}"/>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4AD9456A-9FFA-4E5F-BEDB-3BA1639E0F04}"/>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98879</xdr:rowOff>
    </xdr:from>
    <xdr:to>
      <xdr:col>24</xdr:col>
      <xdr:colOff>114300</xdr:colOff>
      <xdr:row>108</xdr:row>
      <xdr:rowOff>29029</xdr:rowOff>
    </xdr:to>
    <xdr:sp macro="" textlink="">
      <xdr:nvSpPr>
        <xdr:cNvPr id="420" name="楕円 419">
          <a:extLst>
            <a:ext uri="{FF2B5EF4-FFF2-40B4-BE49-F238E27FC236}">
              <a16:creationId xmlns:a16="http://schemas.microsoft.com/office/drawing/2014/main" id="{BF192AB1-C0C4-49B7-BD54-13E0265AD017}"/>
            </a:ext>
          </a:extLst>
        </xdr:cNvPr>
        <xdr:cNvSpPr/>
      </xdr:nvSpPr>
      <xdr:spPr>
        <a:xfrm>
          <a:off x="4584700" y="1844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77306</xdr:rowOff>
    </xdr:from>
    <xdr:ext cx="405111" cy="259045"/>
    <xdr:sp macro="" textlink="">
      <xdr:nvSpPr>
        <xdr:cNvPr id="421" name="【市民会館】&#10;有形固定資産減価償却率該当値テキスト">
          <a:extLst>
            <a:ext uri="{FF2B5EF4-FFF2-40B4-BE49-F238E27FC236}">
              <a16:creationId xmlns:a16="http://schemas.microsoft.com/office/drawing/2014/main" id="{A97D992E-C64B-42DD-8367-DC4689B1E0FB}"/>
            </a:ext>
          </a:extLst>
        </xdr:cNvPr>
        <xdr:cNvSpPr txBox="1"/>
      </xdr:nvSpPr>
      <xdr:spPr>
        <a:xfrm>
          <a:off x="4673600" y="184224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66221</xdr:rowOff>
    </xdr:from>
    <xdr:to>
      <xdr:col>20</xdr:col>
      <xdr:colOff>38100</xdr:colOff>
      <xdr:row>107</xdr:row>
      <xdr:rowOff>167821</xdr:rowOff>
    </xdr:to>
    <xdr:sp macro="" textlink="">
      <xdr:nvSpPr>
        <xdr:cNvPr id="422" name="楕円 421">
          <a:extLst>
            <a:ext uri="{FF2B5EF4-FFF2-40B4-BE49-F238E27FC236}">
              <a16:creationId xmlns:a16="http://schemas.microsoft.com/office/drawing/2014/main" id="{2A147C03-9B4C-44F3-837F-A3C86AA1A02A}"/>
            </a:ext>
          </a:extLst>
        </xdr:cNvPr>
        <xdr:cNvSpPr/>
      </xdr:nvSpPr>
      <xdr:spPr>
        <a:xfrm>
          <a:off x="3746500" y="1841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117021</xdr:rowOff>
    </xdr:from>
    <xdr:to>
      <xdr:col>24</xdr:col>
      <xdr:colOff>63500</xdr:colOff>
      <xdr:row>107</xdr:row>
      <xdr:rowOff>149679</xdr:rowOff>
    </xdr:to>
    <xdr:cxnSp macro="">
      <xdr:nvCxnSpPr>
        <xdr:cNvPr id="423" name="直線コネクタ 422">
          <a:extLst>
            <a:ext uri="{FF2B5EF4-FFF2-40B4-BE49-F238E27FC236}">
              <a16:creationId xmlns:a16="http://schemas.microsoft.com/office/drawing/2014/main" id="{5BD052C1-3143-41F8-9F27-0DAED33D676D}"/>
            </a:ext>
          </a:extLst>
        </xdr:cNvPr>
        <xdr:cNvCxnSpPr/>
      </xdr:nvCxnSpPr>
      <xdr:spPr>
        <a:xfrm>
          <a:off x="3797300" y="18462171"/>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107</xdr:row>
      <xdr:rowOff>33564</xdr:rowOff>
    </xdr:from>
    <xdr:to>
      <xdr:col>15</xdr:col>
      <xdr:colOff>101600</xdr:colOff>
      <xdr:row>107</xdr:row>
      <xdr:rowOff>135164</xdr:rowOff>
    </xdr:to>
    <xdr:sp macro="" textlink="">
      <xdr:nvSpPr>
        <xdr:cNvPr id="424" name="楕円 423">
          <a:extLst>
            <a:ext uri="{FF2B5EF4-FFF2-40B4-BE49-F238E27FC236}">
              <a16:creationId xmlns:a16="http://schemas.microsoft.com/office/drawing/2014/main" id="{ADD22673-0132-41D5-BBDB-AC83F272717F}"/>
            </a:ext>
          </a:extLst>
        </xdr:cNvPr>
        <xdr:cNvSpPr/>
      </xdr:nvSpPr>
      <xdr:spPr>
        <a:xfrm>
          <a:off x="2857500" y="1837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84364</xdr:rowOff>
    </xdr:from>
    <xdr:to>
      <xdr:col>19</xdr:col>
      <xdr:colOff>177800</xdr:colOff>
      <xdr:row>107</xdr:row>
      <xdr:rowOff>117021</xdr:rowOff>
    </xdr:to>
    <xdr:cxnSp macro="">
      <xdr:nvCxnSpPr>
        <xdr:cNvPr id="425" name="直線コネクタ 424">
          <a:extLst>
            <a:ext uri="{FF2B5EF4-FFF2-40B4-BE49-F238E27FC236}">
              <a16:creationId xmlns:a16="http://schemas.microsoft.com/office/drawing/2014/main" id="{DECFBEA6-5D3E-4AE0-B586-597B7D52AB07}"/>
            </a:ext>
          </a:extLst>
        </xdr:cNvPr>
        <xdr:cNvCxnSpPr/>
      </xdr:nvCxnSpPr>
      <xdr:spPr>
        <a:xfrm>
          <a:off x="2908300" y="1842951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107</xdr:row>
      <xdr:rowOff>907</xdr:rowOff>
    </xdr:from>
    <xdr:to>
      <xdr:col>10</xdr:col>
      <xdr:colOff>165100</xdr:colOff>
      <xdr:row>107</xdr:row>
      <xdr:rowOff>102507</xdr:rowOff>
    </xdr:to>
    <xdr:sp macro="" textlink="">
      <xdr:nvSpPr>
        <xdr:cNvPr id="426" name="楕円 425">
          <a:extLst>
            <a:ext uri="{FF2B5EF4-FFF2-40B4-BE49-F238E27FC236}">
              <a16:creationId xmlns:a16="http://schemas.microsoft.com/office/drawing/2014/main" id="{B21365DD-D625-42DB-B952-53D6CC6A4AE7}"/>
            </a:ext>
          </a:extLst>
        </xdr:cNvPr>
        <xdr:cNvSpPr/>
      </xdr:nvSpPr>
      <xdr:spPr>
        <a:xfrm>
          <a:off x="1968500" y="1834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107</xdr:row>
      <xdr:rowOff>51707</xdr:rowOff>
    </xdr:from>
    <xdr:to>
      <xdr:col>15</xdr:col>
      <xdr:colOff>50800</xdr:colOff>
      <xdr:row>107</xdr:row>
      <xdr:rowOff>84364</xdr:rowOff>
    </xdr:to>
    <xdr:cxnSp macro="">
      <xdr:nvCxnSpPr>
        <xdr:cNvPr id="427" name="直線コネクタ 426">
          <a:extLst>
            <a:ext uri="{FF2B5EF4-FFF2-40B4-BE49-F238E27FC236}">
              <a16:creationId xmlns:a16="http://schemas.microsoft.com/office/drawing/2014/main" id="{0734B88F-7E2B-4C38-9EFC-297B08384DCA}"/>
            </a:ext>
          </a:extLst>
        </xdr:cNvPr>
        <xdr:cNvCxnSpPr/>
      </xdr:nvCxnSpPr>
      <xdr:spPr>
        <a:xfrm>
          <a:off x="2019300" y="183968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106</xdr:row>
      <xdr:rowOff>139700</xdr:rowOff>
    </xdr:from>
    <xdr:to>
      <xdr:col>6</xdr:col>
      <xdr:colOff>38100</xdr:colOff>
      <xdr:row>107</xdr:row>
      <xdr:rowOff>69850</xdr:rowOff>
    </xdr:to>
    <xdr:sp macro="" textlink="">
      <xdr:nvSpPr>
        <xdr:cNvPr id="428" name="楕円 427">
          <a:extLst>
            <a:ext uri="{FF2B5EF4-FFF2-40B4-BE49-F238E27FC236}">
              <a16:creationId xmlns:a16="http://schemas.microsoft.com/office/drawing/2014/main" id="{A7AA66A8-B06B-4940-A70C-F6839F224099}"/>
            </a:ext>
          </a:extLst>
        </xdr:cNvPr>
        <xdr:cNvSpPr/>
      </xdr:nvSpPr>
      <xdr:spPr>
        <a:xfrm>
          <a:off x="10795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107</xdr:row>
      <xdr:rowOff>19050</xdr:rowOff>
    </xdr:from>
    <xdr:to>
      <xdr:col>10</xdr:col>
      <xdr:colOff>114300</xdr:colOff>
      <xdr:row>107</xdr:row>
      <xdr:rowOff>51707</xdr:rowOff>
    </xdr:to>
    <xdr:cxnSp macro="">
      <xdr:nvCxnSpPr>
        <xdr:cNvPr id="429" name="直線コネクタ 428">
          <a:extLst>
            <a:ext uri="{FF2B5EF4-FFF2-40B4-BE49-F238E27FC236}">
              <a16:creationId xmlns:a16="http://schemas.microsoft.com/office/drawing/2014/main" id="{3A6AA4A5-25A7-4D86-AAB6-07D274D53D09}"/>
            </a:ext>
          </a:extLst>
        </xdr:cNvPr>
        <xdr:cNvCxnSpPr/>
      </xdr:nvCxnSpPr>
      <xdr:spPr>
        <a:xfrm>
          <a:off x="1130300" y="183642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3101</xdr:rowOff>
    </xdr:from>
    <xdr:ext cx="405111" cy="259045"/>
    <xdr:sp macro="" textlink="">
      <xdr:nvSpPr>
        <xdr:cNvPr id="430" name="n_1aveValue【市民会館】&#10;有形固定資産減価償却率">
          <a:extLst>
            <a:ext uri="{FF2B5EF4-FFF2-40B4-BE49-F238E27FC236}">
              <a16:creationId xmlns:a16="http://schemas.microsoft.com/office/drawing/2014/main" id="{1623C32E-1860-453A-A494-CDFCBBF2C3A1}"/>
            </a:ext>
          </a:extLst>
        </xdr:cNvPr>
        <xdr:cNvSpPr txBox="1"/>
      </xdr:nvSpPr>
      <xdr:spPr>
        <a:xfrm>
          <a:off x="3582044" y="1766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171285</xdr:rowOff>
    </xdr:from>
    <xdr:ext cx="405111" cy="259045"/>
    <xdr:sp macro="" textlink="">
      <xdr:nvSpPr>
        <xdr:cNvPr id="431" name="n_2aveValue【市民会館】&#10;有形固定資産減価償却率">
          <a:extLst>
            <a:ext uri="{FF2B5EF4-FFF2-40B4-BE49-F238E27FC236}">
              <a16:creationId xmlns:a16="http://schemas.microsoft.com/office/drawing/2014/main" id="{BE02CFED-3F92-4705-A2DD-225F573A8EF1}"/>
            </a:ext>
          </a:extLst>
        </xdr:cNvPr>
        <xdr:cNvSpPr txBox="1"/>
      </xdr:nvSpPr>
      <xdr:spPr>
        <a:xfrm>
          <a:off x="2705744" y="17659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159856</xdr:rowOff>
    </xdr:from>
    <xdr:ext cx="405111" cy="259045"/>
    <xdr:sp macro="" textlink="">
      <xdr:nvSpPr>
        <xdr:cNvPr id="432" name="n_3aveValue【市民会館】&#10;有形固定資産減価償却率">
          <a:extLst>
            <a:ext uri="{FF2B5EF4-FFF2-40B4-BE49-F238E27FC236}">
              <a16:creationId xmlns:a16="http://schemas.microsoft.com/office/drawing/2014/main" id="{CB80F742-B7B3-4F9D-AE3C-F327FEDAD4DC}"/>
            </a:ext>
          </a:extLst>
        </xdr:cNvPr>
        <xdr:cNvSpPr txBox="1"/>
      </xdr:nvSpPr>
      <xdr:spPr>
        <a:xfrm>
          <a:off x="1816744" y="17647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110870</xdr:rowOff>
    </xdr:from>
    <xdr:ext cx="405111" cy="259045"/>
    <xdr:sp macro="" textlink="">
      <xdr:nvSpPr>
        <xdr:cNvPr id="433" name="n_4aveValue【市民会館】&#10;有形固定資産減価償却率">
          <a:extLst>
            <a:ext uri="{FF2B5EF4-FFF2-40B4-BE49-F238E27FC236}">
              <a16:creationId xmlns:a16="http://schemas.microsoft.com/office/drawing/2014/main" id="{473961AB-4149-4C1B-9051-9B0A86CB549B}"/>
            </a:ext>
          </a:extLst>
        </xdr:cNvPr>
        <xdr:cNvSpPr txBox="1"/>
      </xdr:nvSpPr>
      <xdr:spPr>
        <a:xfrm>
          <a:off x="927744" y="1759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158948</xdr:rowOff>
    </xdr:from>
    <xdr:ext cx="405111" cy="259045"/>
    <xdr:sp macro="" textlink="">
      <xdr:nvSpPr>
        <xdr:cNvPr id="434" name="n_1mainValue【市民会館】&#10;有形固定資産減価償却率">
          <a:extLst>
            <a:ext uri="{FF2B5EF4-FFF2-40B4-BE49-F238E27FC236}">
              <a16:creationId xmlns:a16="http://schemas.microsoft.com/office/drawing/2014/main" id="{4E81C31B-4892-4043-BB12-3376BA8A3109}"/>
            </a:ext>
          </a:extLst>
        </xdr:cNvPr>
        <xdr:cNvSpPr txBox="1"/>
      </xdr:nvSpPr>
      <xdr:spPr>
        <a:xfrm>
          <a:off x="3582044" y="18504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126291</xdr:rowOff>
    </xdr:from>
    <xdr:ext cx="405111" cy="259045"/>
    <xdr:sp macro="" textlink="">
      <xdr:nvSpPr>
        <xdr:cNvPr id="435" name="n_2mainValue【市民会館】&#10;有形固定資産減価償却率">
          <a:extLst>
            <a:ext uri="{FF2B5EF4-FFF2-40B4-BE49-F238E27FC236}">
              <a16:creationId xmlns:a16="http://schemas.microsoft.com/office/drawing/2014/main" id="{AAD46895-4832-4F91-BD58-0602FFBA224F}"/>
            </a:ext>
          </a:extLst>
        </xdr:cNvPr>
        <xdr:cNvSpPr txBox="1"/>
      </xdr:nvSpPr>
      <xdr:spPr>
        <a:xfrm>
          <a:off x="2705744" y="18471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93634</xdr:rowOff>
    </xdr:from>
    <xdr:ext cx="405111" cy="259045"/>
    <xdr:sp macro="" textlink="">
      <xdr:nvSpPr>
        <xdr:cNvPr id="436" name="n_3mainValue【市民会館】&#10;有形固定資産減価償却率">
          <a:extLst>
            <a:ext uri="{FF2B5EF4-FFF2-40B4-BE49-F238E27FC236}">
              <a16:creationId xmlns:a16="http://schemas.microsoft.com/office/drawing/2014/main" id="{6753BA2F-0C7E-488E-BE85-EB1A75C1022F}"/>
            </a:ext>
          </a:extLst>
        </xdr:cNvPr>
        <xdr:cNvSpPr txBox="1"/>
      </xdr:nvSpPr>
      <xdr:spPr>
        <a:xfrm>
          <a:off x="1816744" y="18438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107</xdr:row>
      <xdr:rowOff>60977</xdr:rowOff>
    </xdr:from>
    <xdr:ext cx="405111" cy="259045"/>
    <xdr:sp macro="" textlink="">
      <xdr:nvSpPr>
        <xdr:cNvPr id="437" name="n_4mainValue【市民会館】&#10;有形固定資産減価償却率">
          <a:extLst>
            <a:ext uri="{FF2B5EF4-FFF2-40B4-BE49-F238E27FC236}">
              <a16:creationId xmlns:a16="http://schemas.microsoft.com/office/drawing/2014/main" id="{85E2F4BE-7BDC-4D72-9624-09C5B1E53622}"/>
            </a:ext>
          </a:extLst>
        </xdr:cNvPr>
        <xdr:cNvSpPr txBox="1"/>
      </xdr:nvSpPr>
      <xdr:spPr>
        <a:xfrm>
          <a:off x="927744" y="1840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8" name="正方形/長方形 437">
          <a:extLst>
            <a:ext uri="{FF2B5EF4-FFF2-40B4-BE49-F238E27FC236}">
              <a16:creationId xmlns:a16="http://schemas.microsoft.com/office/drawing/2014/main" id="{FAF559ED-06F8-4737-A72A-613D8B867346}"/>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9" name="正方形/長方形 438">
          <a:extLst>
            <a:ext uri="{FF2B5EF4-FFF2-40B4-BE49-F238E27FC236}">
              <a16:creationId xmlns:a16="http://schemas.microsoft.com/office/drawing/2014/main" id="{3B483ACA-F395-41FC-BFAA-E710F60FC23D}"/>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0" name="正方形/長方形 439">
          <a:extLst>
            <a:ext uri="{FF2B5EF4-FFF2-40B4-BE49-F238E27FC236}">
              <a16:creationId xmlns:a16="http://schemas.microsoft.com/office/drawing/2014/main" id="{98CA87EA-12AD-4977-A3D8-55A23095C066}"/>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1" name="正方形/長方形 440">
          <a:extLst>
            <a:ext uri="{FF2B5EF4-FFF2-40B4-BE49-F238E27FC236}">
              <a16:creationId xmlns:a16="http://schemas.microsoft.com/office/drawing/2014/main" id="{B40B55C1-6424-4B0F-A5CC-E86E594CCCF8}"/>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2" name="正方形/長方形 441">
          <a:extLst>
            <a:ext uri="{FF2B5EF4-FFF2-40B4-BE49-F238E27FC236}">
              <a16:creationId xmlns:a16="http://schemas.microsoft.com/office/drawing/2014/main" id="{9E71CBEB-A993-4339-8581-209278AE7CDA}"/>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3" name="正方形/長方形 442">
          <a:extLst>
            <a:ext uri="{FF2B5EF4-FFF2-40B4-BE49-F238E27FC236}">
              <a16:creationId xmlns:a16="http://schemas.microsoft.com/office/drawing/2014/main" id="{37E1D7FE-CC89-41DB-9B44-15ABAB98AB7B}"/>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4" name="正方形/長方形 443">
          <a:extLst>
            <a:ext uri="{FF2B5EF4-FFF2-40B4-BE49-F238E27FC236}">
              <a16:creationId xmlns:a16="http://schemas.microsoft.com/office/drawing/2014/main" id="{2A8397BC-89E0-4486-8E89-F459BA990B21}"/>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5" name="正方形/長方形 444">
          <a:extLst>
            <a:ext uri="{FF2B5EF4-FFF2-40B4-BE49-F238E27FC236}">
              <a16:creationId xmlns:a16="http://schemas.microsoft.com/office/drawing/2014/main" id="{764B0003-92C4-4BD2-A55D-C5610749CB22}"/>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6" name="テキスト ボックス 445">
          <a:extLst>
            <a:ext uri="{FF2B5EF4-FFF2-40B4-BE49-F238E27FC236}">
              <a16:creationId xmlns:a16="http://schemas.microsoft.com/office/drawing/2014/main" id="{8AEF15C7-851F-49F6-BE25-1472E624A369}"/>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7" name="直線コネクタ 446">
          <a:extLst>
            <a:ext uri="{FF2B5EF4-FFF2-40B4-BE49-F238E27FC236}">
              <a16:creationId xmlns:a16="http://schemas.microsoft.com/office/drawing/2014/main" id="{90A723B3-D633-41A0-B28F-F989CCA6F2FF}"/>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8" name="直線コネクタ 447">
          <a:extLst>
            <a:ext uri="{FF2B5EF4-FFF2-40B4-BE49-F238E27FC236}">
              <a16:creationId xmlns:a16="http://schemas.microsoft.com/office/drawing/2014/main" id="{16840206-9C45-41A3-A57B-33E7E2986708}"/>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9" name="テキスト ボックス 448">
          <a:extLst>
            <a:ext uri="{FF2B5EF4-FFF2-40B4-BE49-F238E27FC236}">
              <a16:creationId xmlns:a16="http://schemas.microsoft.com/office/drawing/2014/main" id="{D13AD069-693E-4D3A-9785-5F2415A29C41}"/>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0" name="直線コネクタ 449">
          <a:extLst>
            <a:ext uri="{FF2B5EF4-FFF2-40B4-BE49-F238E27FC236}">
              <a16:creationId xmlns:a16="http://schemas.microsoft.com/office/drawing/2014/main" id="{83F87590-3097-46AB-8FB0-FD40FCF43135}"/>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1" name="テキスト ボックス 450">
          <a:extLst>
            <a:ext uri="{FF2B5EF4-FFF2-40B4-BE49-F238E27FC236}">
              <a16:creationId xmlns:a16="http://schemas.microsoft.com/office/drawing/2014/main" id="{43A95DE2-23C2-4B9E-948C-A21ADA15D828}"/>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2" name="直線コネクタ 451">
          <a:extLst>
            <a:ext uri="{FF2B5EF4-FFF2-40B4-BE49-F238E27FC236}">
              <a16:creationId xmlns:a16="http://schemas.microsoft.com/office/drawing/2014/main" id="{8054F54C-0958-4626-A6B0-2F832A19DC86}"/>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3" name="テキスト ボックス 452">
          <a:extLst>
            <a:ext uri="{FF2B5EF4-FFF2-40B4-BE49-F238E27FC236}">
              <a16:creationId xmlns:a16="http://schemas.microsoft.com/office/drawing/2014/main" id="{0AE224B8-0502-4DE7-9B43-D049605DF1FC}"/>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4" name="直線コネクタ 453">
          <a:extLst>
            <a:ext uri="{FF2B5EF4-FFF2-40B4-BE49-F238E27FC236}">
              <a16:creationId xmlns:a16="http://schemas.microsoft.com/office/drawing/2014/main" id="{009E0726-7806-4F8D-9CFF-D387D2A82594}"/>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5" name="テキスト ボックス 454">
          <a:extLst>
            <a:ext uri="{FF2B5EF4-FFF2-40B4-BE49-F238E27FC236}">
              <a16:creationId xmlns:a16="http://schemas.microsoft.com/office/drawing/2014/main" id="{27EF6B35-E2EC-47C5-B31E-E02A6079EA16}"/>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6" name="直線コネクタ 455">
          <a:extLst>
            <a:ext uri="{FF2B5EF4-FFF2-40B4-BE49-F238E27FC236}">
              <a16:creationId xmlns:a16="http://schemas.microsoft.com/office/drawing/2014/main" id="{72B89D28-BB19-49CF-AC47-9E8A364C9064}"/>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7" name="テキスト ボックス 456">
          <a:extLst>
            <a:ext uri="{FF2B5EF4-FFF2-40B4-BE49-F238E27FC236}">
              <a16:creationId xmlns:a16="http://schemas.microsoft.com/office/drawing/2014/main" id="{1A503EC1-603E-42CC-8067-B5A7FE2F25D0}"/>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a:extLst>
            <a:ext uri="{FF2B5EF4-FFF2-40B4-BE49-F238E27FC236}">
              <a16:creationId xmlns:a16="http://schemas.microsoft.com/office/drawing/2014/main" id="{5865F249-CFA1-42E9-9012-1756AC423AAD}"/>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9" name="テキスト ボックス 458">
          <a:extLst>
            <a:ext uri="{FF2B5EF4-FFF2-40B4-BE49-F238E27FC236}">
              <a16:creationId xmlns:a16="http://schemas.microsoft.com/office/drawing/2014/main" id="{FFF08E50-F3AA-418B-AB88-13C899107E22}"/>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市民会館】&#10;一人当たり面積グラフ枠">
          <a:extLst>
            <a:ext uri="{FF2B5EF4-FFF2-40B4-BE49-F238E27FC236}">
              <a16:creationId xmlns:a16="http://schemas.microsoft.com/office/drawing/2014/main" id="{9C9C04CB-D432-40D4-9810-141DE1AA2CAC}"/>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7620</xdr:rowOff>
    </xdr:from>
    <xdr:to>
      <xdr:col>54</xdr:col>
      <xdr:colOff>189865</xdr:colOff>
      <xdr:row>108</xdr:row>
      <xdr:rowOff>127636</xdr:rowOff>
    </xdr:to>
    <xdr:cxnSp macro="">
      <xdr:nvCxnSpPr>
        <xdr:cNvPr id="461" name="直線コネクタ 460">
          <a:extLst>
            <a:ext uri="{FF2B5EF4-FFF2-40B4-BE49-F238E27FC236}">
              <a16:creationId xmlns:a16="http://schemas.microsoft.com/office/drawing/2014/main" id="{303228AB-91BC-43F4-9CE0-392C2A7E0BD1}"/>
            </a:ext>
          </a:extLst>
        </xdr:cNvPr>
        <xdr:cNvCxnSpPr/>
      </xdr:nvCxnSpPr>
      <xdr:spPr>
        <a:xfrm flipV="1">
          <a:off x="10476865" y="17152620"/>
          <a:ext cx="0" cy="1491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131463</xdr:rowOff>
    </xdr:from>
    <xdr:ext cx="469744" cy="259045"/>
    <xdr:sp macro="" textlink="">
      <xdr:nvSpPr>
        <xdr:cNvPr id="462" name="【市民会館】&#10;一人当たり面積最小値テキスト">
          <a:extLst>
            <a:ext uri="{FF2B5EF4-FFF2-40B4-BE49-F238E27FC236}">
              <a16:creationId xmlns:a16="http://schemas.microsoft.com/office/drawing/2014/main" id="{BED1C65B-1AA1-48E9-8460-8CE66DA1A7BA}"/>
            </a:ext>
          </a:extLst>
        </xdr:cNvPr>
        <xdr:cNvSpPr txBox="1"/>
      </xdr:nvSpPr>
      <xdr:spPr>
        <a:xfrm>
          <a:off x="10515600" y="18648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127636</xdr:rowOff>
    </xdr:from>
    <xdr:to>
      <xdr:col>55</xdr:col>
      <xdr:colOff>88900</xdr:colOff>
      <xdr:row>108</xdr:row>
      <xdr:rowOff>127636</xdr:rowOff>
    </xdr:to>
    <xdr:cxnSp macro="">
      <xdr:nvCxnSpPr>
        <xdr:cNvPr id="463" name="直線コネクタ 462">
          <a:extLst>
            <a:ext uri="{FF2B5EF4-FFF2-40B4-BE49-F238E27FC236}">
              <a16:creationId xmlns:a16="http://schemas.microsoft.com/office/drawing/2014/main" id="{C3AEF72B-58EA-458F-98F2-17A024AB6650}"/>
            </a:ext>
          </a:extLst>
        </xdr:cNvPr>
        <xdr:cNvCxnSpPr/>
      </xdr:nvCxnSpPr>
      <xdr:spPr>
        <a:xfrm>
          <a:off x="10388600" y="18644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125747</xdr:rowOff>
    </xdr:from>
    <xdr:ext cx="469744" cy="259045"/>
    <xdr:sp macro="" textlink="">
      <xdr:nvSpPr>
        <xdr:cNvPr id="464" name="【市民会館】&#10;一人当たり面積最大値テキスト">
          <a:extLst>
            <a:ext uri="{FF2B5EF4-FFF2-40B4-BE49-F238E27FC236}">
              <a16:creationId xmlns:a16="http://schemas.microsoft.com/office/drawing/2014/main" id="{222FA736-B15E-4808-8255-8C28DAB57177}"/>
            </a:ext>
          </a:extLst>
        </xdr:cNvPr>
        <xdr:cNvSpPr txBox="1"/>
      </xdr:nvSpPr>
      <xdr:spPr>
        <a:xfrm>
          <a:off x="10515600" y="1692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7620</xdr:rowOff>
    </xdr:from>
    <xdr:to>
      <xdr:col>55</xdr:col>
      <xdr:colOff>88900</xdr:colOff>
      <xdr:row>100</xdr:row>
      <xdr:rowOff>7620</xdr:rowOff>
    </xdr:to>
    <xdr:cxnSp macro="">
      <xdr:nvCxnSpPr>
        <xdr:cNvPr id="465" name="直線コネクタ 464">
          <a:extLst>
            <a:ext uri="{FF2B5EF4-FFF2-40B4-BE49-F238E27FC236}">
              <a16:creationId xmlns:a16="http://schemas.microsoft.com/office/drawing/2014/main" id="{FF4F689F-BB15-4641-B82D-D0F3192AF271}"/>
            </a:ext>
          </a:extLst>
        </xdr:cNvPr>
        <xdr:cNvCxnSpPr/>
      </xdr:nvCxnSpPr>
      <xdr:spPr>
        <a:xfrm>
          <a:off x="10388600" y="1715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65422</xdr:rowOff>
    </xdr:from>
    <xdr:ext cx="469744" cy="259045"/>
    <xdr:sp macro="" textlink="">
      <xdr:nvSpPr>
        <xdr:cNvPr id="466" name="【市民会館】&#10;一人当たり面積平均値テキスト">
          <a:extLst>
            <a:ext uri="{FF2B5EF4-FFF2-40B4-BE49-F238E27FC236}">
              <a16:creationId xmlns:a16="http://schemas.microsoft.com/office/drawing/2014/main" id="{1E52931D-C853-46E2-99AD-5C498F5AAE80}"/>
            </a:ext>
          </a:extLst>
        </xdr:cNvPr>
        <xdr:cNvSpPr txBox="1"/>
      </xdr:nvSpPr>
      <xdr:spPr>
        <a:xfrm>
          <a:off x="10515600" y="178962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42545</xdr:rowOff>
    </xdr:from>
    <xdr:to>
      <xdr:col>55</xdr:col>
      <xdr:colOff>50800</xdr:colOff>
      <xdr:row>105</xdr:row>
      <xdr:rowOff>144145</xdr:rowOff>
    </xdr:to>
    <xdr:sp macro="" textlink="">
      <xdr:nvSpPr>
        <xdr:cNvPr id="467" name="フローチャート: 判断 466">
          <a:extLst>
            <a:ext uri="{FF2B5EF4-FFF2-40B4-BE49-F238E27FC236}">
              <a16:creationId xmlns:a16="http://schemas.microsoft.com/office/drawing/2014/main" id="{8C1336B1-83A9-4850-A21B-646C6589FD9A}"/>
            </a:ext>
          </a:extLst>
        </xdr:cNvPr>
        <xdr:cNvSpPr/>
      </xdr:nvSpPr>
      <xdr:spPr>
        <a:xfrm>
          <a:off x="10426700" y="1804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166370</xdr:rowOff>
    </xdr:from>
    <xdr:to>
      <xdr:col>50</xdr:col>
      <xdr:colOff>165100</xdr:colOff>
      <xdr:row>105</xdr:row>
      <xdr:rowOff>96520</xdr:rowOff>
    </xdr:to>
    <xdr:sp macro="" textlink="">
      <xdr:nvSpPr>
        <xdr:cNvPr id="468" name="フローチャート: 判断 467">
          <a:extLst>
            <a:ext uri="{FF2B5EF4-FFF2-40B4-BE49-F238E27FC236}">
              <a16:creationId xmlns:a16="http://schemas.microsoft.com/office/drawing/2014/main" id="{682255DA-B76F-42EB-A8BB-79468DBF2DE6}"/>
            </a:ext>
          </a:extLst>
        </xdr:cNvPr>
        <xdr:cNvSpPr/>
      </xdr:nvSpPr>
      <xdr:spPr>
        <a:xfrm>
          <a:off x="9588500" y="1799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31114</xdr:rowOff>
    </xdr:from>
    <xdr:to>
      <xdr:col>46</xdr:col>
      <xdr:colOff>38100</xdr:colOff>
      <xdr:row>105</xdr:row>
      <xdr:rowOff>132714</xdr:rowOff>
    </xdr:to>
    <xdr:sp macro="" textlink="">
      <xdr:nvSpPr>
        <xdr:cNvPr id="469" name="フローチャート: 判断 468">
          <a:extLst>
            <a:ext uri="{FF2B5EF4-FFF2-40B4-BE49-F238E27FC236}">
              <a16:creationId xmlns:a16="http://schemas.microsoft.com/office/drawing/2014/main" id="{EA15B622-2A6E-43BC-AE22-6B867BE75018}"/>
            </a:ext>
          </a:extLst>
        </xdr:cNvPr>
        <xdr:cNvSpPr/>
      </xdr:nvSpPr>
      <xdr:spPr>
        <a:xfrm>
          <a:off x="8699500" y="18033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44450</xdr:rowOff>
    </xdr:from>
    <xdr:to>
      <xdr:col>41</xdr:col>
      <xdr:colOff>101600</xdr:colOff>
      <xdr:row>105</xdr:row>
      <xdr:rowOff>146050</xdr:rowOff>
    </xdr:to>
    <xdr:sp macro="" textlink="">
      <xdr:nvSpPr>
        <xdr:cNvPr id="470" name="フローチャート: 判断 469">
          <a:extLst>
            <a:ext uri="{FF2B5EF4-FFF2-40B4-BE49-F238E27FC236}">
              <a16:creationId xmlns:a16="http://schemas.microsoft.com/office/drawing/2014/main" id="{520782C0-DE1C-4D74-AA6A-4EB472461348}"/>
            </a:ext>
          </a:extLst>
        </xdr:cNvPr>
        <xdr:cNvSpPr/>
      </xdr:nvSpPr>
      <xdr:spPr>
        <a:xfrm>
          <a:off x="78105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52070</xdr:rowOff>
    </xdr:from>
    <xdr:to>
      <xdr:col>36</xdr:col>
      <xdr:colOff>165100</xdr:colOff>
      <xdr:row>104</xdr:row>
      <xdr:rowOff>153670</xdr:rowOff>
    </xdr:to>
    <xdr:sp macro="" textlink="">
      <xdr:nvSpPr>
        <xdr:cNvPr id="471" name="フローチャート: 判断 470">
          <a:extLst>
            <a:ext uri="{FF2B5EF4-FFF2-40B4-BE49-F238E27FC236}">
              <a16:creationId xmlns:a16="http://schemas.microsoft.com/office/drawing/2014/main" id="{63A7E9AB-DE07-485F-8743-EEC69A9A18B4}"/>
            </a:ext>
          </a:extLst>
        </xdr:cNvPr>
        <xdr:cNvSpPr/>
      </xdr:nvSpPr>
      <xdr:spPr>
        <a:xfrm>
          <a:off x="6921500" y="1788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ED2A43B4-0840-4002-8EDF-0978629DC4BE}"/>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B91A8B58-5633-42F2-BB1D-274200069BC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8E3E6141-31C8-40EA-8A3A-6D0A1242BE83}"/>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ECFF8DA1-9761-4F26-AFC2-9BEF4134115D}"/>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515F3020-12A6-4FD4-BC98-AC0FC190A37C}"/>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158750</xdr:rowOff>
    </xdr:from>
    <xdr:to>
      <xdr:col>55</xdr:col>
      <xdr:colOff>50800</xdr:colOff>
      <xdr:row>107</xdr:row>
      <xdr:rowOff>88900</xdr:rowOff>
    </xdr:to>
    <xdr:sp macro="" textlink="">
      <xdr:nvSpPr>
        <xdr:cNvPr id="477" name="楕円 476">
          <a:extLst>
            <a:ext uri="{FF2B5EF4-FFF2-40B4-BE49-F238E27FC236}">
              <a16:creationId xmlns:a16="http://schemas.microsoft.com/office/drawing/2014/main" id="{13EE983D-02AA-444F-B6DD-3DF93463A8FC}"/>
            </a:ext>
          </a:extLst>
        </xdr:cNvPr>
        <xdr:cNvSpPr/>
      </xdr:nvSpPr>
      <xdr:spPr>
        <a:xfrm>
          <a:off x="10426700" y="1833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137177</xdr:rowOff>
    </xdr:from>
    <xdr:ext cx="469744" cy="259045"/>
    <xdr:sp macro="" textlink="">
      <xdr:nvSpPr>
        <xdr:cNvPr id="478" name="【市民会館】&#10;一人当たり面積該当値テキスト">
          <a:extLst>
            <a:ext uri="{FF2B5EF4-FFF2-40B4-BE49-F238E27FC236}">
              <a16:creationId xmlns:a16="http://schemas.microsoft.com/office/drawing/2014/main" id="{89CDFD61-346F-45A3-B924-ABAB628FE569}"/>
            </a:ext>
          </a:extLst>
        </xdr:cNvPr>
        <xdr:cNvSpPr txBox="1"/>
      </xdr:nvSpPr>
      <xdr:spPr>
        <a:xfrm>
          <a:off x="10515600" y="1831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164464</xdr:rowOff>
    </xdr:from>
    <xdr:to>
      <xdr:col>50</xdr:col>
      <xdr:colOff>165100</xdr:colOff>
      <xdr:row>107</xdr:row>
      <xdr:rowOff>94614</xdr:rowOff>
    </xdr:to>
    <xdr:sp macro="" textlink="">
      <xdr:nvSpPr>
        <xdr:cNvPr id="479" name="楕円 478">
          <a:extLst>
            <a:ext uri="{FF2B5EF4-FFF2-40B4-BE49-F238E27FC236}">
              <a16:creationId xmlns:a16="http://schemas.microsoft.com/office/drawing/2014/main" id="{8579155F-B029-4BF5-968E-47628A36BA2F}"/>
            </a:ext>
          </a:extLst>
        </xdr:cNvPr>
        <xdr:cNvSpPr/>
      </xdr:nvSpPr>
      <xdr:spPr>
        <a:xfrm>
          <a:off x="9588500" y="18338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38100</xdr:rowOff>
    </xdr:from>
    <xdr:to>
      <xdr:col>55</xdr:col>
      <xdr:colOff>0</xdr:colOff>
      <xdr:row>107</xdr:row>
      <xdr:rowOff>43814</xdr:rowOff>
    </xdr:to>
    <xdr:cxnSp macro="">
      <xdr:nvCxnSpPr>
        <xdr:cNvPr id="480" name="直線コネクタ 479">
          <a:extLst>
            <a:ext uri="{FF2B5EF4-FFF2-40B4-BE49-F238E27FC236}">
              <a16:creationId xmlns:a16="http://schemas.microsoft.com/office/drawing/2014/main" id="{FB30D923-E055-4CAB-A336-41E7CF3B919C}"/>
            </a:ext>
          </a:extLst>
        </xdr:cNvPr>
        <xdr:cNvCxnSpPr/>
      </xdr:nvCxnSpPr>
      <xdr:spPr>
        <a:xfrm flipV="1">
          <a:off x="9639300" y="18383250"/>
          <a:ext cx="8382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170180</xdr:rowOff>
    </xdr:from>
    <xdr:to>
      <xdr:col>46</xdr:col>
      <xdr:colOff>38100</xdr:colOff>
      <xdr:row>107</xdr:row>
      <xdr:rowOff>100330</xdr:rowOff>
    </xdr:to>
    <xdr:sp macro="" textlink="">
      <xdr:nvSpPr>
        <xdr:cNvPr id="481" name="楕円 480">
          <a:extLst>
            <a:ext uri="{FF2B5EF4-FFF2-40B4-BE49-F238E27FC236}">
              <a16:creationId xmlns:a16="http://schemas.microsoft.com/office/drawing/2014/main" id="{FACB4A9F-9043-4217-96C3-C40C3A18BAD4}"/>
            </a:ext>
          </a:extLst>
        </xdr:cNvPr>
        <xdr:cNvSpPr/>
      </xdr:nvSpPr>
      <xdr:spPr>
        <a:xfrm>
          <a:off x="8699500" y="1834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43814</xdr:rowOff>
    </xdr:from>
    <xdr:to>
      <xdr:col>50</xdr:col>
      <xdr:colOff>114300</xdr:colOff>
      <xdr:row>107</xdr:row>
      <xdr:rowOff>49530</xdr:rowOff>
    </xdr:to>
    <xdr:cxnSp macro="">
      <xdr:nvCxnSpPr>
        <xdr:cNvPr id="482" name="直線コネクタ 481">
          <a:extLst>
            <a:ext uri="{FF2B5EF4-FFF2-40B4-BE49-F238E27FC236}">
              <a16:creationId xmlns:a16="http://schemas.microsoft.com/office/drawing/2014/main" id="{17DF75A2-D9CB-4746-B34C-FD12BEBAF838}"/>
            </a:ext>
          </a:extLst>
        </xdr:cNvPr>
        <xdr:cNvCxnSpPr/>
      </xdr:nvCxnSpPr>
      <xdr:spPr>
        <a:xfrm flipV="1">
          <a:off x="8750300" y="18388964"/>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2539</xdr:rowOff>
    </xdr:from>
    <xdr:to>
      <xdr:col>41</xdr:col>
      <xdr:colOff>101600</xdr:colOff>
      <xdr:row>107</xdr:row>
      <xdr:rowOff>104139</xdr:rowOff>
    </xdr:to>
    <xdr:sp macro="" textlink="">
      <xdr:nvSpPr>
        <xdr:cNvPr id="483" name="楕円 482">
          <a:extLst>
            <a:ext uri="{FF2B5EF4-FFF2-40B4-BE49-F238E27FC236}">
              <a16:creationId xmlns:a16="http://schemas.microsoft.com/office/drawing/2014/main" id="{3F92BAC4-4791-404E-97B3-0DFDF7E887A6}"/>
            </a:ext>
          </a:extLst>
        </xdr:cNvPr>
        <xdr:cNvSpPr/>
      </xdr:nvSpPr>
      <xdr:spPr>
        <a:xfrm>
          <a:off x="7810500" y="1834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49530</xdr:rowOff>
    </xdr:from>
    <xdr:to>
      <xdr:col>45</xdr:col>
      <xdr:colOff>177800</xdr:colOff>
      <xdr:row>107</xdr:row>
      <xdr:rowOff>53339</xdr:rowOff>
    </xdr:to>
    <xdr:cxnSp macro="">
      <xdr:nvCxnSpPr>
        <xdr:cNvPr id="484" name="直線コネクタ 483">
          <a:extLst>
            <a:ext uri="{FF2B5EF4-FFF2-40B4-BE49-F238E27FC236}">
              <a16:creationId xmlns:a16="http://schemas.microsoft.com/office/drawing/2014/main" id="{394691AC-57BB-4A72-9394-74268CBE8133}"/>
            </a:ext>
          </a:extLst>
        </xdr:cNvPr>
        <xdr:cNvCxnSpPr/>
      </xdr:nvCxnSpPr>
      <xdr:spPr>
        <a:xfrm flipV="1">
          <a:off x="7861300" y="1839468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6350</xdr:rowOff>
    </xdr:from>
    <xdr:to>
      <xdr:col>36</xdr:col>
      <xdr:colOff>165100</xdr:colOff>
      <xdr:row>107</xdr:row>
      <xdr:rowOff>107950</xdr:rowOff>
    </xdr:to>
    <xdr:sp macro="" textlink="">
      <xdr:nvSpPr>
        <xdr:cNvPr id="485" name="楕円 484">
          <a:extLst>
            <a:ext uri="{FF2B5EF4-FFF2-40B4-BE49-F238E27FC236}">
              <a16:creationId xmlns:a16="http://schemas.microsoft.com/office/drawing/2014/main" id="{210C198D-A5C9-4A6C-87A9-C2344D2120AA}"/>
            </a:ext>
          </a:extLst>
        </xdr:cNvPr>
        <xdr:cNvSpPr/>
      </xdr:nvSpPr>
      <xdr:spPr>
        <a:xfrm>
          <a:off x="6921500" y="1835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53339</xdr:rowOff>
    </xdr:from>
    <xdr:to>
      <xdr:col>41</xdr:col>
      <xdr:colOff>50800</xdr:colOff>
      <xdr:row>107</xdr:row>
      <xdr:rowOff>57150</xdr:rowOff>
    </xdr:to>
    <xdr:cxnSp macro="">
      <xdr:nvCxnSpPr>
        <xdr:cNvPr id="486" name="直線コネクタ 485">
          <a:extLst>
            <a:ext uri="{FF2B5EF4-FFF2-40B4-BE49-F238E27FC236}">
              <a16:creationId xmlns:a16="http://schemas.microsoft.com/office/drawing/2014/main" id="{DE2F1BF2-533B-4DFF-9E39-FD92011865F0}"/>
            </a:ext>
          </a:extLst>
        </xdr:cNvPr>
        <xdr:cNvCxnSpPr/>
      </xdr:nvCxnSpPr>
      <xdr:spPr>
        <a:xfrm flipV="1">
          <a:off x="6972300" y="1839848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113047</xdr:rowOff>
    </xdr:from>
    <xdr:ext cx="469744" cy="259045"/>
    <xdr:sp macro="" textlink="">
      <xdr:nvSpPr>
        <xdr:cNvPr id="487" name="n_1aveValue【市民会館】&#10;一人当たり面積">
          <a:extLst>
            <a:ext uri="{FF2B5EF4-FFF2-40B4-BE49-F238E27FC236}">
              <a16:creationId xmlns:a16="http://schemas.microsoft.com/office/drawing/2014/main" id="{CCAF48C5-BBCC-4F9F-A05B-85BAE61E126D}"/>
            </a:ext>
          </a:extLst>
        </xdr:cNvPr>
        <xdr:cNvSpPr txBox="1"/>
      </xdr:nvSpPr>
      <xdr:spPr>
        <a:xfrm>
          <a:off x="9391727" y="17772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149241</xdr:rowOff>
    </xdr:from>
    <xdr:ext cx="469744" cy="259045"/>
    <xdr:sp macro="" textlink="">
      <xdr:nvSpPr>
        <xdr:cNvPr id="488" name="n_2aveValue【市民会館】&#10;一人当たり面積">
          <a:extLst>
            <a:ext uri="{FF2B5EF4-FFF2-40B4-BE49-F238E27FC236}">
              <a16:creationId xmlns:a16="http://schemas.microsoft.com/office/drawing/2014/main" id="{0A84587C-AD83-426E-B603-BFF2D5D5A9DB}"/>
            </a:ext>
          </a:extLst>
        </xdr:cNvPr>
        <xdr:cNvSpPr txBox="1"/>
      </xdr:nvSpPr>
      <xdr:spPr>
        <a:xfrm>
          <a:off x="8515427" y="17808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162577</xdr:rowOff>
    </xdr:from>
    <xdr:ext cx="469744" cy="259045"/>
    <xdr:sp macro="" textlink="">
      <xdr:nvSpPr>
        <xdr:cNvPr id="489" name="n_3aveValue【市民会館】&#10;一人当たり面積">
          <a:extLst>
            <a:ext uri="{FF2B5EF4-FFF2-40B4-BE49-F238E27FC236}">
              <a16:creationId xmlns:a16="http://schemas.microsoft.com/office/drawing/2014/main" id="{0C523994-30CD-4C14-8C16-D4BD64B91FB8}"/>
            </a:ext>
          </a:extLst>
        </xdr:cNvPr>
        <xdr:cNvSpPr txBox="1"/>
      </xdr:nvSpPr>
      <xdr:spPr>
        <a:xfrm>
          <a:off x="7626427" y="1782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102</xdr:row>
      <xdr:rowOff>170197</xdr:rowOff>
    </xdr:from>
    <xdr:ext cx="469744" cy="259045"/>
    <xdr:sp macro="" textlink="">
      <xdr:nvSpPr>
        <xdr:cNvPr id="490" name="n_4aveValue【市民会館】&#10;一人当たり面積">
          <a:extLst>
            <a:ext uri="{FF2B5EF4-FFF2-40B4-BE49-F238E27FC236}">
              <a16:creationId xmlns:a16="http://schemas.microsoft.com/office/drawing/2014/main" id="{9A93E3B4-AB6D-4B1A-991C-03FA38842FA5}"/>
            </a:ext>
          </a:extLst>
        </xdr:cNvPr>
        <xdr:cNvSpPr txBox="1"/>
      </xdr:nvSpPr>
      <xdr:spPr>
        <a:xfrm>
          <a:off x="6737427" y="17658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85741</xdr:rowOff>
    </xdr:from>
    <xdr:ext cx="469744" cy="259045"/>
    <xdr:sp macro="" textlink="">
      <xdr:nvSpPr>
        <xdr:cNvPr id="491" name="n_1mainValue【市民会館】&#10;一人当たり面積">
          <a:extLst>
            <a:ext uri="{FF2B5EF4-FFF2-40B4-BE49-F238E27FC236}">
              <a16:creationId xmlns:a16="http://schemas.microsoft.com/office/drawing/2014/main" id="{CD68D86D-522B-442D-B5B8-A692A23E8B54}"/>
            </a:ext>
          </a:extLst>
        </xdr:cNvPr>
        <xdr:cNvSpPr txBox="1"/>
      </xdr:nvSpPr>
      <xdr:spPr>
        <a:xfrm>
          <a:off x="9391727" y="18430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91457</xdr:rowOff>
    </xdr:from>
    <xdr:ext cx="469744" cy="259045"/>
    <xdr:sp macro="" textlink="">
      <xdr:nvSpPr>
        <xdr:cNvPr id="492" name="n_2mainValue【市民会館】&#10;一人当たり面積">
          <a:extLst>
            <a:ext uri="{FF2B5EF4-FFF2-40B4-BE49-F238E27FC236}">
              <a16:creationId xmlns:a16="http://schemas.microsoft.com/office/drawing/2014/main" id="{BFB59645-2B6F-4D2F-993F-0A88A5FDEAEF}"/>
            </a:ext>
          </a:extLst>
        </xdr:cNvPr>
        <xdr:cNvSpPr txBox="1"/>
      </xdr:nvSpPr>
      <xdr:spPr>
        <a:xfrm>
          <a:off x="8515427" y="1843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95266</xdr:rowOff>
    </xdr:from>
    <xdr:ext cx="469744" cy="259045"/>
    <xdr:sp macro="" textlink="">
      <xdr:nvSpPr>
        <xdr:cNvPr id="493" name="n_3mainValue【市民会館】&#10;一人当たり面積">
          <a:extLst>
            <a:ext uri="{FF2B5EF4-FFF2-40B4-BE49-F238E27FC236}">
              <a16:creationId xmlns:a16="http://schemas.microsoft.com/office/drawing/2014/main" id="{A5305956-4236-474C-B5AB-9DE0BA11370E}"/>
            </a:ext>
          </a:extLst>
        </xdr:cNvPr>
        <xdr:cNvSpPr txBox="1"/>
      </xdr:nvSpPr>
      <xdr:spPr>
        <a:xfrm>
          <a:off x="7626427" y="18440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99077</xdr:rowOff>
    </xdr:from>
    <xdr:ext cx="469744" cy="259045"/>
    <xdr:sp macro="" textlink="">
      <xdr:nvSpPr>
        <xdr:cNvPr id="494" name="n_4mainValue【市民会館】&#10;一人当たり面積">
          <a:extLst>
            <a:ext uri="{FF2B5EF4-FFF2-40B4-BE49-F238E27FC236}">
              <a16:creationId xmlns:a16="http://schemas.microsoft.com/office/drawing/2014/main" id="{82DCF85F-7F07-41E0-A4BA-20422D1E2EBF}"/>
            </a:ext>
          </a:extLst>
        </xdr:cNvPr>
        <xdr:cNvSpPr txBox="1"/>
      </xdr:nvSpPr>
      <xdr:spPr>
        <a:xfrm>
          <a:off x="6737427" y="184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a:extLst>
            <a:ext uri="{FF2B5EF4-FFF2-40B4-BE49-F238E27FC236}">
              <a16:creationId xmlns:a16="http://schemas.microsoft.com/office/drawing/2014/main" id="{1080882A-0F14-4668-915B-BBDC0BF8EA8E}"/>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a:extLst>
            <a:ext uri="{FF2B5EF4-FFF2-40B4-BE49-F238E27FC236}">
              <a16:creationId xmlns:a16="http://schemas.microsoft.com/office/drawing/2014/main" id="{58B11721-2827-4BC7-8878-AE267648CB34}"/>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a:extLst>
            <a:ext uri="{FF2B5EF4-FFF2-40B4-BE49-F238E27FC236}">
              <a16:creationId xmlns:a16="http://schemas.microsoft.com/office/drawing/2014/main" id="{32A0AAFF-59FD-4238-B3ED-86AA9E2AAA98}"/>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a:extLst>
            <a:ext uri="{FF2B5EF4-FFF2-40B4-BE49-F238E27FC236}">
              <a16:creationId xmlns:a16="http://schemas.microsoft.com/office/drawing/2014/main" id="{C7717E0B-9C03-4D74-A132-24884DC32433}"/>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a:extLst>
            <a:ext uri="{FF2B5EF4-FFF2-40B4-BE49-F238E27FC236}">
              <a16:creationId xmlns:a16="http://schemas.microsoft.com/office/drawing/2014/main" id="{5E71729D-09E8-496D-A6A1-9B98AFA20B83}"/>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a:extLst>
            <a:ext uri="{FF2B5EF4-FFF2-40B4-BE49-F238E27FC236}">
              <a16:creationId xmlns:a16="http://schemas.microsoft.com/office/drawing/2014/main" id="{1B278617-811E-4749-BD90-7EDFFA7F2005}"/>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a:extLst>
            <a:ext uri="{FF2B5EF4-FFF2-40B4-BE49-F238E27FC236}">
              <a16:creationId xmlns:a16="http://schemas.microsoft.com/office/drawing/2014/main" id="{38C755B9-B991-4D87-A5B1-99E740C7BB54}"/>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a:extLst>
            <a:ext uri="{FF2B5EF4-FFF2-40B4-BE49-F238E27FC236}">
              <a16:creationId xmlns:a16="http://schemas.microsoft.com/office/drawing/2014/main" id="{5680302F-C96D-40E2-B434-E06A838A31DD}"/>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3" name="テキスト ボックス 502">
          <a:extLst>
            <a:ext uri="{FF2B5EF4-FFF2-40B4-BE49-F238E27FC236}">
              <a16:creationId xmlns:a16="http://schemas.microsoft.com/office/drawing/2014/main" id="{A315A2DE-4C36-4E87-92A6-5256D414592B}"/>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4" name="直線コネクタ 503">
          <a:extLst>
            <a:ext uri="{FF2B5EF4-FFF2-40B4-BE49-F238E27FC236}">
              <a16:creationId xmlns:a16="http://schemas.microsoft.com/office/drawing/2014/main" id="{B52C499A-2D8D-4184-807F-D6D8886B429F}"/>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5" name="テキスト ボックス 504">
          <a:extLst>
            <a:ext uri="{FF2B5EF4-FFF2-40B4-BE49-F238E27FC236}">
              <a16:creationId xmlns:a16="http://schemas.microsoft.com/office/drawing/2014/main" id="{F8119F89-6907-4C02-A4F6-DB8318782CB3}"/>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6" name="直線コネクタ 505">
          <a:extLst>
            <a:ext uri="{FF2B5EF4-FFF2-40B4-BE49-F238E27FC236}">
              <a16:creationId xmlns:a16="http://schemas.microsoft.com/office/drawing/2014/main" id="{08ED8865-1336-489A-8BBC-4C7062F7D776}"/>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7" name="テキスト ボックス 506">
          <a:extLst>
            <a:ext uri="{FF2B5EF4-FFF2-40B4-BE49-F238E27FC236}">
              <a16:creationId xmlns:a16="http://schemas.microsoft.com/office/drawing/2014/main" id="{09DD8FFC-5886-4A3B-9E90-C856BFFC5ED7}"/>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8" name="直線コネクタ 507">
          <a:extLst>
            <a:ext uri="{FF2B5EF4-FFF2-40B4-BE49-F238E27FC236}">
              <a16:creationId xmlns:a16="http://schemas.microsoft.com/office/drawing/2014/main" id="{753A79C5-EC80-42CD-8884-98E0C890DB56}"/>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9" name="テキスト ボックス 508">
          <a:extLst>
            <a:ext uri="{FF2B5EF4-FFF2-40B4-BE49-F238E27FC236}">
              <a16:creationId xmlns:a16="http://schemas.microsoft.com/office/drawing/2014/main" id="{9339A51E-7A1E-4338-87DF-B01E346F2F59}"/>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0" name="直線コネクタ 509">
          <a:extLst>
            <a:ext uri="{FF2B5EF4-FFF2-40B4-BE49-F238E27FC236}">
              <a16:creationId xmlns:a16="http://schemas.microsoft.com/office/drawing/2014/main" id="{CD10627D-4034-453D-90A3-3F442FFD143B}"/>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1" name="テキスト ボックス 510">
          <a:extLst>
            <a:ext uri="{FF2B5EF4-FFF2-40B4-BE49-F238E27FC236}">
              <a16:creationId xmlns:a16="http://schemas.microsoft.com/office/drawing/2014/main" id="{2CFF6037-84FB-400C-AE96-595F71B9850F}"/>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2" name="直線コネクタ 511">
          <a:extLst>
            <a:ext uri="{FF2B5EF4-FFF2-40B4-BE49-F238E27FC236}">
              <a16:creationId xmlns:a16="http://schemas.microsoft.com/office/drawing/2014/main" id="{2AC693DC-CCD6-4BF7-89E5-8F6E53FB5E9D}"/>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3" name="テキスト ボックス 512">
          <a:extLst>
            <a:ext uri="{FF2B5EF4-FFF2-40B4-BE49-F238E27FC236}">
              <a16:creationId xmlns:a16="http://schemas.microsoft.com/office/drawing/2014/main" id="{2A305C47-1989-4D74-A6CE-E11F6BF76207}"/>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4" name="直線コネクタ 513">
          <a:extLst>
            <a:ext uri="{FF2B5EF4-FFF2-40B4-BE49-F238E27FC236}">
              <a16:creationId xmlns:a16="http://schemas.microsoft.com/office/drawing/2014/main" id="{2EA81DCA-5D47-4C61-A8BE-E69600A5D83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5" name="テキスト ボックス 514">
          <a:extLst>
            <a:ext uri="{FF2B5EF4-FFF2-40B4-BE49-F238E27FC236}">
              <a16:creationId xmlns:a16="http://schemas.microsoft.com/office/drawing/2014/main" id="{826F8F40-D4E8-4AE3-A365-D7E3CFF4AA92}"/>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6" name="直線コネクタ 515">
          <a:extLst>
            <a:ext uri="{FF2B5EF4-FFF2-40B4-BE49-F238E27FC236}">
              <a16:creationId xmlns:a16="http://schemas.microsoft.com/office/drawing/2014/main" id="{0F9B0CE0-35D2-4977-ABDC-3AE153765C88}"/>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7" name="テキスト ボックス 516">
          <a:extLst>
            <a:ext uri="{FF2B5EF4-FFF2-40B4-BE49-F238E27FC236}">
              <a16:creationId xmlns:a16="http://schemas.microsoft.com/office/drawing/2014/main" id="{5C1A6447-F892-4E4C-BE06-028411120B64}"/>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8" name="直線コネクタ 517">
          <a:extLst>
            <a:ext uri="{FF2B5EF4-FFF2-40B4-BE49-F238E27FC236}">
              <a16:creationId xmlns:a16="http://schemas.microsoft.com/office/drawing/2014/main" id="{9C4FE3BA-04AE-4B1E-894E-E4FD49F19DE3}"/>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9" name="【一般廃棄物処理施設】&#10;有形固定資産減価償却率グラフ枠">
          <a:extLst>
            <a:ext uri="{FF2B5EF4-FFF2-40B4-BE49-F238E27FC236}">
              <a16:creationId xmlns:a16="http://schemas.microsoft.com/office/drawing/2014/main" id="{9C646346-670D-47A2-8EE4-3207B0D2FFBD}"/>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167640</xdr:rowOff>
    </xdr:from>
    <xdr:to>
      <xdr:col>85</xdr:col>
      <xdr:colOff>126364</xdr:colOff>
      <xdr:row>42</xdr:row>
      <xdr:rowOff>92528</xdr:rowOff>
    </xdr:to>
    <xdr:cxnSp macro="">
      <xdr:nvCxnSpPr>
        <xdr:cNvPr id="520" name="直線コネクタ 519">
          <a:extLst>
            <a:ext uri="{FF2B5EF4-FFF2-40B4-BE49-F238E27FC236}">
              <a16:creationId xmlns:a16="http://schemas.microsoft.com/office/drawing/2014/main" id="{F95EABB9-6511-4BDE-A3D4-DAA3F0776FA0}"/>
            </a:ext>
          </a:extLst>
        </xdr:cNvPr>
        <xdr:cNvCxnSpPr/>
      </xdr:nvCxnSpPr>
      <xdr:spPr>
        <a:xfrm flipV="1">
          <a:off x="16318864" y="5825490"/>
          <a:ext cx="0" cy="1467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521" name="【一般廃棄物処理施設】&#10;有形固定資産減価償却率最小値テキスト">
          <a:extLst>
            <a:ext uri="{FF2B5EF4-FFF2-40B4-BE49-F238E27FC236}">
              <a16:creationId xmlns:a16="http://schemas.microsoft.com/office/drawing/2014/main" id="{05CCCF80-F25F-4CEE-9480-30B0F8FABA04}"/>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522" name="直線コネクタ 521">
          <a:extLst>
            <a:ext uri="{FF2B5EF4-FFF2-40B4-BE49-F238E27FC236}">
              <a16:creationId xmlns:a16="http://schemas.microsoft.com/office/drawing/2014/main" id="{6BA93DA6-60D4-46C9-A94B-884DB3D4F48E}"/>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114317</xdr:rowOff>
    </xdr:from>
    <xdr:ext cx="405111" cy="259045"/>
    <xdr:sp macro="" textlink="">
      <xdr:nvSpPr>
        <xdr:cNvPr id="523" name="【一般廃棄物処理施設】&#10;有形固定資産減価償却率最大値テキスト">
          <a:extLst>
            <a:ext uri="{FF2B5EF4-FFF2-40B4-BE49-F238E27FC236}">
              <a16:creationId xmlns:a16="http://schemas.microsoft.com/office/drawing/2014/main" id="{8D999174-2FBC-476E-A0BE-65E05F344A02}"/>
            </a:ext>
          </a:extLst>
        </xdr:cNvPr>
        <xdr:cNvSpPr txBox="1"/>
      </xdr:nvSpPr>
      <xdr:spPr>
        <a:xfrm>
          <a:off x="16357600" y="5600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167640</xdr:rowOff>
    </xdr:from>
    <xdr:to>
      <xdr:col>86</xdr:col>
      <xdr:colOff>25400</xdr:colOff>
      <xdr:row>33</xdr:row>
      <xdr:rowOff>167640</xdr:rowOff>
    </xdr:to>
    <xdr:cxnSp macro="">
      <xdr:nvCxnSpPr>
        <xdr:cNvPr id="524" name="直線コネクタ 523">
          <a:extLst>
            <a:ext uri="{FF2B5EF4-FFF2-40B4-BE49-F238E27FC236}">
              <a16:creationId xmlns:a16="http://schemas.microsoft.com/office/drawing/2014/main" id="{354248AE-AA4C-401C-A8C0-3BD7AB377643}"/>
            </a:ext>
          </a:extLst>
        </xdr:cNvPr>
        <xdr:cNvCxnSpPr/>
      </xdr:nvCxnSpPr>
      <xdr:spPr>
        <a:xfrm>
          <a:off x="16230600" y="5825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131190</xdr:rowOff>
    </xdr:from>
    <xdr:ext cx="405111" cy="259045"/>
    <xdr:sp macro="" textlink="">
      <xdr:nvSpPr>
        <xdr:cNvPr id="525" name="【一般廃棄物処理施設】&#10;有形固定資産減価償却率平均値テキスト">
          <a:extLst>
            <a:ext uri="{FF2B5EF4-FFF2-40B4-BE49-F238E27FC236}">
              <a16:creationId xmlns:a16="http://schemas.microsoft.com/office/drawing/2014/main" id="{3092D669-731D-4F8E-A6D1-09AF46091FA1}"/>
            </a:ext>
          </a:extLst>
        </xdr:cNvPr>
        <xdr:cNvSpPr txBox="1"/>
      </xdr:nvSpPr>
      <xdr:spPr>
        <a:xfrm>
          <a:off x="16357600" y="64748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152763</xdr:rowOff>
    </xdr:from>
    <xdr:to>
      <xdr:col>85</xdr:col>
      <xdr:colOff>177800</xdr:colOff>
      <xdr:row>38</xdr:row>
      <xdr:rowOff>82913</xdr:rowOff>
    </xdr:to>
    <xdr:sp macro="" textlink="">
      <xdr:nvSpPr>
        <xdr:cNvPr id="526" name="フローチャート: 判断 525">
          <a:extLst>
            <a:ext uri="{FF2B5EF4-FFF2-40B4-BE49-F238E27FC236}">
              <a16:creationId xmlns:a16="http://schemas.microsoft.com/office/drawing/2014/main" id="{DA52E0F7-84C5-46FD-ACD1-C9F63517941D}"/>
            </a:ext>
          </a:extLst>
        </xdr:cNvPr>
        <xdr:cNvSpPr/>
      </xdr:nvSpPr>
      <xdr:spPr>
        <a:xfrm>
          <a:off x="16268700" y="649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113574</xdr:rowOff>
    </xdr:from>
    <xdr:to>
      <xdr:col>81</xdr:col>
      <xdr:colOff>101600</xdr:colOff>
      <xdr:row>39</xdr:row>
      <xdr:rowOff>43724</xdr:rowOff>
    </xdr:to>
    <xdr:sp macro="" textlink="">
      <xdr:nvSpPr>
        <xdr:cNvPr id="527" name="フローチャート: 判断 526">
          <a:extLst>
            <a:ext uri="{FF2B5EF4-FFF2-40B4-BE49-F238E27FC236}">
              <a16:creationId xmlns:a16="http://schemas.microsoft.com/office/drawing/2014/main" id="{65002C4C-3E31-4A63-BDAE-8CEBD041FD1B}"/>
            </a:ext>
          </a:extLst>
        </xdr:cNvPr>
        <xdr:cNvSpPr/>
      </xdr:nvSpPr>
      <xdr:spPr>
        <a:xfrm>
          <a:off x="15430500" y="662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111941</xdr:rowOff>
    </xdr:from>
    <xdr:to>
      <xdr:col>76</xdr:col>
      <xdr:colOff>165100</xdr:colOff>
      <xdr:row>39</xdr:row>
      <xdr:rowOff>42091</xdr:rowOff>
    </xdr:to>
    <xdr:sp macro="" textlink="">
      <xdr:nvSpPr>
        <xdr:cNvPr id="528" name="フローチャート: 判断 527">
          <a:extLst>
            <a:ext uri="{FF2B5EF4-FFF2-40B4-BE49-F238E27FC236}">
              <a16:creationId xmlns:a16="http://schemas.microsoft.com/office/drawing/2014/main" id="{14251026-EC6F-4D84-A632-BF063F292176}"/>
            </a:ext>
          </a:extLst>
        </xdr:cNvPr>
        <xdr:cNvSpPr/>
      </xdr:nvSpPr>
      <xdr:spPr>
        <a:xfrm>
          <a:off x="14541500" y="662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95613</xdr:rowOff>
    </xdr:from>
    <xdr:to>
      <xdr:col>72</xdr:col>
      <xdr:colOff>38100</xdr:colOff>
      <xdr:row>37</xdr:row>
      <xdr:rowOff>25763</xdr:rowOff>
    </xdr:to>
    <xdr:sp macro="" textlink="">
      <xdr:nvSpPr>
        <xdr:cNvPr id="529" name="フローチャート: 判断 528">
          <a:extLst>
            <a:ext uri="{FF2B5EF4-FFF2-40B4-BE49-F238E27FC236}">
              <a16:creationId xmlns:a16="http://schemas.microsoft.com/office/drawing/2014/main" id="{A3CDBFD6-E979-4FBA-8A28-A0435C3F474E}"/>
            </a:ext>
          </a:extLst>
        </xdr:cNvPr>
        <xdr:cNvSpPr/>
      </xdr:nvSpPr>
      <xdr:spPr>
        <a:xfrm>
          <a:off x="13652500" y="626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98878</xdr:rowOff>
    </xdr:from>
    <xdr:to>
      <xdr:col>67</xdr:col>
      <xdr:colOff>101600</xdr:colOff>
      <xdr:row>39</xdr:row>
      <xdr:rowOff>29028</xdr:rowOff>
    </xdr:to>
    <xdr:sp macro="" textlink="">
      <xdr:nvSpPr>
        <xdr:cNvPr id="530" name="フローチャート: 判断 529">
          <a:extLst>
            <a:ext uri="{FF2B5EF4-FFF2-40B4-BE49-F238E27FC236}">
              <a16:creationId xmlns:a16="http://schemas.microsoft.com/office/drawing/2014/main" id="{EC53A91C-C689-4A03-B930-F9B8D99E0BBE}"/>
            </a:ext>
          </a:extLst>
        </xdr:cNvPr>
        <xdr:cNvSpPr/>
      </xdr:nvSpPr>
      <xdr:spPr>
        <a:xfrm>
          <a:off x="12763500" y="6613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01B69FC6-118E-4411-AAD1-3CF1CA79A2BF}"/>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FC200D47-BBBC-421D-A303-2BBB0EA67FD2}"/>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2E7FAA61-B663-408E-AA47-2555A6F3F4D1}"/>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42504793-8BEB-4B82-8347-256E3453BF33}"/>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5" name="テキスト ボックス 534">
          <a:extLst>
            <a:ext uri="{FF2B5EF4-FFF2-40B4-BE49-F238E27FC236}">
              <a16:creationId xmlns:a16="http://schemas.microsoft.com/office/drawing/2014/main" id="{2B13D3CB-0761-4EC0-8418-89AB80484771}"/>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69487</xdr:rowOff>
    </xdr:from>
    <xdr:to>
      <xdr:col>85</xdr:col>
      <xdr:colOff>177800</xdr:colOff>
      <xdr:row>35</xdr:row>
      <xdr:rowOff>171087</xdr:rowOff>
    </xdr:to>
    <xdr:sp macro="" textlink="">
      <xdr:nvSpPr>
        <xdr:cNvPr id="536" name="楕円 535">
          <a:extLst>
            <a:ext uri="{FF2B5EF4-FFF2-40B4-BE49-F238E27FC236}">
              <a16:creationId xmlns:a16="http://schemas.microsoft.com/office/drawing/2014/main" id="{F666B908-D581-4ED6-870D-415BFCB9590E}"/>
            </a:ext>
          </a:extLst>
        </xdr:cNvPr>
        <xdr:cNvSpPr/>
      </xdr:nvSpPr>
      <xdr:spPr>
        <a:xfrm>
          <a:off x="16268700" y="6070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92364</xdr:rowOff>
    </xdr:from>
    <xdr:ext cx="405111" cy="259045"/>
    <xdr:sp macro="" textlink="">
      <xdr:nvSpPr>
        <xdr:cNvPr id="537" name="【一般廃棄物処理施設】&#10;有形固定資産減価償却率該当値テキスト">
          <a:extLst>
            <a:ext uri="{FF2B5EF4-FFF2-40B4-BE49-F238E27FC236}">
              <a16:creationId xmlns:a16="http://schemas.microsoft.com/office/drawing/2014/main" id="{496414D9-1E30-4E89-8D4D-81437EEF532A}"/>
            </a:ext>
          </a:extLst>
        </xdr:cNvPr>
        <xdr:cNvSpPr txBox="1"/>
      </xdr:nvSpPr>
      <xdr:spPr>
        <a:xfrm>
          <a:off x="16357600" y="5921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31931</xdr:rowOff>
    </xdr:from>
    <xdr:to>
      <xdr:col>81</xdr:col>
      <xdr:colOff>101600</xdr:colOff>
      <xdr:row>37</xdr:row>
      <xdr:rowOff>133531</xdr:rowOff>
    </xdr:to>
    <xdr:sp macro="" textlink="">
      <xdr:nvSpPr>
        <xdr:cNvPr id="538" name="楕円 537">
          <a:extLst>
            <a:ext uri="{FF2B5EF4-FFF2-40B4-BE49-F238E27FC236}">
              <a16:creationId xmlns:a16="http://schemas.microsoft.com/office/drawing/2014/main" id="{16ED9666-F0CD-4D5E-B34F-A1D1CA947EEE}"/>
            </a:ext>
          </a:extLst>
        </xdr:cNvPr>
        <xdr:cNvSpPr/>
      </xdr:nvSpPr>
      <xdr:spPr>
        <a:xfrm>
          <a:off x="15430500" y="6375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120287</xdr:rowOff>
    </xdr:from>
    <xdr:to>
      <xdr:col>85</xdr:col>
      <xdr:colOff>127000</xdr:colOff>
      <xdr:row>37</xdr:row>
      <xdr:rowOff>82731</xdr:rowOff>
    </xdr:to>
    <xdr:cxnSp macro="">
      <xdr:nvCxnSpPr>
        <xdr:cNvPr id="539" name="直線コネクタ 538">
          <a:extLst>
            <a:ext uri="{FF2B5EF4-FFF2-40B4-BE49-F238E27FC236}">
              <a16:creationId xmlns:a16="http://schemas.microsoft.com/office/drawing/2014/main" id="{5B6CA92B-6957-4AA4-B974-DE7C8E36635A}"/>
            </a:ext>
          </a:extLst>
        </xdr:cNvPr>
        <xdr:cNvCxnSpPr/>
      </xdr:nvCxnSpPr>
      <xdr:spPr>
        <a:xfrm flipV="1">
          <a:off x="15481300" y="6121037"/>
          <a:ext cx="838200" cy="305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156028</xdr:rowOff>
    </xdr:from>
    <xdr:to>
      <xdr:col>76</xdr:col>
      <xdr:colOff>165100</xdr:colOff>
      <xdr:row>35</xdr:row>
      <xdr:rowOff>86178</xdr:rowOff>
    </xdr:to>
    <xdr:sp macro="" textlink="">
      <xdr:nvSpPr>
        <xdr:cNvPr id="540" name="楕円 539">
          <a:extLst>
            <a:ext uri="{FF2B5EF4-FFF2-40B4-BE49-F238E27FC236}">
              <a16:creationId xmlns:a16="http://schemas.microsoft.com/office/drawing/2014/main" id="{AFC01337-BF12-4E9E-9B5A-4BD16D3FD723}"/>
            </a:ext>
          </a:extLst>
        </xdr:cNvPr>
        <xdr:cNvSpPr/>
      </xdr:nvSpPr>
      <xdr:spPr>
        <a:xfrm>
          <a:off x="14541500" y="5985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35378</xdr:rowOff>
    </xdr:from>
    <xdr:to>
      <xdr:col>81</xdr:col>
      <xdr:colOff>50800</xdr:colOff>
      <xdr:row>37</xdr:row>
      <xdr:rowOff>82731</xdr:rowOff>
    </xdr:to>
    <xdr:cxnSp macro="">
      <xdr:nvCxnSpPr>
        <xdr:cNvPr id="541" name="直線コネクタ 540">
          <a:extLst>
            <a:ext uri="{FF2B5EF4-FFF2-40B4-BE49-F238E27FC236}">
              <a16:creationId xmlns:a16="http://schemas.microsoft.com/office/drawing/2014/main" id="{BD4513B7-F0EE-4F52-B9A4-730D589BDE4D}"/>
            </a:ext>
          </a:extLst>
        </xdr:cNvPr>
        <xdr:cNvCxnSpPr/>
      </xdr:nvCxnSpPr>
      <xdr:spPr>
        <a:xfrm>
          <a:off x="14592300" y="6036128"/>
          <a:ext cx="889000" cy="390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144599</xdr:rowOff>
    </xdr:from>
    <xdr:to>
      <xdr:col>72</xdr:col>
      <xdr:colOff>38100</xdr:colOff>
      <xdr:row>35</xdr:row>
      <xdr:rowOff>74749</xdr:rowOff>
    </xdr:to>
    <xdr:sp macro="" textlink="">
      <xdr:nvSpPr>
        <xdr:cNvPr id="542" name="楕円 541">
          <a:extLst>
            <a:ext uri="{FF2B5EF4-FFF2-40B4-BE49-F238E27FC236}">
              <a16:creationId xmlns:a16="http://schemas.microsoft.com/office/drawing/2014/main" id="{7F01793D-C712-4E9D-8161-629F7B54381A}"/>
            </a:ext>
          </a:extLst>
        </xdr:cNvPr>
        <xdr:cNvSpPr/>
      </xdr:nvSpPr>
      <xdr:spPr>
        <a:xfrm>
          <a:off x="13652500" y="5973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23949</xdr:rowOff>
    </xdr:from>
    <xdr:to>
      <xdr:col>76</xdr:col>
      <xdr:colOff>114300</xdr:colOff>
      <xdr:row>35</xdr:row>
      <xdr:rowOff>35378</xdr:rowOff>
    </xdr:to>
    <xdr:cxnSp macro="">
      <xdr:nvCxnSpPr>
        <xdr:cNvPr id="543" name="直線コネクタ 542">
          <a:extLst>
            <a:ext uri="{FF2B5EF4-FFF2-40B4-BE49-F238E27FC236}">
              <a16:creationId xmlns:a16="http://schemas.microsoft.com/office/drawing/2014/main" id="{5E942D67-9A81-4A11-81B3-36792088E280}"/>
            </a:ext>
          </a:extLst>
        </xdr:cNvPr>
        <xdr:cNvCxnSpPr/>
      </xdr:nvCxnSpPr>
      <xdr:spPr>
        <a:xfrm>
          <a:off x="13703300" y="6024699"/>
          <a:ext cx="8890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133169</xdr:rowOff>
    </xdr:from>
    <xdr:to>
      <xdr:col>67</xdr:col>
      <xdr:colOff>101600</xdr:colOff>
      <xdr:row>37</xdr:row>
      <xdr:rowOff>63319</xdr:rowOff>
    </xdr:to>
    <xdr:sp macro="" textlink="">
      <xdr:nvSpPr>
        <xdr:cNvPr id="544" name="楕円 543">
          <a:extLst>
            <a:ext uri="{FF2B5EF4-FFF2-40B4-BE49-F238E27FC236}">
              <a16:creationId xmlns:a16="http://schemas.microsoft.com/office/drawing/2014/main" id="{FDFD7776-3F6A-4633-85CD-764834F9C392}"/>
            </a:ext>
          </a:extLst>
        </xdr:cNvPr>
        <xdr:cNvSpPr/>
      </xdr:nvSpPr>
      <xdr:spPr>
        <a:xfrm>
          <a:off x="12763500" y="630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23949</xdr:rowOff>
    </xdr:from>
    <xdr:to>
      <xdr:col>71</xdr:col>
      <xdr:colOff>177800</xdr:colOff>
      <xdr:row>37</xdr:row>
      <xdr:rowOff>12519</xdr:rowOff>
    </xdr:to>
    <xdr:cxnSp macro="">
      <xdr:nvCxnSpPr>
        <xdr:cNvPr id="545" name="直線コネクタ 544">
          <a:extLst>
            <a:ext uri="{FF2B5EF4-FFF2-40B4-BE49-F238E27FC236}">
              <a16:creationId xmlns:a16="http://schemas.microsoft.com/office/drawing/2014/main" id="{53A3F09D-FF7F-4490-9A1D-910F9321B739}"/>
            </a:ext>
          </a:extLst>
        </xdr:cNvPr>
        <xdr:cNvCxnSpPr/>
      </xdr:nvCxnSpPr>
      <xdr:spPr>
        <a:xfrm flipV="1">
          <a:off x="12814300" y="6024699"/>
          <a:ext cx="889000" cy="331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34851</xdr:rowOff>
    </xdr:from>
    <xdr:ext cx="405111" cy="259045"/>
    <xdr:sp macro="" textlink="">
      <xdr:nvSpPr>
        <xdr:cNvPr id="546" name="n_1aveValue【一般廃棄物処理施設】&#10;有形固定資産減価償却率">
          <a:extLst>
            <a:ext uri="{FF2B5EF4-FFF2-40B4-BE49-F238E27FC236}">
              <a16:creationId xmlns:a16="http://schemas.microsoft.com/office/drawing/2014/main" id="{8A0A952C-E6B9-4896-9738-8DDF603D7EAD}"/>
            </a:ext>
          </a:extLst>
        </xdr:cNvPr>
        <xdr:cNvSpPr txBox="1"/>
      </xdr:nvSpPr>
      <xdr:spPr>
        <a:xfrm>
          <a:off x="15266044" y="672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33218</xdr:rowOff>
    </xdr:from>
    <xdr:ext cx="405111" cy="259045"/>
    <xdr:sp macro="" textlink="">
      <xdr:nvSpPr>
        <xdr:cNvPr id="547" name="n_2aveValue【一般廃棄物処理施設】&#10;有形固定資産減価償却率">
          <a:extLst>
            <a:ext uri="{FF2B5EF4-FFF2-40B4-BE49-F238E27FC236}">
              <a16:creationId xmlns:a16="http://schemas.microsoft.com/office/drawing/2014/main" id="{C8F3B4BB-DAED-4423-9F09-21546FE67F40}"/>
            </a:ext>
          </a:extLst>
        </xdr:cNvPr>
        <xdr:cNvSpPr txBox="1"/>
      </xdr:nvSpPr>
      <xdr:spPr>
        <a:xfrm>
          <a:off x="14389744" y="67197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16890</xdr:rowOff>
    </xdr:from>
    <xdr:ext cx="405111" cy="259045"/>
    <xdr:sp macro="" textlink="">
      <xdr:nvSpPr>
        <xdr:cNvPr id="548" name="n_3aveValue【一般廃棄物処理施設】&#10;有形固定資産減価償却率">
          <a:extLst>
            <a:ext uri="{FF2B5EF4-FFF2-40B4-BE49-F238E27FC236}">
              <a16:creationId xmlns:a16="http://schemas.microsoft.com/office/drawing/2014/main" id="{0918B686-756F-4F34-AE58-E22D2B81C203}"/>
            </a:ext>
          </a:extLst>
        </xdr:cNvPr>
        <xdr:cNvSpPr txBox="1"/>
      </xdr:nvSpPr>
      <xdr:spPr>
        <a:xfrm>
          <a:off x="13500744" y="6360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20155</xdr:rowOff>
    </xdr:from>
    <xdr:ext cx="405111" cy="259045"/>
    <xdr:sp macro="" textlink="">
      <xdr:nvSpPr>
        <xdr:cNvPr id="549" name="n_4aveValue【一般廃棄物処理施設】&#10;有形固定資産減価償却率">
          <a:extLst>
            <a:ext uri="{FF2B5EF4-FFF2-40B4-BE49-F238E27FC236}">
              <a16:creationId xmlns:a16="http://schemas.microsoft.com/office/drawing/2014/main" id="{625C920F-9AD9-4901-8A32-D9A5D5D924BF}"/>
            </a:ext>
          </a:extLst>
        </xdr:cNvPr>
        <xdr:cNvSpPr txBox="1"/>
      </xdr:nvSpPr>
      <xdr:spPr>
        <a:xfrm>
          <a:off x="12611744" y="6706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150058</xdr:rowOff>
    </xdr:from>
    <xdr:ext cx="405111" cy="259045"/>
    <xdr:sp macro="" textlink="">
      <xdr:nvSpPr>
        <xdr:cNvPr id="550" name="n_1mainValue【一般廃棄物処理施設】&#10;有形固定資産減価償却率">
          <a:extLst>
            <a:ext uri="{FF2B5EF4-FFF2-40B4-BE49-F238E27FC236}">
              <a16:creationId xmlns:a16="http://schemas.microsoft.com/office/drawing/2014/main" id="{23880DF1-A2D2-47A7-A6FE-C6BE6229AB04}"/>
            </a:ext>
          </a:extLst>
        </xdr:cNvPr>
        <xdr:cNvSpPr txBox="1"/>
      </xdr:nvSpPr>
      <xdr:spPr>
        <a:xfrm>
          <a:off x="15266044" y="615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102705</xdr:rowOff>
    </xdr:from>
    <xdr:ext cx="405111" cy="259045"/>
    <xdr:sp macro="" textlink="">
      <xdr:nvSpPr>
        <xdr:cNvPr id="551" name="n_2mainValue【一般廃棄物処理施設】&#10;有形固定資産減価償却率">
          <a:extLst>
            <a:ext uri="{FF2B5EF4-FFF2-40B4-BE49-F238E27FC236}">
              <a16:creationId xmlns:a16="http://schemas.microsoft.com/office/drawing/2014/main" id="{7BD3F3D7-89EB-4E86-967A-BC39CD390F46}"/>
            </a:ext>
          </a:extLst>
        </xdr:cNvPr>
        <xdr:cNvSpPr txBox="1"/>
      </xdr:nvSpPr>
      <xdr:spPr>
        <a:xfrm>
          <a:off x="14389744" y="5760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91276</xdr:rowOff>
    </xdr:from>
    <xdr:ext cx="405111" cy="259045"/>
    <xdr:sp macro="" textlink="">
      <xdr:nvSpPr>
        <xdr:cNvPr id="552" name="n_3mainValue【一般廃棄物処理施設】&#10;有形固定資産減価償却率">
          <a:extLst>
            <a:ext uri="{FF2B5EF4-FFF2-40B4-BE49-F238E27FC236}">
              <a16:creationId xmlns:a16="http://schemas.microsoft.com/office/drawing/2014/main" id="{CABDCF66-8684-4C2B-8343-F7C7CC8CB5F4}"/>
            </a:ext>
          </a:extLst>
        </xdr:cNvPr>
        <xdr:cNvSpPr txBox="1"/>
      </xdr:nvSpPr>
      <xdr:spPr>
        <a:xfrm>
          <a:off x="13500744" y="5749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79846</xdr:rowOff>
    </xdr:from>
    <xdr:ext cx="405111" cy="259045"/>
    <xdr:sp macro="" textlink="">
      <xdr:nvSpPr>
        <xdr:cNvPr id="553" name="n_4mainValue【一般廃棄物処理施設】&#10;有形固定資産減価償却率">
          <a:extLst>
            <a:ext uri="{FF2B5EF4-FFF2-40B4-BE49-F238E27FC236}">
              <a16:creationId xmlns:a16="http://schemas.microsoft.com/office/drawing/2014/main" id="{7F510096-98BD-48B7-BDD8-05B173390F12}"/>
            </a:ext>
          </a:extLst>
        </xdr:cNvPr>
        <xdr:cNvSpPr txBox="1"/>
      </xdr:nvSpPr>
      <xdr:spPr>
        <a:xfrm>
          <a:off x="12611744" y="608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4" name="正方形/長方形 553">
          <a:extLst>
            <a:ext uri="{FF2B5EF4-FFF2-40B4-BE49-F238E27FC236}">
              <a16:creationId xmlns:a16="http://schemas.microsoft.com/office/drawing/2014/main" id="{1603223E-219C-46BE-AEE8-1CF4835A833B}"/>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5" name="正方形/長方形 554">
          <a:extLst>
            <a:ext uri="{FF2B5EF4-FFF2-40B4-BE49-F238E27FC236}">
              <a16:creationId xmlns:a16="http://schemas.microsoft.com/office/drawing/2014/main" id="{C8E734DD-B5BC-4D4A-8CCA-730E26613FC3}"/>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6" name="正方形/長方形 555">
          <a:extLst>
            <a:ext uri="{FF2B5EF4-FFF2-40B4-BE49-F238E27FC236}">
              <a16:creationId xmlns:a16="http://schemas.microsoft.com/office/drawing/2014/main" id="{94E1BECE-CD7B-43D1-AE6E-BA824E41D918}"/>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7" name="正方形/長方形 556">
          <a:extLst>
            <a:ext uri="{FF2B5EF4-FFF2-40B4-BE49-F238E27FC236}">
              <a16:creationId xmlns:a16="http://schemas.microsoft.com/office/drawing/2014/main" id="{4EC63A8B-6AC5-4931-B34C-4612E577A298}"/>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8" name="正方形/長方形 557">
          <a:extLst>
            <a:ext uri="{FF2B5EF4-FFF2-40B4-BE49-F238E27FC236}">
              <a16:creationId xmlns:a16="http://schemas.microsoft.com/office/drawing/2014/main" id="{A6EA124C-D368-4E4E-85FB-D08F5A1EBDC6}"/>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9" name="正方形/長方形 558">
          <a:extLst>
            <a:ext uri="{FF2B5EF4-FFF2-40B4-BE49-F238E27FC236}">
              <a16:creationId xmlns:a16="http://schemas.microsoft.com/office/drawing/2014/main" id="{DFFC27B7-AB58-4EEE-80FA-A830F27D4BE3}"/>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0" name="正方形/長方形 559">
          <a:extLst>
            <a:ext uri="{FF2B5EF4-FFF2-40B4-BE49-F238E27FC236}">
              <a16:creationId xmlns:a16="http://schemas.microsoft.com/office/drawing/2014/main" id="{A41B0CB7-93B9-4ABC-9621-C18FA71E9136}"/>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1" name="正方形/長方形 560">
          <a:extLst>
            <a:ext uri="{FF2B5EF4-FFF2-40B4-BE49-F238E27FC236}">
              <a16:creationId xmlns:a16="http://schemas.microsoft.com/office/drawing/2014/main" id="{DD0EA1CE-668E-40D4-99F2-755265E42F13}"/>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2" name="テキスト ボックス 561">
          <a:extLst>
            <a:ext uri="{FF2B5EF4-FFF2-40B4-BE49-F238E27FC236}">
              <a16:creationId xmlns:a16="http://schemas.microsoft.com/office/drawing/2014/main" id="{58E04A65-8F9C-4961-863A-0164F72AFC7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3" name="直線コネクタ 562">
          <a:extLst>
            <a:ext uri="{FF2B5EF4-FFF2-40B4-BE49-F238E27FC236}">
              <a16:creationId xmlns:a16="http://schemas.microsoft.com/office/drawing/2014/main" id="{5321E293-AB9C-4786-9005-B529CE441B12}"/>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64" name="直線コネクタ 563">
          <a:extLst>
            <a:ext uri="{FF2B5EF4-FFF2-40B4-BE49-F238E27FC236}">
              <a16:creationId xmlns:a16="http://schemas.microsoft.com/office/drawing/2014/main" id="{FAC458DF-1803-46AD-A864-807AEF70ACE4}"/>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65" name="テキスト ボックス 564">
          <a:extLst>
            <a:ext uri="{FF2B5EF4-FFF2-40B4-BE49-F238E27FC236}">
              <a16:creationId xmlns:a16="http://schemas.microsoft.com/office/drawing/2014/main" id="{9DEA4C87-56A2-4653-985D-CFFD71A44B19}"/>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66" name="直線コネクタ 565">
          <a:extLst>
            <a:ext uri="{FF2B5EF4-FFF2-40B4-BE49-F238E27FC236}">
              <a16:creationId xmlns:a16="http://schemas.microsoft.com/office/drawing/2014/main" id="{F6717C6D-E81A-4EC4-A4C7-36D811220349}"/>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567" name="テキスト ボックス 566">
          <a:extLst>
            <a:ext uri="{FF2B5EF4-FFF2-40B4-BE49-F238E27FC236}">
              <a16:creationId xmlns:a16="http://schemas.microsoft.com/office/drawing/2014/main" id="{FA036F31-A4DB-4346-A482-7A3EB35671D3}"/>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8" name="直線コネクタ 567">
          <a:extLst>
            <a:ext uri="{FF2B5EF4-FFF2-40B4-BE49-F238E27FC236}">
              <a16:creationId xmlns:a16="http://schemas.microsoft.com/office/drawing/2014/main" id="{F854319F-A827-4735-871D-3B94E093177D}"/>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69" name="テキスト ボックス 568">
          <a:extLst>
            <a:ext uri="{FF2B5EF4-FFF2-40B4-BE49-F238E27FC236}">
              <a16:creationId xmlns:a16="http://schemas.microsoft.com/office/drawing/2014/main" id="{04565AA6-546C-433A-958B-091C0254ABF0}"/>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70" name="直線コネクタ 569">
          <a:extLst>
            <a:ext uri="{FF2B5EF4-FFF2-40B4-BE49-F238E27FC236}">
              <a16:creationId xmlns:a16="http://schemas.microsoft.com/office/drawing/2014/main" id="{FFDB4144-A56F-442A-996D-5FB0AB1FBEE9}"/>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71" name="テキスト ボックス 570">
          <a:extLst>
            <a:ext uri="{FF2B5EF4-FFF2-40B4-BE49-F238E27FC236}">
              <a16:creationId xmlns:a16="http://schemas.microsoft.com/office/drawing/2014/main" id="{F5E7EA1E-F4C5-4780-AB6A-C53D62906DBC}"/>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72" name="直線コネクタ 571">
          <a:extLst>
            <a:ext uri="{FF2B5EF4-FFF2-40B4-BE49-F238E27FC236}">
              <a16:creationId xmlns:a16="http://schemas.microsoft.com/office/drawing/2014/main" id="{09D77399-87DB-4EBF-A1C3-CFE6F86B3B7E}"/>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573" name="テキスト ボックス 572">
          <a:extLst>
            <a:ext uri="{FF2B5EF4-FFF2-40B4-BE49-F238E27FC236}">
              <a16:creationId xmlns:a16="http://schemas.microsoft.com/office/drawing/2014/main" id="{052D8CE0-BC0E-45E4-8A29-E2013FACD054}"/>
            </a:ext>
          </a:extLst>
        </xdr:cNvPr>
        <xdr:cNvSpPr txBox="1"/>
      </xdr:nvSpPr>
      <xdr:spPr>
        <a:xfrm>
          <a:off x="17602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4" name="直線コネクタ 573">
          <a:extLst>
            <a:ext uri="{FF2B5EF4-FFF2-40B4-BE49-F238E27FC236}">
              <a16:creationId xmlns:a16="http://schemas.microsoft.com/office/drawing/2014/main" id="{06EAAABE-39A3-418B-B97E-5D2A03D4FBCC}"/>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575" name="テキスト ボックス 574">
          <a:extLst>
            <a:ext uri="{FF2B5EF4-FFF2-40B4-BE49-F238E27FC236}">
              <a16:creationId xmlns:a16="http://schemas.microsoft.com/office/drawing/2014/main" id="{4035EA79-6842-47B7-B183-F86C8AA39BC7}"/>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6" name="【一般廃棄物処理施設】&#10;一人当たり有形固定資産（償却資産）額グラフ枠">
          <a:extLst>
            <a:ext uri="{FF2B5EF4-FFF2-40B4-BE49-F238E27FC236}">
              <a16:creationId xmlns:a16="http://schemas.microsoft.com/office/drawing/2014/main" id="{5E4EED81-70F9-4C7D-9B9E-F62AA5DA1897}"/>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38</xdr:row>
      <xdr:rowOff>97458</xdr:rowOff>
    </xdr:from>
    <xdr:to>
      <xdr:col>116</xdr:col>
      <xdr:colOff>62864</xdr:colOff>
      <xdr:row>42</xdr:row>
      <xdr:rowOff>35420</xdr:rowOff>
    </xdr:to>
    <xdr:cxnSp macro="">
      <xdr:nvCxnSpPr>
        <xdr:cNvPr id="577" name="直線コネクタ 576">
          <a:extLst>
            <a:ext uri="{FF2B5EF4-FFF2-40B4-BE49-F238E27FC236}">
              <a16:creationId xmlns:a16="http://schemas.microsoft.com/office/drawing/2014/main" id="{D28CBA9F-C80C-42CA-8D5A-B77524BDF703}"/>
            </a:ext>
          </a:extLst>
        </xdr:cNvPr>
        <xdr:cNvCxnSpPr/>
      </xdr:nvCxnSpPr>
      <xdr:spPr>
        <a:xfrm flipV="1">
          <a:off x="22160864" y="6612558"/>
          <a:ext cx="0" cy="6237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39247</xdr:rowOff>
    </xdr:from>
    <xdr:ext cx="469744" cy="259045"/>
    <xdr:sp macro="" textlink="">
      <xdr:nvSpPr>
        <xdr:cNvPr id="578" name="【一般廃棄物処理施設】&#10;一人当たり有形固定資産（償却資産）額最小値テキスト">
          <a:extLst>
            <a:ext uri="{FF2B5EF4-FFF2-40B4-BE49-F238E27FC236}">
              <a16:creationId xmlns:a16="http://schemas.microsoft.com/office/drawing/2014/main" id="{7451FD5A-5133-4992-93CD-C652FFCAA57F}"/>
            </a:ext>
          </a:extLst>
        </xdr:cNvPr>
        <xdr:cNvSpPr txBox="1"/>
      </xdr:nvSpPr>
      <xdr:spPr>
        <a:xfrm>
          <a:off x="22199600" y="7240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35420</xdr:rowOff>
    </xdr:from>
    <xdr:to>
      <xdr:col>116</xdr:col>
      <xdr:colOff>152400</xdr:colOff>
      <xdr:row>42</xdr:row>
      <xdr:rowOff>35420</xdr:rowOff>
    </xdr:to>
    <xdr:cxnSp macro="">
      <xdr:nvCxnSpPr>
        <xdr:cNvPr id="579" name="直線コネクタ 578">
          <a:extLst>
            <a:ext uri="{FF2B5EF4-FFF2-40B4-BE49-F238E27FC236}">
              <a16:creationId xmlns:a16="http://schemas.microsoft.com/office/drawing/2014/main" id="{72C50451-A63E-4B4D-AA50-319AEB9FE948}"/>
            </a:ext>
          </a:extLst>
        </xdr:cNvPr>
        <xdr:cNvCxnSpPr/>
      </xdr:nvCxnSpPr>
      <xdr:spPr>
        <a:xfrm>
          <a:off x="22072600" y="723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44135</xdr:rowOff>
    </xdr:from>
    <xdr:ext cx="599010" cy="259045"/>
    <xdr:sp macro="" textlink="">
      <xdr:nvSpPr>
        <xdr:cNvPr id="580" name="【一般廃棄物処理施設】&#10;一人当たり有形固定資産（償却資産）額最大値テキスト">
          <a:extLst>
            <a:ext uri="{FF2B5EF4-FFF2-40B4-BE49-F238E27FC236}">
              <a16:creationId xmlns:a16="http://schemas.microsoft.com/office/drawing/2014/main" id="{63865044-9355-4B5E-BF07-43611F969536}"/>
            </a:ext>
          </a:extLst>
        </xdr:cNvPr>
        <xdr:cNvSpPr txBox="1"/>
      </xdr:nvSpPr>
      <xdr:spPr>
        <a:xfrm>
          <a:off x="22199600" y="6387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493,261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97458</xdr:rowOff>
    </xdr:from>
    <xdr:to>
      <xdr:col>116</xdr:col>
      <xdr:colOff>152400</xdr:colOff>
      <xdr:row>38</xdr:row>
      <xdr:rowOff>97458</xdr:rowOff>
    </xdr:to>
    <xdr:cxnSp macro="">
      <xdr:nvCxnSpPr>
        <xdr:cNvPr id="581" name="直線コネクタ 580">
          <a:extLst>
            <a:ext uri="{FF2B5EF4-FFF2-40B4-BE49-F238E27FC236}">
              <a16:creationId xmlns:a16="http://schemas.microsoft.com/office/drawing/2014/main" id="{2EDB7D5E-BE21-4E5B-AF3D-D0BD92BA3773}"/>
            </a:ext>
          </a:extLst>
        </xdr:cNvPr>
        <xdr:cNvCxnSpPr/>
      </xdr:nvCxnSpPr>
      <xdr:spPr>
        <a:xfrm>
          <a:off x="22072600" y="6612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2530</xdr:rowOff>
    </xdr:from>
    <xdr:ext cx="599010" cy="259045"/>
    <xdr:sp macro="" textlink="">
      <xdr:nvSpPr>
        <xdr:cNvPr id="582" name="【一般廃棄物処理施設】&#10;一人当たり有形固定資産（償却資産）額平均値テキスト">
          <a:extLst>
            <a:ext uri="{FF2B5EF4-FFF2-40B4-BE49-F238E27FC236}">
              <a16:creationId xmlns:a16="http://schemas.microsoft.com/office/drawing/2014/main" id="{18C05593-85A2-458B-9C15-3F518F9DAAC3}"/>
            </a:ext>
          </a:extLst>
        </xdr:cNvPr>
        <xdr:cNvSpPr txBox="1"/>
      </xdr:nvSpPr>
      <xdr:spPr>
        <a:xfrm>
          <a:off x="22199600" y="68605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151103</xdr:rowOff>
    </xdr:from>
    <xdr:to>
      <xdr:col>116</xdr:col>
      <xdr:colOff>114300</xdr:colOff>
      <xdr:row>41</xdr:row>
      <xdr:rowOff>81253</xdr:rowOff>
    </xdr:to>
    <xdr:sp macro="" textlink="">
      <xdr:nvSpPr>
        <xdr:cNvPr id="583" name="フローチャート: 判断 582">
          <a:extLst>
            <a:ext uri="{FF2B5EF4-FFF2-40B4-BE49-F238E27FC236}">
              <a16:creationId xmlns:a16="http://schemas.microsoft.com/office/drawing/2014/main" id="{56B30FB6-ECB3-4764-9547-D8C6AFF970F0}"/>
            </a:ext>
          </a:extLst>
        </xdr:cNvPr>
        <xdr:cNvSpPr/>
      </xdr:nvSpPr>
      <xdr:spPr>
        <a:xfrm>
          <a:off x="22110700" y="7009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169081</xdr:rowOff>
    </xdr:from>
    <xdr:to>
      <xdr:col>112</xdr:col>
      <xdr:colOff>38100</xdr:colOff>
      <xdr:row>41</xdr:row>
      <xdr:rowOff>99231</xdr:rowOff>
    </xdr:to>
    <xdr:sp macro="" textlink="">
      <xdr:nvSpPr>
        <xdr:cNvPr id="584" name="フローチャート: 判断 583">
          <a:extLst>
            <a:ext uri="{FF2B5EF4-FFF2-40B4-BE49-F238E27FC236}">
              <a16:creationId xmlns:a16="http://schemas.microsoft.com/office/drawing/2014/main" id="{26B31312-6470-4B3B-B0B3-BB56BBF176F2}"/>
            </a:ext>
          </a:extLst>
        </xdr:cNvPr>
        <xdr:cNvSpPr/>
      </xdr:nvSpPr>
      <xdr:spPr>
        <a:xfrm>
          <a:off x="21272500" y="702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6569</xdr:rowOff>
    </xdr:from>
    <xdr:to>
      <xdr:col>107</xdr:col>
      <xdr:colOff>101600</xdr:colOff>
      <xdr:row>41</xdr:row>
      <xdr:rowOff>108169</xdr:rowOff>
    </xdr:to>
    <xdr:sp macro="" textlink="">
      <xdr:nvSpPr>
        <xdr:cNvPr id="585" name="フローチャート: 判断 584">
          <a:extLst>
            <a:ext uri="{FF2B5EF4-FFF2-40B4-BE49-F238E27FC236}">
              <a16:creationId xmlns:a16="http://schemas.microsoft.com/office/drawing/2014/main" id="{E3EEE46F-08A5-4B93-978E-B59A9716DAF9}"/>
            </a:ext>
          </a:extLst>
        </xdr:cNvPr>
        <xdr:cNvSpPr/>
      </xdr:nvSpPr>
      <xdr:spPr>
        <a:xfrm>
          <a:off x="20383500" y="7036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33</xdr:row>
      <xdr:rowOff>93271</xdr:rowOff>
    </xdr:from>
    <xdr:to>
      <xdr:col>102</xdr:col>
      <xdr:colOff>165100</xdr:colOff>
      <xdr:row>34</xdr:row>
      <xdr:rowOff>23421</xdr:rowOff>
    </xdr:to>
    <xdr:sp macro="" textlink="">
      <xdr:nvSpPr>
        <xdr:cNvPr id="586" name="フローチャート: 判断 585">
          <a:extLst>
            <a:ext uri="{FF2B5EF4-FFF2-40B4-BE49-F238E27FC236}">
              <a16:creationId xmlns:a16="http://schemas.microsoft.com/office/drawing/2014/main" id="{2FC3D225-C7C1-4BE4-9507-7B93807291BA}"/>
            </a:ext>
          </a:extLst>
        </xdr:cNvPr>
        <xdr:cNvSpPr/>
      </xdr:nvSpPr>
      <xdr:spPr>
        <a:xfrm>
          <a:off x="19494500" y="5751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35458</xdr:rowOff>
    </xdr:from>
    <xdr:to>
      <xdr:col>98</xdr:col>
      <xdr:colOff>38100</xdr:colOff>
      <xdr:row>41</xdr:row>
      <xdr:rowOff>137058</xdr:rowOff>
    </xdr:to>
    <xdr:sp macro="" textlink="">
      <xdr:nvSpPr>
        <xdr:cNvPr id="587" name="フローチャート: 判断 586">
          <a:extLst>
            <a:ext uri="{FF2B5EF4-FFF2-40B4-BE49-F238E27FC236}">
              <a16:creationId xmlns:a16="http://schemas.microsoft.com/office/drawing/2014/main" id="{148359D1-3786-4A5D-BA1E-12B07751E725}"/>
            </a:ext>
          </a:extLst>
        </xdr:cNvPr>
        <xdr:cNvSpPr/>
      </xdr:nvSpPr>
      <xdr:spPr>
        <a:xfrm>
          <a:off x="18605500" y="7064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27FBEEED-5EB9-44D6-9C67-9A52036126B3}"/>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52550CB8-627F-4DCE-9FBE-08B077B40C53}"/>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id="{07BD02E7-D9A3-4328-8FEE-0CC633623A2B}"/>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1" name="テキスト ボックス 590">
          <a:extLst>
            <a:ext uri="{FF2B5EF4-FFF2-40B4-BE49-F238E27FC236}">
              <a16:creationId xmlns:a16="http://schemas.microsoft.com/office/drawing/2014/main" id="{D50491FC-20E7-45D6-9760-994E8844B747}"/>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2" name="テキスト ボックス 591">
          <a:extLst>
            <a:ext uri="{FF2B5EF4-FFF2-40B4-BE49-F238E27FC236}">
              <a16:creationId xmlns:a16="http://schemas.microsoft.com/office/drawing/2014/main" id="{F58A5EB6-B923-4365-A2A5-8DA323E23148}"/>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12765</xdr:rowOff>
    </xdr:from>
    <xdr:to>
      <xdr:col>116</xdr:col>
      <xdr:colOff>114300</xdr:colOff>
      <xdr:row>41</xdr:row>
      <xdr:rowOff>114365</xdr:rowOff>
    </xdr:to>
    <xdr:sp macro="" textlink="">
      <xdr:nvSpPr>
        <xdr:cNvPr id="593" name="楕円 592">
          <a:extLst>
            <a:ext uri="{FF2B5EF4-FFF2-40B4-BE49-F238E27FC236}">
              <a16:creationId xmlns:a16="http://schemas.microsoft.com/office/drawing/2014/main" id="{478A8676-9B39-463E-9B0B-1EE5041DECFF}"/>
            </a:ext>
          </a:extLst>
        </xdr:cNvPr>
        <xdr:cNvSpPr/>
      </xdr:nvSpPr>
      <xdr:spPr>
        <a:xfrm>
          <a:off x="22110700" y="704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162642</xdr:rowOff>
    </xdr:from>
    <xdr:ext cx="599010" cy="259045"/>
    <xdr:sp macro="" textlink="">
      <xdr:nvSpPr>
        <xdr:cNvPr id="594" name="【一般廃棄物処理施設】&#10;一人当たり有形固定資産（償却資産）額該当値テキスト">
          <a:extLst>
            <a:ext uri="{FF2B5EF4-FFF2-40B4-BE49-F238E27FC236}">
              <a16:creationId xmlns:a16="http://schemas.microsoft.com/office/drawing/2014/main" id="{356AB49F-674B-409A-8E23-AD393A9085E5}"/>
            </a:ext>
          </a:extLst>
        </xdr:cNvPr>
        <xdr:cNvSpPr txBox="1"/>
      </xdr:nvSpPr>
      <xdr:spPr>
        <a:xfrm>
          <a:off x="22199600" y="7020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78453</xdr:rowOff>
    </xdr:from>
    <xdr:to>
      <xdr:col>112</xdr:col>
      <xdr:colOff>38100</xdr:colOff>
      <xdr:row>42</xdr:row>
      <xdr:rowOff>8603</xdr:rowOff>
    </xdr:to>
    <xdr:sp macro="" textlink="">
      <xdr:nvSpPr>
        <xdr:cNvPr id="595" name="楕円 594">
          <a:extLst>
            <a:ext uri="{FF2B5EF4-FFF2-40B4-BE49-F238E27FC236}">
              <a16:creationId xmlns:a16="http://schemas.microsoft.com/office/drawing/2014/main" id="{E4CE28A7-0762-45E3-BDE8-609A57D9EAD4}"/>
            </a:ext>
          </a:extLst>
        </xdr:cNvPr>
        <xdr:cNvSpPr/>
      </xdr:nvSpPr>
      <xdr:spPr>
        <a:xfrm>
          <a:off x="21272500" y="7107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63565</xdr:rowOff>
    </xdr:from>
    <xdr:to>
      <xdr:col>116</xdr:col>
      <xdr:colOff>63500</xdr:colOff>
      <xdr:row>41</xdr:row>
      <xdr:rowOff>129253</xdr:rowOff>
    </xdr:to>
    <xdr:cxnSp macro="">
      <xdr:nvCxnSpPr>
        <xdr:cNvPr id="596" name="直線コネクタ 595">
          <a:extLst>
            <a:ext uri="{FF2B5EF4-FFF2-40B4-BE49-F238E27FC236}">
              <a16:creationId xmlns:a16="http://schemas.microsoft.com/office/drawing/2014/main" id="{983AD615-1EB8-450C-A728-53A6FD15F1DD}"/>
            </a:ext>
          </a:extLst>
        </xdr:cNvPr>
        <xdr:cNvCxnSpPr/>
      </xdr:nvCxnSpPr>
      <xdr:spPr>
        <a:xfrm flipV="1">
          <a:off x="21323300" y="7093015"/>
          <a:ext cx="838200" cy="65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84008</xdr:rowOff>
    </xdr:from>
    <xdr:to>
      <xdr:col>107</xdr:col>
      <xdr:colOff>101600</xdr:colOff>
      <xdr:row>42</xdr:row>
      <xdr:rowOff>14158</xdr:rowOff>
    </xdr:to>
    <xdr:sp macro="" textlink="">
      <xdr:nvSpPr>
        <xdr:cNvPr id="597" name="楕円 596">
          <a:extLst>
            <a:ext uri="{FF2B5EF4-FFF2-40B4-BE49-F238E27FC236}">
              <a16:creationId xmlns:a16="http://schemas.microsoft.com/office/drawing/2014/main" id="{01AE4A48-6C4B-4B39-B3C7-9852998BB53D}"/>
            </a:ext>
          </a:extLst>
        </xdr:cNvPr>
        <xdr:cNvSpPr/>
      </xdr:nvSpPr>
      <xdr:spPr>
        <a:xfrm>
          <a:off x="20383500" y="711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129253</xdr:rowOff>
    </xdr:from>
    <xdr:to>
      <xdr:col>111</xdr:col>
      <xdr:colOff>177800</xdr:colOff>
      <xdr:row>41</xdr:row>
      <xdr:rowOff>134808</xdr:rowOff>
    </xdr:to>
    <xdr:cxnSp macro="">
      <xdr:nvCxnSpPr>
        <xdr:cNvPr id="598" name="直線コネクタ 597">
          <a:extLst>
            <a:ext uri="{FF2B5EF4-FFF2-40B4-BE49-F238E27FC236}">
              <a16:creationId xmlns:a16="http://schemas.microsoft.com/office/drawing/2014/main" id="{D6284197-34CA-407F-9B1D-25A827B0F27D}"/>
            </a:ext>
          </a:extLst>
        </xdr:cNvPr>
        <xdr:cNvCxnSpPr/>
      </xdr:nvCxnSpPr>
      <xdr:spPr>
        <a:xfrm flipV="1">
          <a:off x="20434300" y="7158703"/>
          <a:ext cx="889000" cy="5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88257</xdr:rowOff>
    </xdr:from>
    <xdr:to>
      <xdr:col>102</xdr:col>
      <xdr:colOff>165100</xdr:colOff>
      <xdr:row>42</xdr:row>
      <xdr:rowOff>18407</xdr:rowOff>
    </xdr:to>
    <xdr:sp macro="" textlink="">
      <xdr:nvSpPr>
        <xdr:cNvPr id="599" name="楕円 598">
          <a:extLst>
            <a:ext uri="{FF2B5EF4-FFF2-40B4-BE49-F238E27FC236}">
              <a16:creationId xmlns:a16="http://schemas.microsoft.com/office/drawing/2014/main" id="{A4915FAE-D5E4-46A1-B05A-F7B519E8633A}"/>
            </a:ext>
          </a:extLst>
        </xdr:cNvPr>
        <xdr:cNvSpPr/>
      </xdr:nvSpPr>
      <xdr:spPr>
        <a:xfrm>
          <a:off x="19494500" y="7117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134808</xdr:rowOff>
    </xdr:from>
    <xdr:to>
      <xdr:col>107</xdr:col>
      <xdr:colOff>50800</xdr:colOff>
      <xdr:row>41</xdr:row>
      <xdr:rowOff>139057</xdr:rowOff>
    </xdr:to>
    <xdr:cxnSp macro="">
      <xdr:nvCxnSpPr>
        <xdr:cNvPr id="600" name="直線コネクタ 599">
          <a:extLst>
            <a:ext uri="{FF2B5EF4-FFF2-40B4-BE49-F238E27FC236}">
              <a16:creationId xmlns:a16="http://schemas.microsoft.com/office/drawing/2014/main" id="{33237B0E-3F70-4D49-8DB3-A24BD39185F1}"/>
            </a:ext>
          </a:extLst>
        </xdr:cNvPr>
        <xdr:cNvCxnSpPr/>
      </xdr:nvCxnSpPr>
      <xdr:spPr>
        <a:xfrm flipV="1">
          <a:off x="19545300" y="7164258"/>
          <a:ext cx="889000" cy="4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118731</xdr:rowOff>
    </xdr:from>
    <xdr:to>
      <xdr:col>98</xdr:col>
      <xdr:colOff>38100</xdr:colOff>
      <xdr:row>42</xdr:row>
      <xdr:rowOff>48881</xdr:rowOff>
    </xdr:to>
    <xdr:sp macro="" textlink="">
      <xdr:nvSpPr>
        <xdr:cNvPr id="601" name="楕円 600">
          <a:extLst>
            <a:ext uri="{FF2B5EF4-FFF2-40B4-BE49-F238E27FC236}">
              <a16:creationId xmlns:a16="http://schemas.microsoft.com/office/drawing/2014/main" id="{3119F581-6F7D-4AB7-B7BD-DE5525EF67C1}"/>
            </a:ext>
          </a:extLst>
        </xdr:cNvPr>
        <xdr:cNvSpPr/>
      </xdr:nvSpPr>
      <xdr:spPr>
        <a:xfrm>
          <a:off x="18605500" y="7148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139057</xdr:rowOff>
    </xdr:from>
    <xdr:to>
      <xdr:col>102</xdr:col>
      <xdr:colOff>114300</xdr:colOff>
      <xdr:row>41</xdr:row>
      <xdr:rowOff>169531</xdr:rowOff>
    </xdr:to>
    <xdr:cxnSp macro="">
      <xdr:nvCxnSpPr>
        <xdr:cNvPr id="602" name="直線コネクタ 601">
          <a:extLst>
            <a:ext uri="{FF2B5EF4-FFF2-40B4-BE49-F238E27FC236}">
              <a16:creationId xmlns:a16="http://schemas.microsoft.com/office/drawing/2014/main" id="{68C00DF4-650A-42C0-B94B-3F967D15DF02}"/>
            </a:ext>
          </a:extLst>
        </xdr:cNvPr>
        <xdr:cNvCxnSpPr/>
      </xdr:nvCxnSpPr>
      <xdr:spPr>
        <a:xfrm flipV="1">
          <a:off x="18656300" y="7168507"/>
          <a:ext cx="889000" cy="30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115758</xdr:rowOff>
    </xdr:from>
    <xdr:ext cx="599010" cy="259045"/>
    <xdr:sp macro="" textlink="">
      <xdr:nvSpPr>
        <xdr:cNvPr id="603" name="n_1aveValue【一般廃棄物処理施設】&#10;一人当たり有形固定資産（償却資産）額">
          <a:extLst>
            <a:ext uri="{FF2B5EF4-FFF2-40B4-BE49-F238E27FC236}">
              <a16:creationId xmlns:a16="http://schemas.microsoft.com/office/drawing/2014/main" id="{FCDE1F3C-DAEC-4B48-A139-FA008FC26414}"/>
            </a:ext>
          </a:extLst>
        </xdr:cNvPr>
        <xdr:cNvSpPr txBox="1"/>
      </xdr:nvSpPr>
      <xdr:spPr>
        <a:xfrm>
          <a:off x="21011095" y="6802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124696</xdr:rowOff>
    </xdr:from>
    <xdr:ext cx="599010" cy="259045"/>
    <xdr:sp macro="" textlink="">
      <xdr:nvSpPr>
        <xdr:cNvPr id="604" name="n_2aveValue【一般廃棄物処理施設】&#10;一人当たり有形固定資産（償却資産）額">
          <a:extLst>
            <a:ext uri="{FF2B5EF4-FFF2-40B4-BE49-F238E27FC236}">
              <a16:creationId xmlns:a16="http://schemas.microsoft.com/office/drawing/2014/main" id="{C000D158-C905-4749-88E5-9BDFC793BA7F}"/>
            </a:ext>
          </a:extLst>
        </xdr:cNvPr>
        <xdr:cNvSpPr txBox="1"/>
      </xdr:nvSpPr>
      <xdr:spPr>
        <a:xfrm>
          <a:off x="20134795" y="6811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100</xdr:col>
      <xdr:colOff>150205</xdr:colOff>
      <xdr:row>32</xdr:row>
      <xdr:rowOff>39948</xdr:rowOff>
    </xdr:from>
    <xdr:ext cx="690189" cy="259045"/>
    <xdr:sp macro="" textlink="">
      <xdr:nvSpPr>
        <xdr:cNvPr id="605" name="n_3aveValue【一般廃棄物処理施設】&#10;一人当たり有形固定資産（償却資産）額">
          <a:extLst>
            <a:ext uri="{FF2B5EF4-FFF2-40B4-BE49-F238E27FC236}">
              <a16:creationId xmlns:a16="http://schemas.microsoft.com/office/drawing/2014/main" id="{121578C0-6466-435D-AC52-6DA0F913DCDE}"/>
            </a:ext>
          </a:extLst>
        </xdr:cNvPr>
        <xdr:cNvSpPr txBox="1"/>
      </xdr:nvSpPr>
      <xdr:spPr>
        <a:xfrm>
          <a:off x="19200205" y="55263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153585</xdr:rowOff>
    </xdr:from>
    <xdr:ext cx="534377" cy="259045"/>
    <xdr:sp macro="" textlink="">
      <xdr:nvSpPr>
        <xdr:cNvPr id="606" name="n_4aveValue【一般廃棄物処理施設】&#10;一人当たり有形固定資産（償却資産）額">
          <a:extLst>
            <a:ext uri="{FF2B5EF4-FFF2-40B4-BE49-F238E27FC236}">
              <a16:creationId xmlns:a16="http://schemas.microsoft.com/office/drawing/2014/main" id="{0E131FD1-B2D1-48D3-A944-94194208ABF6}"/>
            </a:ext>
          </a:extLst>
        </xdr:cNvPr>
        <xdr:cNvSpPr txBox="1"/>
      </xdr:nvSpPr>
      <xdr:spPr>
        <a:xfrm>
          <a:off x="18389111" y="6840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171180</xdr:rowOff>
    </xdr:from>
    <xdr:ext cx="534377" cy="259045"/>
    <xdr:sp macro="" textlink="">
      <xdr:nvSpPr>
        <xdr:cNvPr id="607" name="n_1mainValue【一般廃棄物処理施設】&#10;一人当たり有形固定資産（償却資産）額">
          <a:extLst>
            <a:ext uri="{FF2B5EF4-FFF2-40B4-BE49-F238E27FC236}">
              <a16:creationId xmlns:a16="http://schemas.microsoft.com/office/drawing/2014/main" id="{5EDB8E3E-A1B1-4652-91BE-FD7753463AFC}"/>
            </a:ext>
          </a:extLst>
        </xdr:cNvPr>
        <xdr:cNvSpPr txBox="1"/>
      </xdr:nvSpPr>
      <xdr:spPr>
        <a:xfrm>
          <a:off x="21043411" y="7200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5285</xdr:rowOff>
    </xdr:from>
    <xdr:ext cx="534377" cy="259045"/>
    <xdr:sp macro="" textlink="">
      <xdr:nvSpPr>
        <xdr:cNvPr id="608" name="n_2mainValue【一般廃棄物処理施設】&#10;一人当たり有形固定資産（償却資産）額">
          <a:extLst>
            <a:ext uri="{FF2B5EF4-FFF2-40B4-BE49-F238E27FC236}">
              <a16:creationId xmlns:a16="http://schemas.microsoft.com/office/drawing/2014/main" id="{04401F3D-9673-4101-9A1E-D3D744E86A20}"/>
            </a:ext>
          </a:extLst>
        </xdr:cNvPr>
        <xdr:cNvSpPr txBox="1"/>
      </xdr:nvSpPr>
      <xdr:spPr>
        <a:xfrm>
          <a:off x="20167111" y="7206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42</xdr:row>
      <xdr:rowOff>9534</xdr:rowOff>
    </xdr:from>
    <xdr:ext cx="534377" cy="259045"/>
    <xdr:sp macro="" textlink="">
      <xdr:nvSpPr>
        <xdr:cNvPr id="609" name="n_3mainValue【一般廃棄物処理施設】&#10;一人当たり有形固定資産（償却資産）額">
          <a:extLst>
            <a:ext uri="{FF2B5EF4-FFF2-40B4-BE49-F238E27FC236}">
              <a16:creationId xmlns:a16="http://schemas.microsoft.com/office/drawing/2014/main" id="{2FC63A89-5E5F-424F-8BF4-674ACA3259CA}"/>
            </a:ext>
          </a:extLst>
        </xdr:cNvPr>
        <xdr:cNvSpPr txBox="1"/>
      </xdr:nvSpPr>
      <xdr:spPr>
        <a:xfrm>
          <a:off x="19278111" y="7210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42</xdr:row>
      <xdr:rowOff>40008</xdr:rowOff>
    </xdr:from>
    <xdr:ext cx="534377" cy="259045"/>
    <xdr:sp macro="" textlink="">
      <xdr:nvSpPr>
        <xdr:cNvPr id="610" name="n_4mainValue【一般廃棄物処理施設】&#10;一人当たり有形固定資産（償却資産）額">
          <a:extLst>
            <a:ext uri="{FF2B5EF4-FFF2-40B4-BE49-F238E27FC236}">
              <a16:creationId xmlns:a16="http://schemas.microsoft.com/office/drawing/2014/main" id="{94DC3F10-5778-4192-BA06-E2FCF9D59A1B}"/>
            </a:ext>
          </a:extLst>
        </xdr:cNvPr>
        <xdr:cNvSpPr txBox="1"/>
      </xdr:nvSpPr>
      <xdr:spPr>
        <a:xfrm>
          <a:off x="18389111" y="7240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1" name="正方形/長方形 610">
          <a:extLst>
            <a:ext uri="{FF2B5EF4-FFF2-40B4-BE49-F238E27FC236}">
              <a16:creationId xmlns:a16="http://schemas.microsoft.com/office/drawing/2014/main" id="{7504270E-AA86-418C-A28A-6A1096E66DA8}"/>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2" name="正方形/長方形 611">
          <a:extLst>
            <a:ext uri="{FF2B5EF4-FFF2-40B4-BE49-F238E27FC236}">
              <a16:creationId xmlns:a16="http://schemas.microsoft.com/office/drawing/2014/main" id="{29523BA8-08D0-4A5B-A716-C81E9851FE51}"/>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3" name="正方形/長方形 612">
          <a:extLst>
            <a:ext uri="{FF2B5EF4-FFF2-40B4-BE49-F238E27FC236}">
              <a16:creationId xmlns:a16="http://schemas.microsoft.com/office/drawing/2014/main" id="{FB807963-2190-45B1-83A7-565AB6653874}"/>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4" name="正方形/長方形 613">
          <a:extLst>
            <a:ext uri="{FF2B5EF4-FFF2-40B4-BE49-F238E27FC236}">
              <a16:creationId xmlns:a16="http://schemas.microsoft.com/office/drawing/2014/main" id="{18D727D1-2C6D-40BD-B957-B78EAE2A4943}"/>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5" name="正方形/長方形 614">
          <a:extLst>
            <a:ext uri="{FF2B5EF4-FFF2-40B4-BE49-F238E27FC236}">
              <a16:creationId xmlns:a16="http://schemas.microsoft.com/office/drawing/2014/main" id="{1868E33B-E9F1-4757-B337-A94701F7D63B}"/>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6" name="正方形/長方形 615">
          <a:extLst>
            <a:ext uri="{FF2B5EF4-FFF2-40B4-BE49-F238E27FC236}">
              <a16:creationId xmlns:a16="http://schemas.microsoft.com/office/drawing/2014/main" id="{B57127AC-9B55-47FF-8FCB-07FC2202C476}"/>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7" name="正方形/長方形 616">
          <a:extLst>
            <a:ext uri="{FF2B5EF4-FFF2-40B4-BE49-F238E27FC236}">
              <a16:creationId xmlns:a16="http://schemas.microsoft.com/office/drawing/2014/main" id="{138946F9-285E-4926-B979-F9A3360B64BA}"/>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8" name="正方形/長方形 617">
          <a:extLst>
            <a:ext uri="{FF2B5EF4-FFF2-40B4-BE49-F238E27FC236}">
              <a16:creationId xmlns:a16="http://schemas.microsoft.com/office/drawing/2014/main" id="{B8AB25BB-827A-44EC-8577-F3CEBEE16571}"/>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9" name="テキスト ボックス 618">
          <a:extLst>
            <a:ext uri="{FF2B5EF4-FFF2-40B4-BE49-F238E27FC236}">
              <a16:creationId xmlns:a16="http://schemas.microsoft.com/office/drawing/2014/main" id="{43342DDE-CF33-424C-A395-F2121DB91BE8}"/>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0" name="直線コネクタ 619">
          <a:extLst>
            <a:ext uri="{FF2B5EF4-FFF2-40B4-BE49-F238E27FC236}">
              <a16:creationId xmlns:a16="http://schemas.microsoft.com/office/drawing/2014/main" id="{E63EDF47-326F-4E6C-A025-E5C517AECBD7}"/>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1" name="テキスト ボックス 620">
          <a:extLst>
            <a:ext uri="{FF2B5EF4-FFF2-40B4-BE49-F238E27FC236}">
              <a16:creationId xmlns:a16="http://schemas.microsoft.com/office/drawing/2014/main" id="{6EB20FCC-D734-4548-B232-1CB00DE1E18D}"/>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22" name="直線コネクタ 621">
          <a:extLst>
            <a:ext uri="{FF2B5EF4-FFF2-40B4-BE49-F238E27FC236}">
              <a16:creationId xmlns:a16="http://schemas.microsoft.com/office/drawing/2014/main" id="{472A3D98-B5F2-43C2-82E8-B4D81617FF4B}"/>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23" name="テキスト ボックス 622">
          <a:extLst>
            <a:ext uri="{FF2B5EF4-FFF2-40B4-BE49-F238E27FC236}">
              <a16:creationId xmlns:a16="http://schemas.microsoft.com/office/drawing/2014/main" id="{475F63F5-AA59-4AC3-A1FE-AEECBFF748BE}"/>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24" name="直線コネクタ 623">
          <a:extLst>
            <a:ext uri="{FF2B5EF4-FFF2-40B4-BE49-F238E27FC236}">
              <a16:creationId xmlns:a16="http://schemas.microsoft.com/office/drawing/2014/main" id="{09DD40A5-2A75-429B-A27D-A573897E7241}"/>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25" name="テキスト ボックス 624">
          <a:extLst>
            <a:ext uri="{FF2B5EF4-FFF2-40B4-BE49-F238E27FC236}">
              <a16:creationId xmlns:a16="http://schemas.microsoft.com/office/drawing/2014/main" id="{9F0F85AB-2991-4267-B8E9-0A88214385A6}"/>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6" name="直線コネクタ 625">
          <a:extLst>
            <a:ext uri="{FF2B5EF4-FFF2-40B4-BE49-F238E27FC236}">
              <a16:creationId xmlns:a16="http://schemas.microsoft.com/office/drawing/2014/main" id="{23F8A43D-5641-4846-B56E-1B1AECECA315}"/>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7" name="テキスト ボックス 626">
          <a:extLst>
            <a:ext uri="{FF2B5EF4-FFF2-40B4-BE49-F238E27FC236}">
              <a16:creationId xmlns:a16="http://schemas.microsoft.com/office/drawing/2014/main" id="{99C03ED9-A9C8-4F56-8081-A0E342F2017D}"/>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8" name="直線コネクタ 627">
          <a:extLst>
            <a:ext uri="{FF2B5EF4-FFF2-40B4-BE49-F238E27FC236}">
              <a16:creationId xmlns:a16="http://schemas.microsoft.com/office/drawing/2014/main" id="{C9AC8457-676C-40DE-A6A5-E90F5D056BCA}"/>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9" name="テキスト ボックス 628">
          <a:extLst>
            <a:ext uri="{FF2B5EF4-FFF2-40B4-BE49-F238E27FC236}">
              <a16:creationId xmlns:a16="http://schemas.microsoft.com/office/drawing/2014/main" id="{21BE2C12-671E-4986-A25C-87A188F7746E}"/>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30" name="直線コネクタ 629">
          <a:extLst>
            <a:ext uri="{FF2B5EF4-FFF2-40B4-BE49-F238E27FC236}">
              <a16:creationId xmlns:a16="http://schemas.microsoft.com/office/drawing/2014/main" id="{EBF50DDE-692C-4A4B-B0BC-0875A1A6C0DB}"/>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31" name="テキスト ボックス 630">
          <a:extLst>
            <a:ext uri="{FF2B5EF4-FFF2-40B4-BE49-F238E27FC236}">
              <a16:creationId xmlns:a16="http://schemas.microsoft.com/office/drawing/2014/main" id="{823B66AB-BB1A-4D72-BD9E-D159CE18DE8D}"/>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2" name="直線コネクタ 631">
          <a:extLst>
            <a:ext uri="{FF2B5EF4-FFF2-40B4-BE49-F238E27FC236}">
              <a16:creationId xmlns:a16="http://schemas.microsoft.com/office/drawing/2014/main" id="{FC00AA13-5A17-4118-8E74-258C62B2D5A8}"/>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33" name="テキスト ボックス 632">
          <a:extLst>
            <a:ext uri="{FF2B5EF4-FFF2-40B4-BE49-F238E27FC236}">
              <a16:creationId xmlns:a16="http://schemas.microsoft.com/office/drawing/2014/main" id="{703D3CEA-5D87-4F25-ABE1-F6AFFAB41F4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4" name="【保健センター・保健所】&#10;有形固定資産減価償却率グラフ枠">
          <a:extLst>
            <a:ext uri="{FF2B5EF4-FFF2-40B4-BE49-F238E27FC236}">
              <a16:creationId xmlns:a16="http://schemas.microsoft.com/office/drawing/2014/main" id="{40DAD12F-EE86-4F26-898E-440B699B60D2}"/>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152400</xdr:rowOff>
    </xdr:from>
    <xdr:to>
      <xdr:col>85</xdr:col>
      <xdr:colOff>126364</xdr:colOff>
      <xdr:row>63</xdr:row>
      <xdr:rowOff>100965</xdr:rowOff>
    </xdr:to>
    <xdr:cxnSp macro="">
      <xdr:nvCxnSpPr>
        <xdr:cNvPr id="635" name="直線コネクタ 634">
          <a:extLst>
            <a:ext uri="{FF2B5EF4-FFF2-40B4-BE49-F238E27FC236}">
              <a16:creationId xmlns:a16="http://schemas.microsoft.com/office/drawing/2014/main" id="{5DCBAF6B-55E8-467F-AECA-B6AAF4A4E795}"/>
            </a:ext>
          </a:extLst>
        </xdr:cNvPr>
        <xdr:cNvCxnSpPr/>
      </xdr:nvCxnSpPr>
      <xdr:spPr>
        <a:xfrm flipV="1">
          <a:off x="16318864" y="9753600"/>
          <a:ext cx="0" cy="1148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104792</xdr:rowOff>
    </xdr:from>
    <xdr:ext cx="405111" cy="259045"/>
    <xdr:sp macro="" textlink="">
      <xdr:nvSpPr>
        <xdr:cNvPr id="636" name="【保健センター・保健所】&#10;有形固定資産減価償却率最小値テキスト">
          <a:extLst>
            <a:ext uri="{FF2B5EF4-FFF2-40B4-BE49-F238E27FC236}">
              <a16:creationId xmlns:a16="http://schemas.microsoft.com/office/drawing/2014/main" id="{EBFA9970-2E5E-417F-A312-9BE77A5C3F80}"/>
            </a:ext>
          </a:extLst>
        </xdr:cNvPr>
        <xdr:cNvSpPr txBox="1"/>
      </xdr:nvSpPr>
      <xdr:spPr>
        <a:xfrm>
          <a:off x="16357600" y="10906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100965</xdr:rowOff>
    </xdr:from>
    <xdr:to>
      <xdr:col>86</xdr:col>
      <xdr:colOff>25400</xdr:colOff>
      <xdr:row>63</xdr:row>
      <xdr:rowOff>100965</xdr:rowOff>
    </xdr:to>
    <xdr:cxnSp macro="">
      <xdr:nvCxnSpPr>
        <xdr:cNvPr id="637" name="直線コネクタ 636">
          <a:extLst>
            <a:ext uri="{FF2B5EF4-FFF2-40B4-BE49-F238E27FC236}">
              <a16:creationId xmlns:a16="http://schemas.microsoft.com/office/drawing/2014/main" id="{9CE99864-380C-4198-B55A-3B6355432744}"/>
            </a:ext>
          </a:extLst>
        </xdr:cNvPr>
        <xdr:cNvCxnSpPr/>
      </xdr:nvCxnSpPr>
      <xdr:spPr>
        <a:xfrm>
          <a:off x="16230600" y="1090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99077</xdr:rowOff>
    </xdr:from>
    <xdr:ext cx="405111" cy="259045"/>
    <xdr:sp macro="" textlink="">
      <xdr:nvSpPr>
        <xdr:cNvPr id="638" name="【保健センター・保健所】&#10;有形固定資産減価償却率最大値テキスト">
          <a:extLst>
            <a:ext uri="{FF2B5EF4-FFF2-40B4-BE49-F238E27FC236}">
              <a16:creationId xmlns:a16="http://schemas.microsoft.com/office/drawing/2014/main" id="{C8D49E0E-62F8-4A9B-9D4C-3A180C615228}"/>
            </a:ext>
          </a:extLst>
        </xdr:cNvPr>
        <xdr:cNvSpPr txBox="1"/>
      </xdr:nvSpPr>
      <xdr:spPr>
        <a:xfrm>
          <a:off x="16357600" y="9528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152400</xdr:rowOff>
    </xdr:from>
    <xdr:to>
      <xdr:col>86</xdr:col>
      <xdr:colOff>25400</xdr:colOff>
      <xdr:row>56</xdr:row>
      <xdr:rowOff>152400</xdr:rowOff>
    </xdr:to>
    <xdr:cxnSp macro="">
      <xdr:nvCxnSpPr>
        <xdr:cNvPr id="639" name="直線コネクタ 638">
          <a:extLst>
            <a:ext uri="{FF2B5EF4-FFF2-40B4-BE49-F238E27FC236}">
              <a16:creationId xmlns:a16="http://schemas.microsoft.com/office/drawing/2014/main" id="{23335DBA-6B8E-4C5B-B968-4CE473B7B77B}"/>
            </a:ext>
          </a:extLst>
        </xdr:cNvPr>
        <xdr:cNvCxnSpPr/>
      </xdr:nvCxnSpPr>
      <xdr:spPr>
        <a:xfrm>
          <a:off x="16230600" y="975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156862</xdr:rowOff>
    </xdr:from>
    <xdr:ext cx="405111" cy="259045"/>
    <xdr:sp macro="" textlink="">
      <xdr:nvSpPr>
        <xdr:cNvPr id="640" name="【保健センター・保健所】&#10;有形固定資産減価償却率平均値テキスト">
          <a:extLst>
            <a:ext uri="{FF2B5EF4-FFF2-40B4-BE49-F238E27FC236}">
              <a16:creationId xmlns:a16="http://schemas.microsoft.com/office/drawing/2014/main" id="{C9CED757-2139-47B3-8E9A-27F1F4C0A555}"/>
            </a:ext>
          </a:extLst>
        </xdr:cNvPr>
        <xdr:cNvSpPr txBox="1"/>
      </xdr:nvSpPr>
      <xdr:spPr>
        <a:xfrm>
          <a:off x="16357600" y="99295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133985</xdr:rowOff>
    </xdr:from>
    <xdr:to>
      <xdr:col>85</xdr:col>
      <xdr:colOff>177800</xdr:colOff>
      <xdr:row>59</xdr:row>
      <xdr:rowOff>64135</xdr:rowOff>
    </xdr:to>
    <xdr:sp macro="" textlink="">
      <xdr:nvSpPr>
        <xdr:cNvPr id="641" name="フローチャート: 判断 640">
          <a:extLst>
            <a:ext uri="{FF2B5EF4-FFF2-40B4-BE49-F238E27FC236}">
              <a16:creationId xmlns:a16="http://schemas.microsoft.com/office/drawing/2014/main" id="{2AD3CF5E-FAE6-4E8E-94B6-FD2E0BB2C9B2}"/>
            </a:ext>
          </a:extLst>
        </xdr:cNvPr>
        <xdr:cNvSpPr/>
      </xdr:nvSpPr>
      <xdr:spPr>
        <a:xfrm>
          <a:off x="16268700" y="1007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59690</xdr:rowOff>
    </xdr:from>
    <xdr:to>
      <xdr:col>81</xdr:col>
      <xdr:colOff>101600</xdr:colOff>
      <xdr:row>58</xdr:row>
      <xdr:rowOff>161290</xdr:rowOff>
    </xdr:to>
    <xdr:sp macro="" textlink="">
      <xdr:nvSpPr>
        <xdr:cNvPr id="642" name="フローチャート: 判断 641">
          <a:extLst>
            <a:ext uri="{FF2B5EF4-FFF2-40B4-BE49-F238E27FC236}">
              <a16:creationId xmlns:a16="http://schemas.microsoft.com/office/drawing/2014/main" id="{9FF3C59E-B7C9-49EA-A8EB-36C7202F0F4F}"/>
            </a:ext>
          </a:extLst>
        </xdr:cNvPr>
        <xdr:cNvSpPr/>
      </xdr:nvSpPr>
      <xdr:spPr>
        <a:xfrm>
          <a:off x="15430500" y="1000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13970</xdr:rowOff>
    </xdr:from>
    <xdr:to>
      <xdr:col>76</xdr:col>
      <xdr:colOff>165100</xdr:colOff>
      <xdr:row>58</xdr:row>
      <xdr:rowOff>115570</xdr:rowOff>
    </xdr:to>
    <xdr:sp macro="" textlink="">
      <xdr:nvSpPr>
        <xdr:cNvPr id="643" name="フローチャート: 判断 642">
          <a:extLst>
            <a:ext uri="{FF2B5EF4-FFF2-40B4-BE49-F238E27FC236}">
              <a16:creationId xmlns:a16="http://schemas.microsoft.com/office/drawing/2014/main" id="{2C8F11BA-51C9-45AF-8A52-D566A3151A5A}"/>
            </a:ext>
          </a:extLst>
        </xdr:cNvPr>
        <xdr:cNvSpPr/>
      </xdr:nvSpPr>
      <xdr:spPr>
        <a:xfrm>
          <a:off x="14541500" y="995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38735</xdr:rowOff>
    </xdr:from>
    <xdr:to>
      <xdr:col>72</xdr:col>
      <xdr:colOff>38100</xdr:colOff>
      <xdr:row>58</xdr:row>
      <xdr:rowOff>140335</xdr:rowOff>
    </xdr:to>
    <xdr:sp macro="" textlink="">
      <xdr:nvSpPr>
        <xdr:cNvPr id="644" name="フローチャート: 判断 643">
          <a:extLst>
            <a:ext uri="{FF2B5EF4-FFF2-40B4-BE49-F238E27FC236}">
              <a16:creationId xmlns:a16="http://schemas.microsoft.com/office/drawing/2014/main" id="{77BF10F2-E4F7-4BCA-9BD0-0A30CA174A0F}"/>
            </a:ext>
          </a:extLst>
        </xdr:cNvPr>
        <xdr:cNvSpPr/>
      </xdr:nvSpPr>
      <xdr:spPr>
        <a:xfrm>
          <a:off x="13652500" y="998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12065</xdr:rowOff>
    </xdr:from>
    <xdr:to>
      <xdr:col>67</xdr:col>
      <xdr:colOff>101600</xdr:colOff>
      <xdr:row>58</xdr:row>
      <xdr:rowOff>113665</xdr:rowOff>
    </xdr:to>
    <xdr:sp macro="" textlink="">
      <xdr:nvSpPr>
        <xdr:cNvPr id="645" name="フローチャート: 判断 644">
          <a:extLst>
            <a:ext uri="{FF2B5EF4-FFF2-40B4-BE49-F238E27FC236}">
              <a16:creationId xmlns:a16="http://schemas.microsoft.com/office/drawing/2014/main" id="{8F9E2D7E-CB81-47CE-B813-F539FAFB87D6}"/>
            </a:ext>
          </a:extLst>
        </xdr:cNvPr>
        <xdr:cNvSpPr/>
      </xdr:nvSpPr>
      <xdr:spPr>
        <a:xfrm>
          <a:off x="12763500" y="9956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C94D1CA9-4E73-453A-8377-BEAF273A6384}"/>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id="{CAABD815-95EE-4203-880E-C3D3F7D16696}"/>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8" name="テキスト ボックス 647">
          <a:extLst>
            <a:ext uri="{FF2B5EF4-FFF2-40B4-BE49-F238E27FC236}">
              <a16:creationId xmlns:a16="http://schemas.microsoft.com/office/drawing/2014/main" id="{CDC3B51F-24C4-4D38-A38B-ECD0BC9EA373}"/>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9" name="テキスト ボックス 648">
          <a:extLst>
            <a:ext uri="{FF2B5EF4-FFF2-40B4-BE49-F238E27FC236}">
              <a16:creationId xmlns:a16="http://schemas.microsoft.com/office/drawing/2014/main" id="{2954DF53-A552-4A25-BD4F-16ABF64E0A39}"/>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0" name="テキスト ボックス 649">
          <a:extLst>
            <a:ext uri="{FF2B5EF4-FFF2-40B4-BE49-F238E27FC236}">
              <a16:creationId xmlns:a16="http://schemas.microsoft.com/office/drawing/2014/main" id="{A657AD9D-ECAB-4FD7-B09C-9659BB9D4C8A}"/>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133985</xdr:rowOff>
    </xdr:from>
    <xdr:to>
      <xdr:col>85</xdr:col>
      <xdr:colOff>177800</xdr:colOff>
      <xdr:row>60</xdr:row>
      <xdr:rowOff>64135</xdr:rowOff>
    </xdr:to>
    <xdr:sp macro="" textlink="">
      <xdr:nvSpPr>
        <xdr:cNvPr id="651" name="楕円 650">
          <a:extLst>
            <a:ext uri="{FF2B5EF4-FFF2-40B4-BE49-F238E27FC236}">
              <a16:creationId xmlns:a16="http://schemas.microsoft.com/office/drawing/2014/main" id="{531A3B18-DAA1-450D-91F9-CF62BBB2E16F}"/>
            </a:ext>
          </a:extLst>
        </xdr:cNvPr>
        <xdr:cNvSpPr/>
      </xdr:nvSpPr>
      <xdr:spPr>
        <a:xfrm>
          <a:off x="16268700" y="1024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112412</xdr:rowOff>
    </xdr:from>
    <xdr:ext cx="405111" cy="259045"/>
    <xdr:sp macro="" textlink="">
      <xdr:nvSpPr>
        <xdr:cNvPr id="652" name="【保健センター・保健所】&#10;有形固定資産減価償却率該当値テキスト">
          <a:extLst>
            <a:ext uri="{FF2B5EF4-FFF2-40B4-BE49-F238E27FC236}">
              <a16:creationId xmlns:a16="http://schemas.microsoft.com/office/drawing/2014/main" id="{96E37318-0F2E-451B-B568-FC27F5F7361B}"/>
            </a:ext>
          </a:extLst>
        </xdr:cNvPr>
        <xdr:cNvSpPr txBox="1"/>
      </xdr:nvSpPr>
      <xdr:spPr>
        <a:xfrm>
          <a:off x="16357600" y="10227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93980</xdr:rowOff>
    </xdr:from>
    <xdr:to>
      <xdr:col>81</xdr:col>
      <xdr:colOff>101600</xdr:colOff>
      <xdr:row>60</xdr:row>
      <xdr:rowOff>24130</xdr:rowOff>
    </xdr:to>
    <xdr:sp macro="" textlink="">
      <xdr:nvSpPr>
        <xdr:cNvPr id="653" name="楕円 652">
          <a:extLst>
            <a:ext uri="{FF2B5EF4-FFF2-40B4-BE49-F238E27FC236}">
              <a16:creationId xmlns:a16="http://schemas.microsoft.com/office/drawing/2014/main" id="{DFBFCC5D-8145-49FD-BF73-17146C511DA6}"/>
            </a:ext>
          </a:extLst>
        </xdr:cNvPr>
        <xdr:cNvSpPr/>
      </xdr:nvSpPr>
      <xdr:spPr>
        <a:xfrm>
          <a:off x="15430500" y="1020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144780</xdr:rowOff>
    </xdr:from>
    <xdr:to>
      <xdr:col>85</xdr:col>
      <xdr:colOff>127000</xdr:colOff>
      <xdr:row>60</xdr:row>
      <xdr:rowOff>13335</xdr:rowOff>
    </xdr:to>
    <xdr:cxnSp macro="">
      <xdr:nvCxnSpPr>
        <xdr:cNvPr id="654" name="直線コネクタ 653">
          <a:extLst>
            <a:ext uri="{FF2B5EF4-FFF2-40B4-BE49-F238E27FC236}">
              <a16:creationId xmlns:a16="http://schemas.microsoft.com/office/drawing/2014/main" id="{F86FD92C-7B7B-4C6B-B0A2-9EC47CBA90D6}"/>
            </a:ext>
          </a:extLst>
        </xdr:cNvPr>
        <xdr:cNvCxnSpPr/>
      </xdr:nvCxnSpPr>
      <xdr:spPr>
        <a:xfrm>
          <a:off x="15481300" y="1026033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92075</xdr:rowOff>
    </xdr:from>
    <xdr:to>
      <xdr:col>76</xdr:col>
      <xdr:colOff>165100</xdr:colOff>
      <xdr:row>60</xdr:row>
      <xdr:rowOff>22225</xdr:rowOff>
    </xdr:to>
    <xdr:sp macro="" textlink="">
      <xdr:nvSpPr>
        <xdr:cNvPr id="655" name="楕円 654">
          <a:extLst>
            <a:ext uri="{FF2B5EF4-FFF2-40B4-BE49-F238E27FC236}">
              <a16:creationId xmlns:a16="http://schemas.microsoft.com/office/drawing/2014/main" id="{48AC6F26-89F4-4060-BDDA-33EF46C27151}"/>
            </a:ext>
          </a:extLst>
        </xdr:cNvPr>
        <xdr:cNvSpPr/>
      </xdr:nvSpPr>
      <xdr:spPr>
        <a:xfrm>
          <a:off x="14541500" y="1020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142875</xdr:rowOff>
    </xdr:from>
    <xdr:to>
      <xdr:col>81</xdr:col>
      <xdr:colOff>50800</xdr:colOff>
      <xdr:row>59</xdr:row>
      <xdr:rowOff>144780</xdr:rowOff>
    </xdr:to>
    <xdr:cxnSp macro="">
      <xdr:nvCxnSpPr>
        <xdr:cNvPr id="656" name="直線コネクタ 655">
          <a:extLst>
            <a:ext uri="{FF2B5EF4-FFF2-40B4-BE49-F238E27FC236}">
              <a16:creationId xmlns:a16="http://schemas.microsoft.com/office/drawing/2014/main" id="{B6AFCB14-AB4D-49F1-B5D0-44DF49762F50}"/>
            </a:ext>
          </a:extLst>
        </xdr:cNvPr>
        <xdr:cNvCxnSpPr/>
      </xdr:nvCxnSpPr>
      <xdr:spPr>
        <a:xfrm>
          <a:off x="14592300" y="1025842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53975</xdr:rowOff>
    </xdr:from>
    <xdr:to>
      <xdr:col>72</xdr:col>
      <xdr:colOff>38100</xdr:colOff>
      <xdr:row>59</xdr:row>
      <xdr:rowOff>155575</xdr:rowOff>
    </xdr:to>
    <xdr:sp macro="" textlink="">
      <xdr:nvSpPr>
        <xdr:cNvPr id="657" name="楕円 656">
          <a:extLst>
            <a:ext uri="{FF2B5EF4-FFF2-40B4-BE49-F238E27FC236}">
              <a16:creationId xmlns:a16="http://schemas.microsoft.com/office/drawing/2014/main" id="{FEA52F9C-641A-498A-92F5-D15FE4A1F5F8}"/>
            </a:ext>
          </a:extLst>
        </xdr:cNvPr>
        <xdr:cNvSpPr/>
      </xdr:nvSpPr>
      <xdr:spPr>
        <a:xfrm>
          <a:off x="13652500" y="1016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104775</xdr:rowOff>
    </xdr:from>
    <xdr:to>
      <xdr:col>76</xdr:col>
      <xdr:colOff>114300</xdr:colOff>
      <xdr:row>59</xdr:row>
      <xdr:rowOff>142875</xdr:rowOff>
    </xdr:to>
    <xdr:cxnSp macro="">
      <xdr:nvCxnSpPr>
        <xdr:cNvPr id="658" name="直線コネクタ 657">
          <a:extLst>
            <a:ext uri="{FF2B5EF4-FFF2-40B4-BE49-F238E27FC236}">
              <a16:creationId xmlns:a16="http://schemas.microsoft.com/office/drawing/2014/main" id="{F8A099C1-037A-4CC1-8AA5-C900AD7FA4FF}"/>
            </a:ext>
          </a:extLst>
        </xdr:cNvPr>
        <xdr:cNvCxnSpPr/>
      </xdr:nvCxnSpPr>
      <xdr:spPr>
        <a:xfrm>
          <a:off x="13703300" y="1022032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15875</xdr:rowOff>
    </xdr:from>
    <xdr:to>
      <xdr:col>67</xdr:col>
      <xdr:colOff>101600</xdr:colOff>
      <xdr:row>59</xdr:row>
      <xdr:rowOff>117475</xdr:rowOff>
    </xdr:to>
    <xdr:sp macro="" textlink="">
      <xdr:nvSpPr>
        <xdr:cNvPr id="659" name="楕円 658">
          <a:extLst>
            <a:ext uri="{FF2B5EF4-FFF2-40B4-BE49-F238E27FC236}">
              <a16:creationId xmlns:a16="http://schemas.microsoft.com/office/drawing/2014/main" id="{E52BBD39-2271-4004-971D-E6EF7A985DDE}"/>
            </a:ext>
          </a:extLst>
        </xdr:cNvPr>
        <xdr:cNvSpPr/>
      </xdr:nvSpPr>
      <xdr:spPr>
        <a:xfrm>
          <a:off x="12763500" y="1013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66675</xdr:rowOff>
    </xdr:from>
    <xdr:to>
      <xdr:col>71</xdr:col>
      <xdr:colOff>177800</xdr:colOff>
      <xdr:row>59</xdr:row>
      <xdr:rowOff>104775</xdr:rowOff>
    </xdr:to>
    <xdr:cxnSp macro="">
      <xdr:nvCxnSpPr>
        <xdr:cNvPr id="660" name="直線コネクタ 659">
          <a:extLst>
            <a:ext uri="{FF2B5EF4-FFF2-40B4-BE49-F238E27FC236}">
              <a16:creationId xmlns:a16="http://schemas.microsoft.com/office/drawing/2014/main" id="{B4D7CFA9-AF12-4347-A285-4172E6AEA5C5}"/>
            </a:ext>
          </a:extLst>
        </xdr:cNvPr>
        <xdr:cNvCxnSpPr/>
      </xdr:nvCxnSpPr>
      <xdr:spPr>
        <a:xfrm>
          <a:off x="12814300" y="1018222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6367</xdr:rowOff>
    </xdr:from>
    <xdr:ext cx="405111" cy="259045"/>
    <xdr:sp macro="" textlink="">
      <xdr:nvSpPr>
        <xdr:cNvPr id="661" name="n_1aveValue【保健センター・保健所】&#10;有形固定資産減価償却率">
          <a:extLst>
            <a:ext uri="{FF2B5EF4-FFF2-40B4-BE49-F238E27FC236}">
              <a16:creationId xmlns:a16="http://schemas.microsoft.com/office/drawing/2014/main" id="{5C984D5A-8573-4343-87DE-E37E810F0E55}"/>
            </a:ext>
          </a:extLst>
        </xdr:cNvPr>
        <xdr:cNvSpPr txBox="1"/>
      </xdr:nvSpPr>
      <xdr:spPr>
        <a:xfrm>
          <a:off x="15266044" y="977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132097</xdr:rowOff>
    </xdr:from>
    <xdr:ext cx="405111" cy="259045"/>
    <xdr:sp macro="" textlink="">
      <xdr:nvSpPr>
        <xdr:cNvPr id="662" name="n_2aveValue【保健センター・保健所】&#10;有形固定資産減価償却率">
          <a:extLst>
            <a:ext uri="{FF2B5EF4-FFF2-40B4-BE49-F238E27FC236}">
              <a16:creationId xmlns:a16="http://schemas.microsoft.com/office/drawing/2014/main" id="{6E4EF8EC-27A6-4C15-9935-10D6C8EF3B6C}"/>
            </a:ext>
          </a:extLst>
        </xdr:cNvPr>
        <xdr:cNvSpPr txBox="1"/>
      </xdr:nvSpPr>
      <xdr:spPr>
        <a:xfrm>
          <a:off x="14389744" y="973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156862</xdr:rowOff>
    </xdr:from>
    <xdr:ext cx="405111" cy="259045"/>
    <xdr:sp macro="" textlink="">
      <xdr:nvSpPr>
        <xdr:cNvPr id="663" name="n_3aveValue【保健センター・保健所】&#10;有形固定資産減価償却率">
          <a:extLst>
            <a:ext uri="{FF2B5EF4-FFF2-40B4-BE49-F238E27FC236}">
              <a16:creationId xmlns:a16="http://schemas.microsoft.com/office/drawing/2014/main" id="{BBF6EB7A-F2E2-46C3-93E0-FFD3A2C3E8D2}"/>
            </a:ext>
          </a:extLst>
        </xdr:cNvPr>
        <xdr:cNvSpPr txBox="1"/>
      </xdr:nvSpPr>
      <xdr:spPr>
        <a:xfrm>
          <a:off x="13500744" y="9758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130192</xdr:rowOff>
    </xdr:from>
    <xdr:ext cx="405111" cy="259045"/>
    <xdr:sp macro="" textlink="">
      <xdr:nvSpPr>
        <xdr:cNvPr id="664" name="n_4aveValue【保健センター・保健所】&#10;有形固定資産減価償却率">
          <a:extLst>
            <a:ext uri="{FF2B5EF4-FFF2-40B4-BE49-F238E27FC236}">
              <a16:creationId xmlns:a16="http://schemas.microsoft.com/office/drawing/2014/main" id="{5F4E5AC7-D49E-4D72-9458-A03024F48C9E}"/>
            </a:ext>
          </a:extLst>
        </xdr:cNvPr>
        <xdr:cNvSpPr txBox="1"/>
      </xdr:nvSpPr>
      <xdr:spPr>
        <a:xfrm>
          <a:off x="12611744" y="973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15257</xdr:rowOff>
    </xdr:from>
    <xdr:ext cx="405111" cy="259045"/>
    <xdr:sp macro="" textlink="">
      <xdr:nvSpPr>
        <xdr:cNvPr id="665" name="n_1mainValue【保健センター・保健所】&#10;有形固定資産減価償却率">
          <a:extLst>
            <a:ext uri="{FF2B5EF4-FFF2-40B4-BE49-F238E27FC236}">
              <a16:creationId xmlns:a16="http://schemas.microsoft.com/office/drawing/2014/main" id="{312F0D67-AE32-404D-914B-59316721B387}"/>
            </a:ext>
          </a:extLst>
        </xdr:cNvPr>
        <xdr:cNvSpPr txBox="1"/>
      </xdr:nvSpPr>
      <xdr:spPr>
        <a:xfrm>
          <a:off x="15266044" y="1030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13352</xdr:rowOff>
    </xdr:from>
    <xdr:ext cx="405111" cy="259045"/>
    <xdr:sp macro="" textlink="">
      <xdr:nvSpPr>
        <xdr:cNvPr id="666" name="n_2mainValue【保健センター・保健所】&#10;有形固定資産減価償却率">
          <a:extLst>
            <a:ext uri="{FF2B5EF4-FFF2-40B4-BE49-F238E27FC236}">
              <a16:creationId xmlns:a16="http://schemas.microsoft.com/office/drawing/2014/main" id="{75BCCC96-0993-4CB8-81E6-8F36FD19A619}"/>
            </a:ext>
          </a:extLst>
        </xdr:cNvPr>
        <xdr:cNvSpPr txBox="1"/>
      </xdr:nvSpPr>
      <xdr:spPr>
        <a:xfrm>
          <a:off x="14389744" y="1030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146702</xdr:rowOff>
    </xdr:from>
    <xdr:ext cx="405111" cy="259045"/>
    <xdr:sp macro="" textlink="">
      <xdr:nvSpPr>
        <xdr:cNvPr id="667" name="n_3mainValue【保健センター・保健所】&#10;有形固定資産減価償却率">
          <a:extLst>
            <a:ext uri="{FF2B5EF4-FFF2-40B4-BE49-F238E27FC236}">
              <a16:creationId xmlns:a16="http://schemas.microsoft.com/office/drawing/2014/main" id="{6FA3BF79-D68C-4665-9DD7-31CB31AC11DA}"/>
            </a:ext>
          </a:extLst>
        </xdr:cNvPr>
        <xdr:cNvSpPr txBox="1"/>
      </xdr:nvSpPr>
      <xdr:spPr>
        <a:xfrm>
          <a:off x="13500744" y="10262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108602</xdr:rowOff>
    </xdr:from>
    <xdr:ext cx="405111" cy="259045"/>
    <xdr:sp macro="" textlink="">
      <xdr:nvSpPr>
        <xdr:cNvPr id="668" name="n_4mainValue【保健センター・保健所】&#10;有形固定資産減価償却率">
          <a:extLst>
            <a:ext uri="{FF2B5EF4-FFF2-40B4-BE49-F238E27FC236}">
              <a16:creationId xmlns:a16="http://schemas.microsoft.com/office/drawing/2014/main" id="{F25C75CE-9B16-45CC-B0B1-B161F5BFED74}"/>
            </a:ext>
          </a:extLst>
        </xdr:cNvPr>
        <xdr:cNvSpPr txBox="1"/>
      </xdr:nvSpPr>
      <xdr:spPr>
        <a:xfrm>
          <a:off x="12611744" y="10224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9" name="正方形/長方形 668">
          <a:extLst>
            <a:ext uri="{FF2B5EF4-FFF2-40B4-BE49-F238E27FC236}">
              <a16:creationId xmlns:a16="http://schemas.microsoft.com/office/drawing/2014/main" id="{28263751-26A0-4F6D-99EA-5EF94658C501}"/>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0" name="正方形/長方形 669">
          <a:extLst>
            <a:ext uri="{FF2B5EF4-FFF2-40B4-BE49-F238E27FC236}">
              <a16:creationId xmlns:a16="http://schemas.microsoft.com/office/drawing/2014/main" id="{526B0757-B774-4C31-B9E4-72BB46FF4999}"/>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1" name="正方形/長方形 670">
          <a:extLst>
            <a:ext uri="{FF2B5EF4-FFF2-40B4-BE49-F238E27FC236}">
              <a16:creationId xmlns:a16="http://schemas.microsoft.com/office/drawing/2014/main" id="{0526A107-BF97-43D6-9F16-B202DAE5569C}"/>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2" name="正方形/長方形 671">
          <a:extLst>
            <a:ext uri="{FF2B5EF4-FFF2-40B4-BE49-F238E27FC236}">
              <a16:creationId xmlns:a16="http://schemas.microsoft.com/office/drawing/2014/main" id="{E6EEACC8-117C-4805-A679-DE5BDDDDF12F}"/>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3" name="正方形/長方形 672">
          <a:extLst>
            <a:ext uri="{FF2B5EF4-FFF2-40B4-BE49-F238E27FC236}">
              <a16:creationId xmlns:a16="http://schemas.microsoft.com/office/drawing/2014/main" id="{8CE47677-D5BB-443F-ADFA-F4CE26490455}"/>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4" name="正方形/長方形 673">
          <a:extLst>
            <a:ext uri="{FF2B5EF4-FFF2-40B4-BE49-F238E27FC236}">
              <a16:creationId xmlns:a16="http://schemas.microsoft.com/office/drawing/2014/main" id="{88A50DED-55CD-4896-9C35-B41A5E22C0E4}"/>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5" name="正方形/長方形 674">
          <a:extLst>
            <a:ext uri="{FF2B5EF4-FFF2-40B4-BE49-F238E27FC236}">
              <a16:creationId xmlns:a16="http://schemas.microsoft.com/office/drawing/2014/main" id="{E72E7EF6-C55A-4994-B6D5-3B87ADF7F96A}"/>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6" name="正方形/長方形 675">
          <a:extLst>
            <a:ext uri="{FF2B5EF4-FFF2-40B4-BE49-F238E27FC236}">
              <a16:creationId xmlns:a16="http://schemas.microsoft.com/office/drawing/2014/main" id="{C839E994-1AE1-4239-92EE-F404A227BD17}"/>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7" name="テキスト ボックス 676">
          <a:extLst>
            <a:ext uri="{FF2B5EF4-FFF2-40B4-BE49-F238E27FC236}">
              <a16:creationId xmlns:a16="http://schemas.microsoft.com/office/drawing/2014/main" id="{FF4A6E24-4A6F-469F-A0CF-0EDCB3A9A151}"/>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8" name="直線コネクタ 677">
          <a:extLst>
            <a:ext uri="{FF2B5EF4-FFF2-40B4-BE49-F238E27FC236}">
              <a16:creationId xmlns:a16="http://schemas.microsoft.com/office/drawing/2014/main" id="{96B50DF6-0889-45BD-8DBC-314A618D97C9}"/>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9" name="直線コネクタ 678">
          <a:extLst>
            <a:ext uri="{FF2B5EF4-FFF2-40B4-BE49-F238E27FC236}">
              <a16:creationId xmlns:a16="http://schemas.microsoft.com/office/drawing/2014/main" id="{4B63838C-0066-4D69-A865-2B4E34B73017}"/>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80" name="テキスト ボックス 679">
          <a:extLst>
            <a:ext uri="{FF2B5EF4-FFF2-40B4-BE49-F238E27FC236}">
              <a16:creationId xmlns:a16="http://schemas.microsoft.com/office/drawing/2014/main" id="{FC6518E8-0377-4064-B76A-33FB0C6CE31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1" name="直線コネクタ 680">
          <a:extLst>
            <a:ext uri="{FF2B5EF4-FFF2-40B4-BE49-F238E27FC236}">
              <a16:creationId xmlns:a16="http://schemas.microsoft.com/office/drawing/2014/main" id="{1DD3F1D6-F2DB-4692-A22D-5D401A77D30D}"/>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2" name="テキスト ボックス 681">
          <a:extLst>
            <a:ext uri="{FF2B5EF4-FFF2-40B4-BE49-F238E27FC236}">
              <a16:creationId xmlns:a16="http://schemas.microsoft.com/office/drawing/2014/main" id="{E784A687-2671-475C-8F4E-6374C602A4DF}"/>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3" name="直線コネクタ 682">
          <a:extLst>
            <a:ext uri="{FF2B5EF4-FFF2-40B4-BE49-F238E27FC236}">
              <a16:creationId xmlns:a16="http://schemas.microsoft.com/office/drawing/2014/main" id="{4BDDB04F-8ADA-4AA7-83E2-1DD738639057}"/>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4" name="テキスト ボックス 683">
          <a:extLst>
            <a:ext uri="{FF2B5EF4-FFF2-40B4-BE49-F238E27FC236}">
              <a16:creationId xmlns:a16="http://schemas.microsoft.com/office/drawing/2014/main" id="{77C5D778-75C8-4F82-9D6F-D7E532BC854D}"/>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5" name="直線コネクタ 684">
          <a:extLst>
            <a:ext uri="{FF2B5EF4-FFF2-40B4-BE49-F238E27FC236}">
              <a16:creationId xmlns:a16="http://schemas.microsoft.com/office/drawing/2014/main" id="{E7CF2876-5D9F-4FD9-AE74-96E68F808FF2}"/>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6" name="テキスト ボックス 685">
          <a:extLst>
            <a:ext uri="{FF2B5EF4-FFF2-40B4-BE49-F238E27FC236}">
              <a16:creationId xmlns:a16="http://schemas.microsoft.com/office/drawing/2014/main" id="{482C0AA8-D890-4DB9-A529-0C113D90DA92}"/>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7" name="直線コネクタ 686">
          <a:extLst>
            <a:ext uri="{FF2B5EF4-FFF2-40B4-BE49-F238E27FC236}">
              <a16:creationId xmlns:a16="http://schemas.microsoft.com/office/drawing/2014/main" id="{98AD9C4F-3A45-4DA6-94B5-B32DD0FB7C0E}"/>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8" name="テキスト ボックス 687">
          <a:extLst>
            <a:ext uri="{FF2B5EF4-FFF2-40B4-BE49-F238E27FC236}">
              <a16:creationId xmlns:a16="http://schemas.microsoft.com/office/drawing/2014/main" id="{4EE82206-5AD9-4D64-BBE5-806323042B45}"/>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9" name="直線コネクタ 688">
          <a:extLst>
            <a:ext uri="{FF2B5EF4-FFF2-40B4-BE49-F238E27FC236}">
              <a16:creationId xmlns:a16="http://schemas.microsoft.com/office/drawing/2014/main" id="{5C0A39B1-DB9A-45D5-9259-C961E12A1C93}"/>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0" name="テキスト ボックス 689">
          <a:extLst>
            <a:ext uri="{FF2B5EF4-FFF2-40B4-BE49-F238E27FC236}">
              <a16:creationId xmlns:a16="http://schemas.microsoft.com/office/drawing/2014/main" id="{8BC26D06-9EE5-4230-A448-0A727BEFC4B2}"/>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1" name="【保健センター・保健所】&#10;一人当たり面積グラフ枠">
          <a:extLst>
            <a:ext uri="{FF2B5EF4-FFF2-40B4-BE49-F238E27FC236}">
              <a16:creationId xmlns:a16="http://schemas.microsoft.com/office/drawing/2014/main" id="{7DD25CE3-7FFA-4234-9FCA-E8ADD4C18846}"/>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76200</xdr:rowOff>
    </xdr:from>
    <xdr:to>
      <xdr:col>116</xdr:col>
      <xdr:colOff>62864</xdr:colOff>
      <xdr:row>64</xdr:row>
      <xdr:rowOff>16510</xdr:rowOff>
    </xdr:to>
    <xdr:cxnSp macro="">
      <xdr:nvCxnSpPr>
        <xdr:cNvPr id="692" name="直線コネクタ 691">
          <a:extLst>
            <a:ext uri="{FF2B5EF4-FFF2-40B4-BE49-F238E27FC236}">
              <a16:creationId xmlns:a16="http://schemas.microsoft.com/office/drawing/2014/main" id="{DC3CC8EE-1F04-44F8-AADB-EC930C04D079}"/>
            </a:ext>
          </a:extLst>
        </xdr:cNvPr>
        <xdr:cNvCxnSpPr/>
      </xdr:nvCxnSpPr>
      <xdr:spPr>
        <a:xfrm flipV="1">
          <a:off x="22160864" y="9677400"/>
          <a:ext cx="0" cy="1311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20337</xdr:rowOff>
    </xdr:from>
    <xdr:ext cx="469744" cy="259045"/>
    <xdr:sp macro="" textlink="">
      <xdr:nvSpPr>
        <xdr:cNvPr id="693" name="【保健センター・保健所】&#10;一人当たり面積最小値テキスト">
          <a:extLst>
            <a:ext uri="{FF2B5EF4-FFF2-40B4-BE49-F238E27FC236}">
              <a16:creationId xmlns:a16="http://schemas.microsoft.com/office/drawing/2014/main" id="{7281E6D8-B2AF-433B-A6B8-72FAFD470420}"/>
            </a:ext>
          </a:extLst>
        </xdr:cNvPr>
        <xdr:cNvSpPr txBox="1"/>
      </xdr:nvSpPr>
      <xdr:spPr>
        <a:xfrm>
          <a:off x="22199600" y="10993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16510</xdr:rowOff>
    </xdr:from>
    <xdr:to>
      <xdr:col>116</xdr:col>
      <xdr:colOff>152400</xdr:colOff>
      <xdr:row>64</xdr:row>
      <xdr:rowOff>16510</xdr:rowOff>
    </xdr:to>
    <xdr:cxnSp macro="">
      <xdr:nvCxnSpPr>
        <xdr:cNvPr id="694" name="直線コネクタ 693">
          <a:extLst>
            <a:ext uri="{FF2B5EF4-FFF2-40B4-BE49-F238E27FC236}">
              <a16:creationId xmlns:a16="http://schemas.microsoft.com/office/drawing/2014/main" id="{C47EFFF7-AC24-4826-B3A7-A668FEB66D7B}"/>
            </a:ext>
          </a:extLst>
        </xdr:cNvPr>
        <xdr:cNvCxnSpPr/>
      </xdr:nvCxnSpPr>
      <xdr:spPr>
        <a:xfrm>
          <a:off x="22072600" y="10989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22877</xdr:rowOff>
    </xdr:from>
    <xdr:ext cx="469744" cy="259045"/>
    <xdr:sp macro="" textlink="">
      <xdr:nvSpPr>
        <xdr:cNvPr id="695" name="【保健センター・保健所】&#10;一人当たり面積最大値テキスト">
          <a:extLst>
            <a:ext uri="{FF2B5EF4-FFF2-40B4-BE49-F238E27FC236}">
              <a16:creationId xmlns:a16="http://schemas.microsoft.com/office/drawing/2014/main" id="{2A095C6B-630F-43DD-AB04-56A5231EECEC}"/>
            </a:ext>
          </a:extLst>
        </xdr:cNvPr>
        <xdr:cNvSpPr txBox="1"/>
      </xdr:nvSpPr>
      <xdr:spPr>
        <a:xfrm>
          <a:off x="22199600" y="945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76200</xdr:rowOff>
    </xdr:from>
    <xdr:to>
      <xdr:col>116</xdr:col>
      <xdr:colOff>152400</xdr:colOff>
      <xdr:row>56</xdr:row>
      <xdr:rowOff>76200</xdr:rowOff>
    </xdr:to>
    <xdr:cxnSp macro="">
      <xdr:nvCxnSpPr>
        <xdr:cNvPr id="696" name="直線コネクタ 695">
          <a:extLst>
            <a:ext uri="{FF2B5EF4-FFF2-40B4-BE49-F238E27FC236}">
              <a16:creationId xmlns:a16="http://schemas.microsoft.com/office/drawing/2014/main" id="{5541B31B-0BD3-4485-A912-5B810E7BABC3}"/>
            </a:ext>
          </a:extLst>
        </xdr:cNvPr>
        <xdr:cNvCxnSpPr/>
      </xdr:nvCxnSpPr>
      <xdr:spPr>
        <a:xfrm>
          <a:off x="22072600" y="967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157497</xdr:rowOff>
    </xdr:from>
    <xdr:ext cx="469744" cy="259045"/>
    <xdr:sp macro="" textlink="">
      <xdr:nvSpPr>
        <xdr:cNvPr id="697" name="【保健センター・保健所】&#10;一人当たり面積平均値テキスト">
          <a:extLst>
            <a:ext uri="{FF2B5EF4-FFF2-40B4-BE49-F238E27FC236}">
              <a16:creationId xmlns:a16="http://schemas.microsoft.com/office/drawing/2014/main" id="{A8E6D301-FC78-4939-A7F8-625DFB0CD582}"/>
            </a:ext>
          </a:extLst>
        </xdr:cNvPr>
        <xdr:cNvSpPr txBox="1"/>
      </xdr:nvSpPr>
      <xdr:spPr>
        <a:xfrm>
          <a:off x="22199600" y="10615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134620</xdr:rowOff>
    </xdr:from>
    <xdr:to>
      <xdr:col>116</xdr:col>
      <xdr:colOff>114300</xdr:colOff>
      <xdr:row>63</xdr:row>
      <xdr:rowOff>64770</xdr:rowOff>
    </xdr:to>
    <xdr:sp macro="" textlink="">
      <xdr:nvSpPr>
        <xdr:cNvPr id="698" name="フローチャート: 判断 697">
          <a:extLst>
            <a:ext uri="{FF2B5EF4-FFF2-40B4-BE49-F238E27FC236}">
              <a16:creationId xmlns:a16="http://schemas.microsoft.com/office/drawing/2014/main" id="{E8853F20-70B5-4046-8E82-51956842529A}"/>
            </a:ext>
          </a:extLst>
        </xdr:cNvPr>
        <xdr:cNvSpPr/>
      </xdr:nvSpPr>
      <xdr:spPr>
        <a:xfrm>
          <a:off x="22110700" y="1076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139700</xdr:rowOff>
    </xdr:from>
    <xdr:to>
      <xdr:col>112</xdr:col>
      <xdr:colOff>38100</xdr:colOff>
      <xdr:row>63</xdr:row>
      <xdr:rowOff>69850</xdr:rowOff>
    </xdr:to>
    <xdr:sp macro="" textlink="">
      <xdr:nvSpPr>
        <xdr:cNvPr id="699" name="フローチャート: 判断 698">
          <a:extLst>
            <a:ext uri="{FF2B5EF4-FFF2-40B4-BE49-F238E27FC236}">
              <a16:creationId xmlns:a16="http://schemas.microsoft.com/office/drawing/2014/main" id="{4221207B-B0E9-4651-BA41-A5243B032E95}"/>
            </a:ext>
          </a:extLst>
        </xdr:cNvPr>
        <xdr:cNvSpPr/>
      </xdr:nvSpPr>
      <xdr:spPr>
        <a:xfrm>
          <a:off x="21272500" y="1076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137160</xdr:rowOff>
    </xdr:from>
    <xdr:to>
      <xdr:col>107</xdr:col>
      <xdr:colOff>101600</xdr:colOff>
      <xdr:row>63</xdr:row>
      <xdr:rowOff>67310</xdr:rowOff>
    </xdr:to>
    <xdr:sp macro="" textlink="">
      <xdr:nvSpPr>
        <xdr:cNvPr id="700" name="フローチャート: 判断 699">
          <a:extLst>
            <a:ext uri="{FF2B5EF4-FFF2-40B4-BE49-F238E27FC236}">
              <a16:creationId xmlns:a16="http://schemas.microsoft.com/office/drawing/2014/main" id="{650AA255-729E-4A50-8D95-2C2511D11389}"/>
            </a:ext>
          </a:extLst>
        </xdr:cNvPr>
        <xdr:cNvSpPr/>
      </xdr:nvSpPr>
      <xdr:spPr>
        <a:xfrm>
          <a:off x="20383500" y="10767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5080</xdr:rowOff>
    </xdr:from>
    <xdr:to>
      <xdr:col>102</xdr:col>
      <xdr:colOff>165100</xdr:colOff>
      <xdr:row>63</xdr:row>
      <xdr:rowOff>106680</xdr:rowOff>
    </xdr:to>
    <xdr:sp macro="" textlink="">
      <xdr:nvSpPr>
        <xdr:cNvPr id="701" name="フローチャート: 判断 700">
          <a:extLst>
            <a:ext uri="{FF2B5EF4-FFF2-40B4-BE49-F238E27FC236}">
              <a16:creationId xmlns:a16="http://schemas.microsoft.com/office/drawing/2014/main" id="{2935B01A-0EB4-4D59-982E-627DFEB78DEB}"/>
            </a:ext>
          </a:extLst>
        </xdr:cNvPr>
        <xdr:cNvSpPr/>
      </xdr:nvSpPr>
      <xdr:spPr>
        <a:xfrm>
          <a:off x="19494500" y="10806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157480</xdr:rowOff>
    </xdr:from>
    <xdr:to>
      <xdr:col>98</xdr:col>
      <xdr:colOff>38100</xdr:colOff>
      <xdr:row>63</xdr:row>
      <xdr:rowOff>87630</xdr:rowOff>
    </xdr:to>
    <xdr:sp macro="" textlink="">
      <xdr:nvSpPr>
        <xdr:cNvPr id="702" name="フローチャート: 判断 701">
          <a:extLst>
            <a:ext uri="{FF2B5EF4-FFF2-40B4-BE49-F238E27FC236}">
              <a16:creationId xmlns:a16="http://schemas.microsoft.com/office/drawing/2014/main" id="{3F2FC78D-5F9A-4454-9E19-9992D0CFD2AE}"/>
            </a:ext>
          </a:extLst>
        </xdr:cNvPr>
        <xdr:cNvSpPr/>
      </xdr:nvSpPr>
      <xdr:spPr>
        <a:xfrm>
          <a:off x="18605500" y="1078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3" name="テキスト ボックス 702">
          <a:extLst>
            <a:ext uri="{FF2B5EF4-FFF2-40B4-BE49-F238E27FC236}">
              <a16:creationId xmlns:a16="http://schemas.microsoft.com/office/drawing/2014/main" id="{55B1B6BA-46B7-4A37-BB3E-027D1B270FAF}"/>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4" name="テキスト ボックス 703">
          <a:extLst>
            <a:ext uri="{FF2B5EF4-FFF2-40B4-BE49-F238E27FC236}">
              <a16:creationId xmlns:a16="http://schemas.microsoft.com/office/drawing/2014/main" id="{C2464C60-779F-472E-A831-779860BBE0EB}"/>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5" name="テキスト ボックス 704">
          <a:extLst>
            <a:ext uri="{FF2B5EF4-FFF2-40B4-BE49-F238E27FC236}">
              <a16:creationId xmlns:a16="http://schemas.microsoft.com/office/drawing/2014/main" id="{892686D0-9789-4B7C-A8E7-25FA9322714F}"/>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6" name="テキスト ボックス 705">
          <a:extLst>
            <a:ext uri="{FF2B5EF4-FFF2-40B4-BE49-F238E27FC236}">
              <a16:creationId xmlns:a16="http://schemas.microsoft.com/office/drawing/2014/main" id="{8880414D-D4EA-490D-BD47-00161ED4D74B}"/>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7" name="テキスト ボックス 706">
          <a:extLst>
            <a:ext uri="{FF2B5EF4-FFF2-40B4-BE49-F238E27FC236}">
              <a16:creationId xmlns:a16="http://schemas.microsoft.com/office/drawing/2014/main" id="{2441B09B-4D1F-4058-80BD-5473EA8BBA7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128270</xdr:rowOff>
    </xdr:from>
    <xdr:to>
      <xdr:col>116</xdr:col>
      <xdr:colOff>114300</xdr:colOff>
      <xdr:row>64</xdr:row>
      <xdr:rowOff>58420</xdr:rowOff>
    </xdr:to>
    <xdr:sp macro="" textlink="">
      <xdr:nvSpPr>
        <xdr:cNvPr id="708" name="楕円 707">
          <a:extLst>
            <a:ext uri="{FF2B5EF4-FFF2-40B4-BE49-F238E27FC236}">
              <a16:creationId xmlns:a16="http://schemas.microsoft.com/office/drawing/2014/main" id="{46D608F5-CF8C-4522-8CC3-4D695E2435EE}"/>
            </a:ext>
          </a:extLst>
        </xdr:cNvPr>
        <xdr:cNvSpPr/>
      </xdr:nvSpPr>
      <xdr:spPr>
        <a:xfrm>
          <a:off x="22110700" y="1092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43197</xdr:rowOff>
    </xdr:from>
    <xdr:ext cx="469744" cy="259045"/>
    <xdr:sp macro="" textlink="">
      <xdr:nvSpPr>
        <xdr:cNvPr id="709" name="【保健センター・保健所】&#10;一人当たり面積該当値テキスト">
          <a:extLst>
            <a:ext uri="{FF2B5EF4-FFF2-40B4-BE49-F238E27FC236}">
              <a16:creationId xmlns:a16="http://schemas.microsoft.com/office/drawing/2014/main" id="{A679CA28-07AF-4C83-911D-0AE55C83AB78}"/>
            </a:ext>
          </a:extLst>
        </xdr:cNvPr>
        <xdr:cNvSpPr txBox="1"/>
      </xdr:nvSpPr>
      <xdr:spPr>
        <a:xfrm>
          <a:off x="22199600" y="10844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129540</xdr:rowOff>
    </xdr:from>
    <xdr:to>
      <xdr:col>112</xdr:col>
      <xdr:colOff>38100</xdr:colOff>
      <xdr:row>64</xdr:row>
      <xdr:rowOff>59690</xdr:rowOff>
    </xdr:to>
    <xdr:sp macro="" textlink="">
      <xdr:nvSpPr>
        <xdr:cNvPr id="710" name="楕円 709">
          <a:extLst>
            <a:ext uri="{FF2B5EF4-FFF2-40B4-BE49-F238E27FC236}">
              <a16:creationId xmlns:a16="http://schemas.microsoft.com/office/drawing/2014/main" id="{898ABACB-5DAC-4961-94C1-46C4E6C526DF}"/>
            </a:ext>
          </a:extLst>
        </xdr:cNvPr>
        <xdr:cNvSpPr/>
      </xdr:nvSpPr>
      <xdr:spPr>
        <a:xfrm>
          <a:off x="21272500" y="10930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7620</xdr:rowOff>
    </xdr:from>
    <xdr:to>
      <xdr:col>116</xdr:col>
      <xdr:colOff>63500</xdr:colOff>
      <xdr:row>64</xdr:row>
      <xdr:rowOff>8890</xdr:rowOff>
    </xdr:to>
    <xdr:cxnSp macro="">
      <xdr:nvCxnSpPr>
        <xdr:cNvPr id="711" name="直線コネクタ 710">
          <a:extLst>
            <a:ext uri="{FF2B5EF4-FFF2-40B4-BE49-F238E27FC236}">
              <a16:creationId xmlns:a16="http://schemas.microsoft.com/office/drawing/2014/main" id="{9499B50A-0B0C-454B-954D-22095F73CBA1}"/>
            </a:ext>
          </a:extLst>
        </xdr:cNvPr>
        <xdr:cNvCxnSpPr/>
      </xdr:nvCxnSpPr>
      <xdr:spPr>
        <a:xfrm flipV="1">
          <a:off x="21323300" y="10980420"/>
          <a:ext cx="8382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130810</xdr:rowOff>
    </xdr:from>
    <xdr:to>
      <xdr:col>107</xdr:col>
      <xdr:colOff>101600</xdr:colOff>
      <xdr:row>64</xdr:row>
      <xdr:rowOff>60960</xdr:rowOff>
    </xdr:to>
    <xdr:sp macro="" textlink="">
      <xdr:nvSpPr>
        <xdr:cNvPr id="712" name="楕円 711">
          <a:extLst>
            <a:ext uri="{FF2B5EF4-FFF2-40B4-BE49-F238E27FC236}">
              <a16:creationId xmlns:a16="http://schemas.microsoft.com/office/drawing/2014/main" id="{FADB7133-61B7-40CB-8C7B-0728AF033B1F}"/>
            </a:ext>
          </a:extLst>
        </xdr:cNvPr>
        <xdr:cNvSpPr/>
      </xdr:nvSpPr>
      <xdr:spPr>
        <a:xfrm>
          <a:off x="20383500" y="1093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8890</xdr:rowOff>
    </xdr:from>
    <xdr:to>
      <xdr:col>111</xdr:col>
      <xdr:colOff>177800</xdr:colOff>
      <xdr:row>64</xdr:row>
      <xdr:rowOff>10160</xdr:rowOff>
    </xdr:to>
    <xdr:cxnSp macro="">
      <xdr:nvCxnSpPr>
        <xdr:cNvPr id="713" name="直線コネクタ 712">
          <a:extLst>
            <a:ext uri="{FF2B5EF4-FFF2-40B4-BE49-F238E27FC236}">
              <a16:creationId xmlns:a16="http://schemas.microsoft.com/office/drawing/2014/main" id="{5113FD13-CA5D-4A9A-8F6C-33E9F859ADA5}"/>
            </a:ext>
          </a:extLst>
        </xdr:cNvPr>
        <xdr:cNvCxnSpPr/>
      </xdr:nvCxnSpPr>
      <xdr:spPr>
        <a:xfrm flipV="1">
          <a:off x="20434300" y="1098169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132080</xdr:rowOff>
    </xdr:from>
    <xdr:to>
      <xdr:col>102</xdr:col>
      <xdr:colOff>165100</xdr:colOff>
      <xdr:row>64</xdr:row>
      <xdr:rowOff>62230</xdr:rowOff>
    </xdr:to>
    <xdr:sp macro="" textlink="">
      <xdr:nvSpPr>
        <xdr:cNvPr id="714" name="楕円 713">
          <a:extLst>
            <a:ext uri="{FF2B5EF4-FFF2-40B4-BE49-F238E27FC236}">
              <a16:creationId xmlns:a16="http://schemas.microsoft.com/office/drawing/2014/main" id="{EDA3798E-89CC-4C8A-ADC1-926255F6CD7B}"/>
            </a:ext>
          </a:extLst>
        </xdr:cNvPr>
        <xdr:cNvSpPr/>
      </xdr:nvSpPr>
      <xdr:spPr>
        <a:xfrm>
          <a:off x="19494500" y="1093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10160</xdr:rowOff>
    </xdr:from>
    <xdr:to>
      <xdr:col>107</xdr:col>
      <xdr:colOff>50800</xdr:colOff>
      <xdr:row>64</xdr:row>
      <xdr:rowOff>11430</xdr:rowOff>
    </xdr:to>
    <xdr:cxnSp macro="">
      <xdr:nvCxnSpPr>
        <xdr:cNvPr id="715" name="直線コネクタ 714">
          <a:extLst>
            <a:ext uri="{FF2B5EF4-FFF2-40B4-BE49-F238E27FC236}">
              <a16:creationId xmlns:a16="http://schemas.microsoft.com/office/drawing/2014/main" id="{CAE3FFE4-BE8F-4D54-8E0C-1102364D172D}"/>
            </a:ext>
          </a:extLst>
        </xdr:cNvPr>
        <xdr:cNvCxnSpPr/>
      </xdr:nvCxnSpPr>
      <xdr:spPr>
        <a:xfrm flipV="1">
          <a:off x="19545300" y="1098296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133350</xdr:rowOff>
    </xdr:from>
    <xdr:to>
      <xdr:col>98</xdr:col>
      <xdr:colOff>38100</xdr:colOff>
      <xdr:row>64</xdr:row>
      <xdr:rowOff>63500</xdr:rowOff>
    </xdr:to>
    <xdr:sp macro="" textlink="">
      <xdr:nvSpPr>
        <xdr:cNvPr id="716" name="楕円 715">
          <a:extLst>
            <a:ext uri="{FF2B5EF4-FFF2-40B4-BE49-F238E27FC236}">
              <a16:creationId xmlns:a16="http://schemas.microsoft.com/office/drawing/2014/main" id="{32EF2A07-1F2F-444A-9D42-ADBE0EBFAF04}"/>
            </a:ext>
          </a:extLst>
        </xdr:cNvPr>
        <xdr:cNvSpPr/>
      </xdr:nvSpPr>
      <xdr:spPr>
        <a:xfrm>
          <a:off x="18605500" y="1093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11430</xdr:rowOff>
    </xdr:from>
    <xdr:to>
      <xdr:col>102</xdr:col>
      <xdr:colOff>114300</xdr:colOff>
      <xdr:row>64</xdr:row>
      <xdr:rowOff>12700</xdr:rowOff>
    </xdr:to>
    <xdr:cxnSp macro="">
      <xdr:nvCxnSpPr>
        <xdr:cNvPr id="717" name="直線コネクタ 716">
          <a:extLst>
            <a:ext uri="{FF2B5EF4-FFF2-40B4-BE49-F238E27FC236}">
              <a16:creationId xmlns:a16="http://schemas.microsoft.com/office/drawing/2014/main" id="{87B9BF4D-3640-4836-A604-C771A53DB073}"/>
            </a:ext>
          </a:extLst>
        </xdr:cNvPr>
        <xdr:cNvCxnSpPr/>
      </xdr:nvCxnSpPr>
      <xdr:spPr>
        <a:xfrm flipV="1">
          <a:off x="18656300" y="1098423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86377</xdr:rowOff>
    </xdr:from>
    <xdr:ext cx="469744" cy="259045"/>
    <xdr:sp macro="" textlink="">
      <xdr:nvSpPr>
        <xdr:cNvPr id="718" name="n_1aveValue【保健センター・保健所】&#10;一人当たり面積">
          <a:extLst>
            <a:ext uri="{FF2B5EF4-FFF2-40B4-BE49-F238E27FC236}">
              <a16:creationId xmlns:a16="http://schemas.microsoft.com/office/drawing/2014/main" id="{155F3672-5034-4665-AF52-8C035824F555}"/>
            </a:ext>
          </a:extLst>
        </xdr:cNvPr>
        <xdr:cNvSpPr txBox="1"/>
      </xdr:nvSpPr>
      <xdr:spPr>
        <a:xfrm>
          <a:off x="21075727" y="1054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83837</xdr:rowOff>
    </xdr:from>
    <xdr:ext cx="469744" cy="259045"/>
    <xdr:sp macro="" textlink="">
      <xdr:nvSpPr>
        <xdr:cNvPr id="719" name="n_2aveValue【保健センター・保健所】&#10;一人当たり面積">
          <a:extLst>
            <a:ext uri="{FF2B5EF4-FFF2-40B4-BE49-F238E27FC236}">
              <a16:creationId xmlns:a16="http://schemas.microsoft.com/office/drawing/2014/main" id="{08FB39B5-7223-46EE-9B63-FDD7746AF085}"/>
            </a:ext>
          </a:extLst>
        </xdr:cNvPr>
        <xdr:cNvSpPr txBox="1"/>
      </xdr:nvSpPr>
      <xdr:spPr>
        <a:xfrm>
          <a:off x="20199427" y="10542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123207</xdr:rowOff>
    </xdr:from>
    <xdr:ext cx="469744" cy="259045"/>
    <xdr:sp macro="" textlink="">
      <xdr:nvSpPr>
        <xdr:cNvPr id="720" name="n_3aveValue【保健センター・保健所】&#10;一人当たり面積">
          <a:extLst>
            <a:ext uri="{FF2B5EF4-FFF2-40B4-BE49-F238E27FC236}">
              <a16:creationId xmlns:a16="http://schemas.microsoft.com/office/drawing/2014/main" id="{89CF49D9-3040-49A4-B6B2-FFD7C9F5F3AE}"/>
            </a:ext>
          </a:extLst>
        </xdr:cNvPr>
        <xdr:cNvSpPr txBox="1"/>
      </xdr:nvSpPr>
      <xdr:spPr>
        <a:xfrm>
          <a:off x="19310427" y="1058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104157</xdr:rowOff>
    </xdr:from>
    <xdr:ext cx="469744" cy="259045"/>
    <xdr:sp macro="" textlink="">
      <xdr:nvSpPr>
        <xdr:cNvPr id="721" name="n_4aveValue【保健センター・保健所】&#10;一人当たり面積">
          <a:extLst>
            <a:ext uri="{FF2B5EF4-FFF2-40B4-BE49-F238E27FC236}">
              <a16:creationId xmlns:a16="http://schemas.microsoft.com/office/drawing/2014/main" id="{86309D64-D1DB-46A3-99A0-D3C9248307C4}"/>
            </a:ext>
          </a:extLst>
        </xdr:cNvPr>
        <xdr:cNvSpPr txBox="1"/>
      </xdr:nvSpPr>
      <xdr:spPr>
        <a:xfrm>
          <a:off x="18421427" y="10562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50817</xdr:rowOff>
    </xdr:from>
    <xdr:ext cx="469744" cy="259045"/>
    <xdr:sp macro="" textlink="">
      <xdr:nvSpPr>
        <xdr:cNvPr id="722" name="n_1mainValue【保健センター・保健所】&#10;一人当たり面積">
          <a:extLst>
            <a:ext uri="{FF2B5EF4-FFF2-40B4-BE49-F238E27FC236}">
              <a16:creationId xmlns:a16="http://schemas.microsoft.com/office/drawing/2014/main" id="{C0EE8253-D9CB-43B3-84C5-5A4FBBFCB52D}"/>
            </a:ext>
          </a:extLst>
        </xdr:cNvPr>
        <xdr:cNvSpPr txBox="1"/>
      </xdr:nvSpPr>
      <xdr:spPr>
        <a:xfrm>
          <a:off x="21075727" y="11023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52087</xdr:rowOff>
    </xdr:from>
    <xdr:ext cx="469744" cy="259045"/>
    <xdr:sp macro="" textlink="">
      <xdr:nvSpPr>
        <xdr:cNvPr id="723" name="n_2mainValue【保健センター・保健所】&#10;一人当たり面積">
          <a:extLst>
            <a:ext uri="{FF2B5EF4-FFF2-40B4-BE49-F238E27FC236}">
              <a16:creationId xmlns:a16="http://schemas.microsoft.com/office/drawing/2014/main" id="{B2E133F5-099B-43CB-9847-E6F95A48D14B}"/>
            </a:ext>
          </a:extLst>
        </xdr:cNvPr>
        <xdr:cNvSpPr txBox="1"/>
      </xdr:nvSpPr>
      <xdr:spPr>
        <a:xfrm>
          <a:off x="20199427" y="11024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53357</xdr:rowOff>
    </xdr:from>
    <xdr:ext cx="469744" cy="259045"/>
    <xdr:sp macro="" textlink="">
      <xdr:nvSpPr>
        <xdr:cNvPr id="724" name="n_3mainValue【保健センター・保健所】&#10;一人当たり面積">
          <a:extLst>
            <a:ext uri="{FF2B5EF4-FFF2-40B4-BE49-F238E27FC236}">
              <a16:creationId xmlns:a16="http://schemas.microsoft.com/office/drawing/2014/main" id="{EFBD6BB0-08BC-4876-BC00-4A0A78C3929E}"/>
            </a:ext>
          </a:extLst>
        </xdr:cNvPr>
        <xdr:cNvSpPr txBox="1"/>
      </xdr:nvSpPr>
      <xdr:spPr>
        <a:xfrm>
          <a:off x="19310427" y="1102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54627</xdr:rowOff>
    </xdr:from>
    <xdr:ext cx="469744" cy="259045"/>
    <xdr:sp macro="" textlink="">
      <xdr:nvSpPr>
        <xdr:cNvPr id="725" name="n_4mainValue【保健センター・保健所】&#10;一人当たり面積">
          <a:extLst>
            <a:ext uri="{FF2B5EF4-FFF2-40B4-BE49-F238E27FC236}">
              <a16:creationId xmlns:a16="http://schemas.microsoft.com/office/drawing/2014/main" id="{F72CF8AD-EFED-4357-B72D-9D9295B4BFCD}"/>
            </a:ext>
          </a:extLst>
        </xdr:cNvPr>
        <xdr:cNvSpPr txBox="1"/>
      </xdr:nvSpPr>
      <xdr:spPr>
        <a:xfrm>
          <a:off x="18421427" y="1102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6" name="正方形/長方形 725">
          <a:extLst>
            <a:ext uri="{FF2B5EF4-FFF2-40B4-BE49-F238E27FC236}">
              <a16:creationId xmlns:a16="http://schemas.microsoft.com/office/drawing/2014/main" id="{4A2649C5-AEA7-4F67-A025-52F81B50C54E}"/>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7" name="正方形/長方形 726">
          <a:extLst>
            <a:ext uri="{FF2B5EF4-FFF2-40B4-BE49-F238E27FC236}">
              <a16:creationId xmlns:a16="http://schemas.microsoft.com/office/drawing/2014/main" id="{A6A2A873-76B3-4600-9617-3D0E044AAFAC}"/>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8" name="正方形/長方形 727">
          <a:extLst>
            <a:ext uri="{FF2B5EF4-FFF2-40B4-BE49-F238E27FC236}">
              <a16:creationId xmlns:a16="http://schemas.microsoft.com/office/drawing/2014/main" id="{451D4217-24DA-4EDD-B4BB-5FD8CA074061}"/>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9" name="正方形/長方形 728">
          <a:extLst>
            <a:ext uri="{FF2B5EF4-FFF2-40B4-BE49-F238E27FC236}">
              <a16:creationId xmlns:a16="http://schemas.microsoft.com/office/drawing/2014/main" id="{1DF9CBC0-390E-4CB9-95E4-89023B38EF56}"/>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0" name="正方形/長方形 729">
          <a:extLst>
            <a:ext uri="{FF2B5EF4-FFF2-40B4-BE49-F238E27FC236}">
              <a16:creationId xmlns:a16="http://schemas.microsoft.com/office/drawing/2014/main" id="{E0E95AB7-A6E5-44D7-90CD-DC3A4F038DFB}"/>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1" name="正方形/長方形 730">
          <a:extLst>
            <a:ext uri="{FF2B5EF4-FFF2-40B4-BE49-F238E27FC236}">
              <a16:creationId xmlns:a16="http://schemas.microsoft.com/office/drawing/2014/main" id="{7C31EC28-D0C2-4B70-AE6D-8E32352C4222}"/>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2" name="正方形/長方形 731">
          <a:extLst>
            <a:ext uri="{FF2B5EF4-FFF2-40B4-BE49-F238E27FC236}">
              <a16:creationId xmlns:a16="http://schemas.microsoft.com/office/drawing/2014/main" id="{2673AC4E-42EC-448D-8AFD-E47F9167A8BD}"/>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3" name="正方形/長方形 732">
          <a:extLst>
            <a:ext uri="{FF2B5EF4-FFF2-40B4-BE49-F238E27FC236}">
              <a16:creationId xmlns:a16="http://schemas.microsoft.com/office/drawing/2014/main" id="{D6DB4104-1411-4F0C-AC37-3BEE16E95C5D}"/>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4" name="テキスト ボックス 733">
          <a:extLst>
            <a:ext uri="{FF2B5EF4-FFF2-40B4-BE49-F238E27FC236}">
              <a16:creationId xmlns:a16="http://schemas.microsoft.com/office/drawing/2014/main" id="{317397C5-582E-47A1-AE61-BCB572D69BCC}"/>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5" name="直線コネクタ 734">
          <a:extLst>
            <a:ext uri="{FF2B5EF4-FFF2-40B4-BE49-F238E27FC236}">
              <a16:creationId xmlns:a16="http://schemas.microsoft.com/office/drawing/2014/main" id="{72A39C56-DA68-4685-809D-6D85A1351BAA}"/>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6" name="テキスト ボックス 735">
          <a:extLst>
            <a:ext uri="{FF2B5EF4-FFF2-40B4-BE49-F238E27FC236}">
              <a16:creationId xmlns:a16="http://schemas.microsoft.com/office/drawing/2014/main" id="{3B91EA1C-8446-4B9A-9ABA-BFCCA638C98D}"/>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7" name="直線コネクタ 736">
          <a:extLst>
            <a:ext uri="{FF2B5EF4-FFF2-40B4-BE49-F238E27FC236}">
              <a16:creationId xmlns:a16="http://schemas.microsoft.com/office/drawing/2014/main" id="{08223743-77EE-4D8D-9650-D9F18A0B2551}"/>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8" name="テキスト ボックス 737">
          <a:extLst>
            <a:ext uri="{FF2B5EF4-FFF2-40B4-BE49-F238E27FC236}">
              <a16:creationId xmlns:a16="http://schemas.microsoft.com/office/drawing/2014/main" id="{AE69DAFF-5F37-4D8A-A103-DF2249504A6C}"/>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9" name="直線コネクタ 738">
          <a:extLst>
            <a:ext uri="{FF2B5EF4-FFF2-40B4-BE49-F238E27FC236}">
              <a16:creationId xmlns:a16="http://schemas.microsoft.com/office/drawing/2014/main" id="{B730B5FC-4236-49E3-B3A3-1F31B1C559DC}"/>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40" name="テキスト ボックス 739">
          <a:extLst>
            <a:ext uri="{FF2B5EF4-FFF2-40B4-BE49-F238E27FC236}">
              <a16:creationId xmlns:a16="http://schemas.microsoft.com/office/drawing/2014/main" id="{5912F24B-EAA7-4E7D-80FC-B5AB0F0FAF1A}"/>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41" name="直線コネクタ 740">
          <a:extLst>
            <a:ext uri="{FF2B5EF4-FFF2-40B4-BE49-F238E27FC236}">
              <a16:creationId xmlns:a16="http://schemas.microsoft.com/office/drawing/2014/main" id="{9493B35E-DD98-4611-BEF6-6B8B73AF130E}"/>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42" name="テキスト ボックス 741">
          <a:extLst>
            <a:ext uri="{FF2B5EF4-FFF2-40B4-BE49-F238E27FC236}">
              <a16:creationId xmlns:a16="http://schemas.microsoft.com/office/drawing/2014/main" id="{723E2FA2-2815-4D5D-BEAB-BD8B3094DD2B}"/>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43" name="直線コネクタ 742">
          <a:extLst>
            <a:ext uri="{FF2B5EF4-FFF2-40B4-BE49-F238E27FC236}">
              <a16:creationId xmlns:a16="http://schemas.microsoft.com/office/drawing/2014/main" id="{7E8FB93E-CCC5-4072-A0F4-F322E5F48408}"/>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44" name="テキスト ボックス 743">
          <a:extLst>
            <a:ext uri="{FF2B5EF4-FFF2-40B4-BE49-F238E27FC236}">
              <a16:creationId xmlns:a16="http://schemas.microsoft.com/office/drawing/2014/main" id="{25141610-91FF-4E3A-A16D-D66AE2785E78}"/>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45" name="直線コネクタ 744">
          <a:extLst>
            <a:ext uri="{FF2B5EF4-FFF2-40B4-BE49-F238E27FC236}">
              <a16:creationId xmlns:a16="http://schemas.microsoft.com/office/drawing/2014/main" id="{CAAFC579-0D7A-4D47-8989-470B89218135}"/>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6" name="テキスト ボックス 745">
          <a:extLst>
            <a:ext uri="{FF2B5EF4-FFF2-40B4-BE49-F238E27FC236}">
              <a16:creationId xmlns:a16="http://schemas.microsoft.com/office/drawing/2014/main" id="{CE358FC8-5493-47F2-8ECC-C8758101DB8F}"/>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7" name="直線コネクタ 746">
          <a:extLst>
            <a:ext uri="{FF2B5EF4-FFF2-40B4-BE49-F238E27FC236}">
              <a16:creationId xmlns:a16="http://schemas.microsoft.com/office/drawing/2014/main" id="{D99D1728-C1AF-4602-920B-838823FDB88B}"/>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8" name="テキスト ボックス 747">
          <a:extLst>
            <a:ext uri="{FF2B5EF4-FFF2-40B4-BE49-F238E27FC236}">
              <a16:creationId xmlns:a16="http://schemas.microsoft.com/office/drawing/2014/main" id="{42D5E5F1-0B68-406C-B5B6-8EA8D18D5AAA}"/>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9" name="直線コネクタ 748">
          <a:extLst>
            <a:ext uri="{FF2B5EF4-FFF2-40B4-BE49-F238E27FC236}">
              <a16:creationId xmlns:a16="http://schemas.microsoft.com/office/drawing/2014/main" id="{C7194660-3DAC-4085-8D14-8915B1CDF9E2}"/>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50" name="【消防施設】&#10;有形固定資産減価償却率グラフ枠">
          <a:extLst>
            <a:ext uri="{FF2B5EF4-FFF2-40B4-BE49-F238E27FC236}">
              <a16:creationId xmlns:a16="http://schemas.microsoft.com/office/drawing/2014/main" id="{25D010E3-5DEC-4C1F-BDF3-F1D76F772D63}"/>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42999</xdr:rowOff>
    </xdr:from>
    <xdr:to>
      <xdr:col>85</xdr:col>
      <xdr:colOff>126364</xdr:colOff>
      <xdr:row>86</xdr:row>
      <xdr:rowOff>140970</xdr:rowOff>
    </xdr:to>
    <xdr:cxnSp macro="">
      <xdr:nvCxnSpPr>
        <xdr:cNvPr id="751" name="直線コネクタ 750">
          <a:extLst>
            <a:ext uri="{FF2B5EF4-FFF2-40B4-BE49-F238E27FC236}">
              <a16:creationId xmlns:a16="http://schemas.microsoft.com/office/drawing/2014/main" id="{B5301A89-AF25-46C7-869E-7BD2A10CB09A}"/>
            </a:ext>
          </a:extLst>
        </xdr:cNvPr>
        <xdr:cNvCxnSpPr/>
      </xdr:nvCxnSpPr>
      <xdr:spPr>
        <a:xfrm flipV="1">
          <a:off x="16318864" y="13416099"/>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144797</xdr:rowOff>
    </xdr:from>
    <xdr:ext cx="405111" cy="259045"/>
    <xdr:sp macro="" textlink="">
      <xdr:nvSpPr>
        <xdr:cNvPr id="752" name="【消防施設】&#10;有形固定資産減価償却率最小値テキスト">
          <a:extLst>
            <a:ext uri="{FF2B5EF4-FFF2-40B4-BE49-F238E27FC236}">
              <a16:creationId xmlns:a16="http://schemas.microsoft.com/office/drawing/2014/main" id="{A04E6A71-6FB8-4281-AF63-3D61E2B4D56A}"/>
            </a:ext>
          </a:extLst>
        </xdr:cNvPr>
        <xdr:cNvSpPr txBox="1"/>
      </xdr:nvSpPr>
      <xdr:spPr>
        <a:xfrm>
          <a:off x="16357600" y="1488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140970</xdr:rowOff>
    </xdr:from>
    <xdr:to>
      <xdr:col>86</xdr:col>
      <xdr:colOff>25400</xdr:colOff>
      <xdr:row>86</xdr:row>
      <xdr:rowOff>140970</xdr:rowOff>
    </xdr:to>
    <xdr:cxnSp macro="">
      <xdr:nvCxnSpPr>
        <xdr:cNvPr id="753" name="直線コネクタ 752">
          <a:extLst>
            <a:ext uri="{FF2B5EF4-FFF2-40B4-BE49-F238E27FC236}">
              <a16:creationId xmlns:a16="http://schemas.microsoft.com/office/drawing/2014/main" id="{0B3C2121-88B8-486A-A188-EF67B9F62DD1}"/>
            </a:ext>
          </a:extLst>
        </xdr:cNvPr>
        <xdr:cNvCxnSpPr/>
      </xdr:nvCxnSpPr>
      <xdr:spPr>
        <a:xfrm>
          <a:off x="16230600" y="1488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161126</xdr:rowOff>
    </xdr:from>
    <xdr:ext cx="340478" cy="259045"/>
    <xdr:sp macro="" textlink="">
      <xdr:nvSpPr>
        <xdr:cNvPr id="754" name="【消防施設】&#10;有形固定資産減価償却率最大値テキスト">
          <a:extLst>
            <a:ext uri="{FF2B5EF4-FFF2-40B4-BE49-F238E27FC236}">
              <a16:creationId xmlns:a16="http://schemas.microsoft.com/office/drawing/2014/main" id="{6D134636-FA38-4D79-9ABE-F26B5C450C88}"/>
            </a:ext>
          </a:extLst>
        </xdr:cNvPr>
        <xdr:cNvSpPr txBox="1"/>
      </xdr:nvSpPr>
      <xdr:spPr>
        <a:xfrm>
          <a:off x="16357600" y="131913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42999</xdr:rowOff>
    </xdr:from>
    <xdr:to>
      <xdr:col>86</xdr:col>
      <xdr:colOff>25400</xdr:colOff>
      <xdr:row>78</xdr:row>
      <xdr:rowOff>42999</xdr:rowOff>
    </xdr:to>
    <xdr:cxnSp macro="">
      <xdr:nvCxnSpPr>
        <xdr:cNvPr id="755" name="直線コネクタ 754">
          <a:extLst>
            <a:ext uri="{FF2B5EF4-FFF2-40B4-BE49-F238E27FC236}">
              <a16:creationId xmlns:a16="http://schemas.microsoft.com/office/drawing/2014/main" id="{548D680A-555D-48F8-952F-3A6C4D5220F5}"/>
            </a:ext>
          </a:extLst>
        </xdr:cNvPr>
        <xdr:cNvCxnSpPr/>
      </xdr:nvCxnSpPr>
      <xdr:spPr>
        <a:xfrm>
          <a:off x="16230600" y="13416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73496</xdr:rowOff>
    </xdr:from>
    <xdr:ext cx="405111" cy="259045"/>
    <xdr:sp macro="" textlink="">
      <xdr:nvSpPr>
        <xdr:cNvPr id="756" name="【消防施設】&#10;有形固定資産減価償却率平均値テキスト">
          <a:extLst>
            <a:ext uri="{FF2B5EF4-FFF2-40B4-BE49-F238E27FC236}">
              <a16:creationId xmlns:a16="http://schemas.microsoft.com/office/drawing/2014/main" id="{1D3BC51D-6C98-4C95-B6D3-75BBA96047B4}"/>
            </a:ext>
          </a:extLst>
        </xdr:cNvPr>
        <xdr:cNvSpPr txBox="1"/>
      </xdr:nvSpPr>
      <xdr:spPr>
        <a:xfrm>
          <a:off x="16357600" y="143038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95069</xdr:rowOff>
    </xdr:from>
    <xdr:to>
      <xdr:col>85</xdr:col>
      <xdr:colOff>177800</xdr:colOff>
      <xdr:row>84</xdr:row>
      <xdr:rowOff>25219</xdr:rowOff>
    </xdr:to>
    <xdr:sp macro="" textlink="">
      <xdr:nvSpPr>
        <xdr:cNvPr id="757" name="フローチャート: 判断 756">
          <a:extLst>
            <a:ext uri="{FF2B5EF4-FFF2-40B4-BE49-F238E27FC236}">
              <a16:creationId xmlns:a16="http://schemas.microsoft.com/office/drawing/2014/main" id="{ABCCE784-5AF5-4485-87F8-9FA910946DAE}"/>
            </a:ext>
          </a:extLst>
        </xdr:cNvPr>
        <xdr:cNvSpPr/>
      </xdr:nvSpPr>
      <xdr:spPr>
        <a:xfrm>
          <a:off x="16268700" y="1432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160382</xdr:rowOff>
    </xdr:from>
    <xdr:to>
      <xdr:col>81</xdr:col>
      <xdr:colOff>101600</xdr:colOff>
      <xdr:row>83</xdr:row>
      <xdr:rowOff>90532</xdr:rowOff>
    </xdr:to>
    <xdr:sp macro="" textlink="">
      <xdr:nvSpPr>
        <xdr:cNvPr id="758" name="フローチャート: 判断 757">
          <a:extLst>
            <a:ext uri="{FF2B5EF4-FFF2-40B4-BE49-F238E27FC236}">
              <a16:creationId xmlns:a16="http://schemas.microsoft.com/office/drawing/2014/main" id="{1241C492-024B-470D-AD97-0DA367DE07E1}"/>
            </a:ext>
          </a:extLst>
        </xdr:cNvPr>
        <xdr:cNvSpPr/>
      </xdr:nvSpPr>
      <xdr:spPr>
        <a:xfrm>
          <a:off x="15430500" y="1421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62412</xdr:rowOff>
    </xdr:from>
    <xdr:to>
      <xdr:col>76</xdr:col>
      <xdr:colOff>165100</xdr:colOff>
      <xdr:row>83</xdr:row>
      <xdr:rowOff>164012</xdr:rowOff>
    </xdr:to>
    <xdr:sp macro="" textlink="">
      <xdr:nvSpPr>
        <xdr:cNvPr id="759" name="フローチャート: 判断 758">
          <a:extLst>
            <a:ext uri="{FF2B5EF4-FFF2-40B4-BE49-F238E27FC236}">
              <a16:creationId xmlns:a16="http://schemas.microsoft.com/office/drawing/2014/main" id="{C7D46A5A-1102-4178-B059-C808BC094DE8}"/>
            </a:ext>
          </a:extLst>
        </xdr:cNvPr>
        <xdr:cNvSpPr/>
      </xdr:nvSpPr>
      <xdr:spPr>
        <a:xfrm>
          <a:off x="14541500" y="1429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47716</xdr:rowOff>
    </xdr:from>
    <xdr:to>
      <xdr:col>72</xdr:col>
      <xdr:colOff>38100</xdr:colOff>
      <xdr:row>82</xdr:row>
      <xdr:rowOff>149316</xdr:rowOff>
    </xdr:to>
    <xdr:sp macro="" textlink="">
      <xdr:nvSpPr>
        <xdr:cNvPr id="760" name="フローチャート: 判断 759">
          <a:extLst>
            <a:ext uri="{FF2B5EF4-FFF2-40B4-BE49-F238E27FC236}">
              <a16:creationId xmlns:a16="http://schemas.microsoft.com/office/drawing/2014/main" id="{B5A31FEC-3BEF-4F6F-B254-F829FE4B8C1B}"/>
            </a:ext>
          </a:extLst>
        </xdr:cNvPr>
        <xdr:cNvSpPr/>
      </xdr:nvSpPr>
      <xdr:spPr>
        <a:xfrm>
          <a:off x="13652500" y="1410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148952</xdr:rowOff>
    </xdr:from>
    <xdr:to>
      <xdr:col>67</xdr:col>
      <xdr:colOff>101600</xdr:colOff>
      <xdr:row>83</xdr:row>
      <xdr:rowOff>79102</xdr:rowOff>
    </xdr:to>
    <xdr:sp macro="" textlink="">
      <xdr:nvSpPr>
        <xdr:cNvPr id="761" name="フローチャート: 判断 760">
          <a:extLst>
            <a:ext uri="{FF2B5EF4-FFF2-40B4-BE49-F238E27FC236}">
              <a16:creationId xmlns:a16="http://schemas.microsoft.com/office/drawing/2014/main" id="{56399A36-D531-47F9-A2B6-8AEFFDA83953}"/>
            </a:ext>
          </a:extLst>
        </xdr:cNvPr>
        <xdr:cNvSpPr/>
      </xdr:nvSpPr>
      <xdr:spPr>
        <a:xfrm>
          <a:off x="12763500" y="14207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2" name="テキスト ボックス 761">
          <a:extLst>
            <a:ext uri="{FF2B5EF4-FFF2-40B4-BE49-F238E27FC236}">
              <a16:creationId xmlns:a16="http://schemas.microsoft.com/office/drawing/2014/main" id="{14335505-9F49-4937-80C9-BB4E5910B64D}"/>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3" name="テキスト ボックス 762">
          <a:extLst>
            <a:ext uri="{FF2B5EF4-FFF2-40B4-BE49-F238E27FC236}">
              <a16:creationId xmlns:a16="http://schemas.microsoft.com/office/drawing/2014/main" id="{3130225A-1309-49A5-925C-06C9C187BB44}"/>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4" name="テキスト ボックス 763">
          <a:extLst>
            <a:ext uri="{FF2B5EF4-FFF2-40B4-BE49-F238E27FC236}">
              <a16:creationId xmlns:a16="http://schemas.microsoft.com/office/drawing/2014/main" id="{F3714221-3B9E-43A5-85B4-124490F34D7E}"/>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5" name="テキスト ボックス 764">
          <a:extLst>
            <a:ext uri="{FF2B5EF4-FFF2-40B4-BE49-F238E27FC236}">
              <a16:creationId xmlns:a16="http://schemas.microsoft.com/office/drawing/2014/main" id="{43E10222-B356-49C6-9030-B2E412E519ED}"/>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6" name="テキスト ボックス 765">
          <a:extLst>
            <a:ext uri="{FF2B5EF4-FFF2-40B4-BE49-F238E27FC236}">
              <a16:creationId xmlns:a16="http://schemas.microsoft.com/office/drawing/2014/main" id="{571A86CE-AC7E-48A6-8F68-871BE92E0192}"/>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130992</xdr:rowOff>
    </xdr:from>
    <xdr:to>
      <xdr:col>85</xdr:col>
      <xdr:colOff>177800</xdr:colOff>
      <xdr:row>82</xdr:row>
      <xdr:rowOff>61142</xdr:rowOff>
    </xdr:to>
    <xdr:sp macro="" textlink="">
      <xdr:nvSpPr>
        <xdr:cNvPr id="767" name="楕円 766">
          <a:extLst>
            <a:ext uri="{FF2B5EF4-FFF2-40B4-BE49-F238E27FC236}">
              <a16:creationId xmlns:a16="http://schemas.microsoft.com/office/drawing/2014/main" id="{1E981DA3-26BF-40E2-9EF0-4D8640FA673B}"/>
            </a:ext>
          </a:extLst>
        </xdr:cNvPr>
        <xdr:cNvSpPr/>
      </xdr:nvSpPr>
      <xdr:spPr>
        <a:xfrm>
          <a:off x="16268700" y="14018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153869</xdr:rowOff>
    </xdr:from>
    <xdr:ext cx="405111" cy="259045"/>
    <xdr:sp macro="" textlink="">
      <xdr:nvSpPr>
        <xdr:cNvPr id="768" name="【消防施設】&#10;有形固定資産減価償却率該当値テキスト">
          <a:extLst>
            <a:ext uri="{FF2B5EF4-FFF2-40B4-BE49-F238E27FC236}">
              <a16:creationId xmlns:a16="http://schemas.microsoft.com/office/drawing/2014/main" id="{5F94CD98-1997-4366-AA56-04820C827B7A}"/>
            </a:ext>
          </a:extLst>
        </xdr:cNvPr>
        <xdr:cNvSpPr txBox="1"/>
      </xdr:nvSpPr>
      <xdr:spPr>
        <a:xfrm>
          <a:off x="16357600" y="13869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116295</xdr:rowOff>
    </xdr:from>
    <xdr:to>
      <xdr:col>81</xdr:col>
      <xdr:colOff>101600</xdr:colOff>
      <xdr:row>82</xdr:row>
      <xdr:rowOff>46445</xdr:rowOff>
    </xdr:to>
    <xdr:sp macro="" textlink="">
      <xdr:nvSpPr>
        <xdr:cNvPr id="769" name="楕円 768">
          <a:extLst>
            <a:ext uri="{FF2B5EF4-FFF2-40B4-BE49-F238E27FC236}">
              <a16:creationId xmlns:a16="http://schemas.microsoft.com/office/drawing/2014/main" id="{60BA0FFE-B360-4781-8DDB-A3E35C82558E}"/>
            </a:ext>
          </a:extLst>
        </xdr:cNvPr>
        <xdr:cNvSpPr/>
      </xdr:nvSpPr>
      <xdr:spPr>
        <a:xfrm>
          <a:off x="15430500" y="1400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167095</xdr:rowOff>
    </xdr:from>
    <xdr:to>
      <xdr:col>85</xdr:col>
      <xdr:colOff>127000</xdr:colOff>
      <xdr:row>82</xdr:row>
      <xdr:rowOff>10342</xdr:rowOff>
    </xdr:to>
    <xdr:cxnSp macro="">
      <xdr:nvCxnSpPr>
        <xdr:cNvPr id="770" name="直線コネクタ 769">
          <a:extLst>
            <a:ext uri="{FF2B5EF4-FFF2-40B4-BE49-F238E27FC236}">
              <a16:creationId xmlns:a16="http://schemas.microsoft.com/office/drawing/2014/main" id="{7B8BEDF1-B253-4481-9725-AEBFEC573C27}"/>
            </a:ext>
          </a:extLst>
        </xdr:cNvPr>
        <xdr:cNvCxnSpPr/>
      </xdr:nvCxnSpPr>
      <xdr:spPr>
        <a:xfrm>
          <a:off x="15481300" y="14054545"/>
          <a:ext cx="838200" cy="14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106499</xdr:rowOff>
    </xdr:from>
    <xdr:to>
      <xdr:col>76</xdr:col>
      <xdr:colOff>165100</xdr:colOff>
      <xdr:row>82</xdr:row>
      <xdr:rowOff>36649</xdr:rowOff>
    </xdr:to>
    <xdr:sp macro="" textlink="">
      <xdr:nvSpPr>
        <xdr:cNvPr id="771" name="楕円 770">
          <a:extLst>
            <a:ext uri="{FF2B5EF4-FFF2-40B4-BE49-F238E27FC236}">
              <a16:creationId xmlns:a16="http://schemas.microsoft.com/office/drawing/2014/main" id="{CBB874C4-051F-4D77-A9AC-C4299803F1F1}"/>
            </a:ext>
          </a:extLst>
        </xdr:cNvPr>
        <xdr:cNvSpPr/>
      </xdr:nvSpPr>
      <xdr:spPr>
        <a:xfrm>
          <a:off x="14541500" y="1399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157299</xdr:rowOff>
    </xdr:from>
    <xdr:to>
      <xdr:col>81</xdr:col>
      <xdr:colOff>50800</xdr:colOff>
      <xdr:row>81</xdr:row>
      <xdr:rowOff>167095</xdr:rowOff>
    </xdr:to>
    <xdr:cxnSp macro="">
      <xdr:nvCxnSpPr>
        <xdr:cNvPr id="772" name="直線コネクタ 771">
          <a:extLst>
            <a:ext uri="{FF2B5EF4-FFF2-40B4-BE49-F238E27FC236}">
              <a16:creationId xmlns:a16="http://schemas.microsoft.com/office/drawing/2014/main" id="{FC65F3FD-DC06-4C2C-B60C-4B504928C5A3}"/>
            </a:ext>
          </a:extLst>
        </xdr:cNvPr>
        <xdr:cNvCxnSpPr/>
      </xdr:nvCxnSpPr>
      <xdr:spPr>
        <a:xfrm>
          <a:off x="14592300" y="14044749"/>
          <a:ext cx="8890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85271</xdr:rowOff>
    </xdr:from>
    <xdr:to>
      <xdr:col>72</xdr:col>
      <xdr:colOff>38100</xdr:colOff>
      <xdr:row>82</xdr:row>
      <xdr:rowOff>15421</xdr:rowOff>
    </xdr:to>
    <xdr:sp macro="" textlink="">
      <xdr:nvSpPr>
        <xdr:cNvPr id="773" name="楕円 772">
          <a:extLst>
            <a:ext uri="{FF2B5EF4-FFF2-40B4-BE49-F238E27FC236}">
              <a16:creationId xmlns:a16="http://schemas.microsoft.com/office/drawing/2014/main" id="{17C5A6AB-BB84-431A-9759-AE735A5263AF}"/>
            </a:ext>
          </a:extLst>
        </xdr:cNvPr>
        <xdr:cNvSpPr/>
      </xdr:nvSpPr>
      <xdr:spPr>
        <a:xfrm>
          <a:off x="13652500" y="13972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136071</xdr:rowOff>
    </xdr:from>
    <xdr:to>
      <xdr:col>76</xdr:col>
      <xdr:colOff>114300</xdr:colOff>
      <xdr:row>81</xdr:row>
      <xdr:rowOff>157299</xdr:rowOff>
    </xdr:to>
    <xdr:cxnSp macro="">
      <xdr:nvCxnSpPr>
        <xdr:cNvPr id="774" name="直線コネクタ 773">
          <a:extLst>
            <a:ext uri="{FF2B5EF4-FFF2-40B4-BE49-F238E27FC236}">
              <a16:creationId xmlns:a16="http://schemas.microsoft.com/office/drawing/2014/main" id="{F9BCC681-00F4-4F07-B5D7-D0DB10B4F369}"/>
            </a:ext>
          </a:extLst>
        </xdr:cNvPr>
        <xdr:cNvCxnSpPr/>
      </xdr:nvCxnSpPr>
      <xdr:spPr>
        <a:xfrm>
          <a:off x="13703300" y="14023521"/>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108131</xdr:rowOff>
    </xdr:from>
    <xdr:to>
      <xdr:col>67</xdr:col>
      <xdr:colOff>101600</xdr:colOff>
      <xdr:row>82</xdr:row>
      <xdr:rowOff>38281</xdr:rowOff>
    </xdr:to>
    <xdr:sp macro="" textlink="">
      <xdr:nvSpPr>
        <xdr:cNvPr id="775" name="楕円 774">
          <a:extLst>
            <a:ext uri="{FF2B5EF4-FFF2-40B4-BE49-F238E27FC236}">
              <a16:creationId xmlns:a16="http://schemas.microsoft.com/office/drawing/2014/main" id="{EC6EF34F-C659-49F5-A820-3756F924FC0A}"/>
            </a:ext>
          </a:extLst>
        </xdr:cNvPr>
        <xdr:cNvSpPr/>
      </xdr:nvSpPr>
      <xdr:spPr>
        <a:xfrm>
          <a:off x="12763500" y="13995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136071</xdr:rowOff>
    </xdr:from>
    <xdr:to>
      <xdr:col>71</xdr:col>
      <xdr:colOff>177800</xdr:colOff>
      <xdr:row>81</xdr:row>
      <xdr:rowOff>158931</xdr:rowOff>
    </xdr:to>
    <xdr:cxnSp macro="">
      <xdr:nvCxnSpPr>
        <xdr:cNvPr id="776" name="直線コネクタ 775">
          <a:extLst>
            <a:ext uri="{FF2B5EF4-FFF2-40B4-BE49-F238E27FC236}">
              <a16:creationId xmlns:a16="http://schemas.microsoft.com/office/drawing/2014/main" id="{A5C68CE9-D113-440C-928A-54D6DBD02C8B}"/>
            </a:ext>
          </a:extLst>
        </xdr:cNvPr>
        <xdr:cNvCxnSpPr/>
      </xdr:nvCxnSpPr>
      <xdr:spPr>
        <a:xfrm flipV="1">
          <a:off x="12814300" y="14023521"/>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81659</xdr:rowOff>
    </xdr:from>
    <xdr:ext cx="405111" cy="259045"/>
    <xdr:sp macro="" textlink="">
      <xdr:nvSpPr>
        <xdr:cNvPr id="777" name="n_1aveValue【消防施設】&#10;有形固定資産減価償却率">
          <a:extLst>
            <a:ext uri="{FF2B5EF4-FFF2-40B4-BE49-F238E27FC236}">
              <a16:creationId xmlns:a16="http://schemas.microsoft.com/office/drawing/2014/main" id="{7AC3E8E2-A466-4882-98D3-4A5C6FEA1472}"/>
            </a:ext>
          </a:extLst>
        </xdr:cNvPr>
        <xdr:cNvSpPr txBox="1"/>
      </xdr:nvSpPr>
      <xdr:spPr>
        <a:xfrm>
          <a:off x="15266044" y="14312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155139</xdr:rowOff>
    </xdr:from>
    <xdr:ext cx="405111" cy="259045"/>
    <xdr:sp macro="" textlink="">
      <xdr:nvSpPr>
        <xdr:cNvPr id="778" name="n_2aveValue【消防施設】&#10;有形固定資産減価償却率">
          <a:extLst>
            <a:ext uri="{FF2B5EF4-FFF2-40B4-BE49-F238E27FC236}">
              <a16:creationId xmlns:a16="http://schemas.microsoft.com/office/drawing/2014/main" id="{F349A19B-17B3-4690-9078-3C0A5A78C95D}"/>
            </a:ext>
          </a:extLst>
        </xdr:cNvPr>
        <xdr:cNvSpPr txBox="1"/>
      </xdr:nvSpPr>
      <xdr:spPr>
        <a:xfrm>
          <a:off x="14389744" y="14385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140443</xdr:rowOff>
    </xdr:from>
    <xdr:ext cx="405111" cy="259045"/>
    <xdr:sp macro="" textlink="">
      <xdr:nvSpPr>
        <xdr:cNvPr id="779" name="n_3aveValue【消防施設】&#10;有形固定資産減価償却率">
          <a:extLst>
            <a:ext uri="{FF2B5EF4-FFF2-40B4-BE49-F238E27FC236}">
              <a16:creationId xmlns:a16="http://schemas.microsoft.com/office/drawing/2014/main" id="{05C7CC8B-8E4E-4EAB-ADB7-721FDFE8FBBE}"/>
            </a:ext>
          </a:extLst>
        </xdr:cNvPr>
        <xdr:cNvSpPr txBox="1"/>
      </xdr:nvSpPr>
      <xdr:spPr>
        <a:xfrm>
          <a:off x="13500744" y="14199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70229</xdr:rowOff>
    </xdr:from>
    <xdr:ext cx="405111" cy="259045"/>
    <xdr:sp macro="" textlink="">
      <xdr:nvSpPr>
        <xdr:cNvPr id="780" name="n_4aveValue【消防施設】&#10;有形固定資産減価償却率">
          <a:extLst>
            <a:ext uri="{FF2B5EF4-FFF2-40B4-BE49-F238E27FC236}">
              <a16:creationId xmlns:a16="http://schemas.microsoft.com/office/drawing/2014/main" id="{62B8B546-43CA-4717-BC36-10366CEF67E5}"/>
            </a:ext>
          </a:extLst>
        </xdr:cNvPr>
        <xdr:cNvSpPr txBox="1"/>
      </xdr:nvSpPr>
      <xdr:spPr>
        <a:xfrm>
          <a:off x="12611744" y="14300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62972</xdr:rowOff>
    </xdr:from>
    <xdr:ext cx="405111" cy="259045"/>
    <xdr:sp macro="" textlink="">
      <xdr:nvSpPr>
        <xdr:cNvPr id="781" name="n_1mainValue【消防施設】&#10;有形固定資産減価償却率">
          <a:extLst>
            <a:ext uri="{FF2B5EF4-FFF2-40B4-BE49-F238E27FC236}">
              <a16:creationId xmlns:a16="http://schemas.microsoft.com/office/drawing/2014/main" id="{B90A1552-0C69-415D-8F9C-D1BAEAE7194F}"/>
            </a:ext>
          </a:extLst>
        </xdr:cNvPr>
        <xdr:cNvSpPr txBox="1"/>
      </xdr:nvSpPr>
      <xdr:spPr>
        <a:xfrm>
          <a:off x="15266044" y="1377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53176</xdr:rowOff>
    </xdr:from>
    <xdr:ext cx="405111" cy="259045"/>
    <xdr:sp macro="" textlink="">
      <xdr:nvSpPr>
        <xdr:cNvPr id="782" name="n_2mainValue【消防施設】&#10;有形固定資産減価償却率">
          <a:extLst>
            <a:ext uri="{FF2B5EF4-FFF2-40B4-BE49-F238E27FC236}">
              <a16:creationId xmlns:a16="http://schemas.microsoft.com/office/drawing/2014/main" id="{E452C762-6F9B-4CDD-8483-8408D0432B73}"/>
            </a:ext>
          </a:extLst>
        </xdr:cNvPr>
        <xdr:cNvSpPr txBox="1"/>
      </xdr:nvSpPr>
      <xdr:spPr>
        <a:xfrm>
          <a:off x="14389744" y="1376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31948</xdr:rowOff>
    </xdr:from>
    <xdr:ext cx="405111" cy="259045"/>
    <xdr:sp macro="" textlink="">
      <xdr:nvSpPr>
        <xdr:cNvPr id="783" name="n_3mainValue【消防施設】&#10;有形固定資産減価償却率">
          <a:extLst>
            <a:ext uri="{FF2B5EF4-FFF2-40B4-BE49-F238E27FC236}">
              <a16:creationId xmlns:a16="http://schemas.microsoft.com/office/drawing/2014/main" id="{5F0359CA-ACB1-4099-8957-CC0741DF3DAA}"/>
            </a:ext>
          </a:extLst>
        </xdr:cNvPr>
        <xdr:cNvSpPr txBox="1"/>
      </xdr:nvSpPr>
      <xdr:spPr>
        <a:xfrm>
          <a:off x="13500744" y="137479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54808</xdr:rowOff>
    </xdr:from>
    <xdr:ext cx="405111" cy="259045"/>
    <xdr:sp macro="" textlink="">
      <xdr:nvSpPr>
        <xdr:cNvPr id="784" name="n_4mainValue【消防施設】&#10;有形固定資産減価償却率">
          <a:extLst>
            <a:ext uri="{FF2B5EF4-FFF2-40B4-BE49-F238E27FC236}">
              <a16:creationId xmlns:a16="http://schemas.microsoft.com/office/drawing/2014/main" id="{F1D53065-DC1E-4405-84E3-BF1691157DC0}"/>
            </a:ext>
          </a:extLst>
        </xdr:cNvPr>
        <xdr:cNvSpPr txBox="1"/>
      </xdr:nvSpPr>
      <xdr:spPr>
        <a:xfrm>
          <a:off x="12611744" y="1377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5" name="正方形/長方形 784">
          <a:extLst>
            <a:ext uri="{FF2B5EF4-FFF2-40B4-BE49-F238E27FC236}">
              <a16:creationId xmlns:a16="http://schemas.microsoft.com/office/drawing/2014/main" id="{8A03D1E2-894C-4C8E-970B-8777C28E5FD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6" name="正方形/長方形 785">
          <a:extLst>
            <a:ext uri="{FF2B5EF4-FFF2-40B4-BE49-F238E27FC236}">
              <a16:creationId xmlns:a16="http://schemas.microsoft.com/office/drawing/2014/main" id="{C21FE3CC-43EB-4F9D-9AA0-C553A335AB27}"/>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7" name="正方形/長方形 786">
          <a:extLst>
            <a:ext uri="{FF2B5EF4-FFF2-40B4-BE49-F238E27FC236}">
              <a16:creationId xmlns:a16="http://schemas.microsoft.com/office/drawing/2014/main" id="{B3F9269A-7D45-43B2-9686-CFF0AE59AD41}"/>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8" name="正方形/長方形 787">
          <a:extLst>
            <a:ext uri="{FF2B5EF4-FFF2-40B4-BE49-F238E27FC236}">
              <a16:creationId xmlns:a16="http://schemas.microsoft.com/office/drawing/2014/main" id="{53530C4A-89FE-4947-AC22-96ED49F6D4BF}"/>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9" name="正方形/長方形 788">
          <a:extLst>
            <a:ext uri="{FF2B5EF4-FFF2-40B4-BE49-F238E27FC236}">
              <a16:creationId xmlns:a16="http://schemas.microsoft.com/office/drawing/2014/main" id="{B98586BD-3D76-4AA5-9A45-8ADDB220327C}"/>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90" name="正方形/長方形 789">
          <a:extLst>
            <a:ext uri="{FF2B5EF4-FFF2-40B4-BE49-F238E27FC236}">
              <a16:creationId xmlns:a16="http://schemas.microsoft.com/office/drawing/2014/main" id="{CCCABB4F-70CB-4DAE-957D-4D7D84BA2DC8}"/>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1" name="正方形/長方形 790">
          <a:extLst>
            <a:ext uri="{FF2B5EF4-FFF2-40B4-BE49-F238E27FC236}">
              <a16:creationId xmlns:a16="http://schemas.microsoft.com/office/drawing/2014/main" id="{5011E652-F5E9-4505-A68C-7F77B270637A}"/>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2" name="正方形/長方形 791">
          <a:extLst>
            <a:ext uri="{FF2B5EF4-FFF2-40B4-BE49-F238E27FC236}">
              <a16:creationId xmlns:a16="http://schemas.microsoft.com/office/drawing/2014/main" id="{7938D54A-5BE0-44A9-9FF2-8FB7095D5E0A}"/>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3" name="テキスト ボックス 792">
          <a:extLst>
            <a:ext uri="{FF2B5EF4-FFF2-40B4-BE49-F238E27FC236}">
              <a16:creationId xmlns:a16="http://schemas.microsoft.com/office/drawing/2014/main" id="{ABFF88E4-784C-4641-9693-BFD3154E137B}"/>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4" name="直線コネクタ 793">
          <a:extLst>
            <a:ext uri="{FF2B5EF4-FFF2-40B4-BE49-F238E27FC236}">
              <a16:creationId xmlns:a16="http://schemas.microsoft.com/office/drawing/2014/main" id="{2BB067FD-5E2C-4502-BEB6-AAB75667E9B8}"/>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95" name="直線コネクタ 794">
          <a:extLst>
            <a:ext uri="{FF2B5EF4-FFF2-40B4-BE49-F238E27FC236}">
              <a16:creationId xmlns:a16="http://schemas.microsoft.com/office/drawing/2014/main" id="{90ADCC44-54FC-40B9-8BC1-D0A1FEFC3989}"/>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96" name="テキスト ボックス 795">
          <a:extLst>
            <a:ext uri="{FF2B5EF4-FFF2-40B4-BE49-F238E27FC236}">
              <a16:creationId xmlns:a16="http://schemas.microsoft.com/office/drawing/2014/main" id="{7A7EAFCC-90C0-4744-A527-21FC589DB92D}"/>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97" name="直線コネクタ 796">
          <a:extLst>
            <a:ext uri="{FF2B5EF4-FFF2-40B4-BE49-F238E27FC236}">
              <a16:creationId xmlns:a16="http://schemas.microsoft.com/office/drawing/2014/main" id="{B9F5C365-542E-46FD-9B8F-CA71C7324BBE}"/>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8" name="テキスト ボックス 797">
          <a:extLst>
            <a:ext uri="{FF2B5EF4-FFF2-40B4-BE49-F238E27FC236}">
              <a16:creationId xmlns:a16="http://schemas.microsoft.com/office/drawing/2014/main" id="{2677310B-7DB3-4057-82FA-3F6F3C7DC371}"/>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9" name="直線コネクタ 798">
          <a:extLst>
            <a:ext uri="{FF2B5EF4-FFF2-40B4-BE49-F238E27FC236}">
              <a16:creationId xmlns:a16="http://schemas.microsoft.com/office/drawing/2014/main" id="{938AFBC6-50E8-4C23-B151-36BC57FB15E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800" name="テキスト ボックス 799">
          <a:extLst>
            <a:ext uri="{FF2B5EF4-FFF2-40B4-BE49-F238E27FC236}">
              <a16:creationId xmlns:a16="http://schemas.microsoft.com/office/drawing/2014/main" id="{34AD434E-921F-4E3D-9E1E-239A1D4E53DD}"/>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801" name="直線コネクタ 800">
          <a:extLst>
            <a:ext uri="{FF2B5EF4-FFF2-40B4-BE49-F238E27FC236}">
              <a16:creationId xmlns:a16="http://schemas.microsoft.com/office/drawing/2014/main" id="{C202AF9A-24F7-43A0-A4C6-BF618BCFC7C7}"/>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802" name="テキスト ボックス 801">
          <a:extLst>
            <a:ext uri="{FF2B5EF4-FFF2-40B4-BE49-F238E27FC236}">
              <a16:creationId xmlns:a16="http://schemas.microsoft.com/office/drawing/2014/main" id="{FFF3EA8B-35DF-4E67-90CF-173B6CEC59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3" name="直線コネクタ 802">
          <a:extLst>
            <a:ext uri="{FF2B5EF4-FFF2-40B4-BE49-F238E27FC236}">
              <a16:creationId xmlns:a16="http://schemas.microsoft.com/office/drawing/2014/main" id="{DA154A0C-DD5B-4853-A9FA-E929E31E91A4}"/>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4" name="テキスト ボックス 803">
          <a:extLst>
            <a:ext uri="{FF2B5EF4-FFF2-40B4-BE49-F238E27FC236}">
              <a16:creationId xmlns:a16="http://schemas.microsoft.com/office/drawing/2014/main" id="{5EF357A9-7634-4082-A15D-01F83B1D48EA}"/>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5" name="【消防施設】&#10;一人当たり面積グラフ枠">
          <a:extLst>
            <a:ext uri="{FF2B5EF4-FFF2-40B4-BE49-F238E27FC236}">
              <a16:creationId xmlns:a16="http://schemas.microsoft.com/office/drawing/2014/main" id="{5D061435-0548-44D5-91E0-AC7A00F6C317}"/>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108508</xdr:rowOff>
    </xdr:from>
    <xdr:to>
      <xdr:col>116</xdr:col>
      <xdr:colOff>62864</xdr:colOff>
      <xdr:row>86</xdr:row>
      <xdr:rowOff>28042</xdr:rowOff>
    </xdr:to>
    <xdr:cxnSp macro="">
      <xdr:nvCxnSpPr>
        <xdr:cNvPr id="806" name="直線コネクタ 805">
          <a:extLst>
            <a:ext uri="{FF2B5EF4-FFF2-40B4-BE49-F238E27FC236}">
              <a16:creationId xmlns:a16="http://schemas.microsoft.com/office/drawing/2014/main" id="{B6984A7F-707E-4556-BE38-9EE2149FB125}"/>
            </a:ext>
          </a:extLst>
        </xdr:cNvPr>
        <xdr:cNvCxnSpPr/>
      </xdr:nvCxnSpPr>
      <xdr:spPr>
        <a:xfrm flipV="1">
          <a:off x="22160864" y="13481608"/>
          <a:ext cx="0" cy="1291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31869</xdr:rowOff>
    </xdr:from>
    <xdr:ext cx="469744" cy="259045"/>
    <xdr:sp macro="" textlink="">
      <xdr:nvSpPr>
        <xdr:cNvPr id="807" name="【消防施設】&#10;一人当たり面積最小値テキスト">
          <a:extLst>
            <a:ext uri="{FF2B5EF4-FFF2-40B4-BE49-F238E27FC236}">
              <a16:creationId xmlns:a16="http://schemas.microsoft.com/office/drawing/2014/main" id="{842A0008-C4BD-42BD-A8E4-7E387D09E32B}"/>
            </a:ext>
          </a:extLst>
        </xdr:cNvPr>
        <xdr:cNvSpPr txBox="1"/>
      </xdr:nvSpPr>
      <xdr:spPr>
        <a:xfrm>
          <a:off x="22199600" y="14776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28042</xdr:rowOff>
    </xdr:from>
    <xdr:to>
      <xdr:col>116</xdr:col>
      <xdr:colOff>152400</xdr:colOff>
      <xdr:row>86</xdr:row>
      <xdr:rowOff>28042</xdr:rowOff>
    </xdr:to>
    <xdr:cxnSp macro="">
      <xdr:nvCxnSpPr>
        <xdr:cNvPr id="808" name="直線コネクタ 807">
          <a:extLst>
            <a:ext uri="{FF2B5EF4-FFF2-40B4-BE49-F238E27FC236}">
              <a16:creationId xmlns:a16="http://schemas.microsoft.com/office/drawing/2014/main" id="{8EF1E1BA-42E9-4A6D-B4E2-1F5E2A63D089}"/>
            </a:ext>
          </a:extLst>
        </xdr:cNvPr>
        <xdr:cNvCxnSpPr/>
      </xdr:nvCxnSpPr>
      <xdr:spPr>
        <a:xfrm>
          <a:off x="22072600" y="14772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55185</xdr:rowOff>
    </xdr:from>
    <xdr:ext cx="469744" cy="259045"/>
    <xdr:sp macro="" textlink="">
      <xdr:nvSpPr>
        <xdr:cNvPr id="809" name="【消防施設】&#10;一人当たり面積最大値テキスト">
          <a:extLst>
            <a:ext uri="{FF2B5EF4-FFF2-40B4-BE49-F238E27FC236}">
              <a16:creationId xmlns:a16="http://schemas.microsoft.com/office/drawing/2014/main" id="{FC9AACFF-F0C4-48AE-9408-08DF5DA1DC77}"/>
            </a:ext>
          </a:extLst>
        </xdr:cNvPr>
        <xdr:cNvSpPr txBox="1"/>
      </xdr:nvSpPr>
      <xdr:spPr>
        <a:xfrm>
          <a:off x="22199600" y="13256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108508</xdr:rowOff>
    </xdr:from>
    <xdr:to>
      <xdr:col>116</xdr:col>
      <xdr:colOff>152400</xdr:colOff>
      <xdr:row>78</xdr:row>
      <xdr:rowOff>108508</xdr:rowOff>
    </xdr:to>
    <xdr:cxnSp macro="">
      <xdr:nvCxnSpPr>
        <xdr:cNvPr id="810" name="直線コネクタ 809">
          <a:extLst>
            <a:ext uri="{FF2B5EF4-FFF2-40B4-BE49-F238E27FC236}">
              <a16:creationId xmlns:a16="http://schemas.microsoft.com/office/drawing/2014/main" id="{47002969-6D3D-41B8-B165-7342DB558A1D}"/>
            </a:ext>
          </a:extLst>
        </xdr:cNvPr>
        <xdr:cNvCxnSpPr/>
      </xdr:nvCxnSpPr>
      <xdr:spPr>
        <a:xfrm>
          <a:off x="22072600" y="13481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55439</xdr:rowOff>
    </xdr:from>
    <xdr:ext cx="469744" cy="259045"/>
    <xdr:sp macro="" textlink="">
      <xdr:nvSpPr>
        <xdr:cNvPr id="811" name="【消防施設】&#10;一人当たり面積平均値テキスト">
          <a:extLst>
            <a:ext uri="{FF2B5EF4-FFF2-40B4-BE49-F238E27FC236}">
              <a16:creationId xmlns:a16="http://schemas.microsoft.com/office/drawing/2014/main" id="{7EAD4A74-536E-43D8-8DCE-E3815D9FC87A}"/>
            </a:ext>
          </a:extLst>
        </xdr:cNvPr>
        <xdr:cNvSpPr txBox="1"/>
      </xdr:nvSpPr>
      <xdr:spPr>
        <a:xfrm>
          <a:off x="22199600" y="144572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32562</xdr:rowOff>
    </xdr:from>
    <xdr:to>
      <xdr:col>116</xdr:col>
      <xdr:colOff>114300</xdr:colOff>
      <xdr:row>85</xdr:row>
      <xdr:rowOff>134162</xdr:rowOff>
    </xdr:to>
    <xdr:sp macro="" textlink="">
      <xdr:nvSpPr>
        <xdr:cNvPr id="812" name="フローチャート: 判断 811">
          <a:extLst>
            <a:ext uri="{FF2B5EF4-FFF2-40B4-BE49-F238E27FC236}">
              <a16:creationId xmlns:a16="http://schemas.microsoft.com/office/drawing/2014/main" id="{583E0A95-8F81-4D5F-ADA3-7A9010C26AAA}"/>
            </a:ext>
          </a:extLst>
        </xdr:cNvPr>
        <xdr:cNvSpPr/>
      </xdr:nvSpPr>
      <xdr:spPr>
        <a:xfrm>
          <a:off x="22110700" y="1460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53594</xdr:rowOff>
    </xdr:from>
    <xdr:to>
      <xdr:col>112</xdr:col>
      <xdr:colOff>38100</xdr:colOff>
      <xdr:row>85</xdr:row>
      <xdr:rowOff>155194</xdr:rowOff>
    </xdr:to>
    <xdr:sp macro="" textlink="">
      <xdr:nvSpPr>
        <xdr:cNvPr id="813" name="フローチャート: 判断 812">
          <a:extLst>
            <a:ext uri="{FF2B5EF4-FFF2-40B4-BE49-F238E27FC236}">
              <a16:creationId xmlns:a16="http://schemas.microsoft.com/office/drawing/2014/main" id="{038DFDB1-CB0B-4F5F-AB72-2D0D12D58E90}"/>
            </a:ext>
          </a:extLst>
        </xdr:cNvPr>
        <xdr:cNvSpPr/>
      </xdr:nvSpPr>
      <xdr:spPr>
        <a:xfrm>
          <a:off x="21272500" y="14626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65939</xdr:rowOff>
    </xdr:from>
    <xdr:to>
      <xdr:col>107</xdr:col>
      <xdr:colOff>101600</xdr:colOff>
      <xdr:row>85</xdr:row>
      <xdr:rowOff>167539</xdr:rowOff>
    </xdr:to>
    <xdr:sp macro="" textlink="">
      <xdr:nvSpPr>
        <xdr:cNvPr id="814" name="フローチャート: 判断 813">
          <a:extLst>
            <a:ext uri="{FF2B5EF4-FFF2-40B4-BE49-F238E27FC236}">
              <a16:creationId xmlns:a16="http://schemas.microsoft.com/office/drawing/2014/main" id="{DF07DCEB-C006-4F87-BE58-93C24776941F}"/>
            </a:ext>
          </a:extLst>
        </xdr:cNvPr>
        <xdr:cNvSpPr/>
      </xdr:nvSpPr>
      <xdr:spPr>
        <a:xfrm>
          <a:off x="20383500" y="1463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75997</xdr:rowOff>
    </xdr:from>
    <xdr:to>
      <xdr:col>102</xdr:col>
      <xdr:colOff>165100</xdr:colOff>
      <xdr:row>86</xdr:row>
      <xdr:rowOff>6147</xdr:rowOff>
    </xdr:to>
    <xdr:sp macro="" textlink="">
      <xdr:nvSpPr>
        <xdr:cNvPr id="815" name="フローチャート: 判断 814">
          <a:extLst>
            <a:ext uri="{FF2B5EF4-FFF2-40B4-BE49-F238E27FC236}">
              <a16:creationId xmlns:a16="http://schemas.microsoft.com/office/drawing/2014/main" id="{10AACF87-95A8-4432-847F-A8920E19612C}"/>
            </a:ext>
          </a:extLst>
        </xdr:cNvPr>
        <xdr:cNvSpPr/>
      </xdr:nvSpPr>
      <xdr:spPr>
        <a:xfrm>
          <a:off x="19494500" y="14649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99313</xdr:rowOff>
    </xdr:from>
    <xdr:to>
      <xdr:col>98</xdr:col>
      <xdr:colOff>38100</xdr:colOff>
      <xdr:row>86</xdr:row>
      <xdr:rowOff>29463</xdr:rowOff>
    </xdr:to>
    <xdr:sp macro="" textlink="">
      <xdr:nvSpPr>
        <xdr:cNvPr id="816" name="フローチャート: 判断 815">
          <a:extLst>
            <a:ext uri="{FF2B5EF4-FFF2-40B4-BE49-F238E27FC236}">
              <a16:creationId xmlns:a16="http://schemas.microsoft.com/office/drawing/2014/main" id="{1A0F5D18-77C4-41F6-8774-920E9266749A}"/>
            </a:ext>
          </a:extLst>
        </xdr:cNvPr>
        <xdr:cNvSpPr/>
      </xdr:nvSpPr>
      <xdr:spPr>
        <a:xfrm>
          <a:off x="18605500" y="1467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7" name="テキスト ボックス 816">
          <a:extLst>
            <a:ext uri="{FF2B5EF4-FFF2-40B4-BE49-F238E27FC236}">
              <a16:creationId xmlns:a16="http://schemas.microsoft.com/office/drawing/2014/main" id="{D90C68D9-D818-49B2-8FD7-9B012608506F}"/>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8" name="テキスト ボックス 817">
          <a:extLst>
            <a:ext uri="{FF2B5EF4-FFF2-40B4-BE49-F238E27FC236}">
              <a16:creationId xmlns:a16="http://schemas.microsoft.com/office/drawing/2014/main" id="{B994550A-BCB4-48B1-8791-E3E616BB6E1A}"/>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9" name="テキスト ボックス 818">
          <a:extLst>
            <a:ext uri="{FF2B5EF4-FFF2-40B4-BE49-F238E27FC236}">
              <a16:creationId xmlns:a16="http://schemas.microsoft.com/office/drawing/2014/main" id="{10728A8B-6EB0-4FFF-89D6-B18ECE32EFA9}"/>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0" name="テキスト ボックス 819">
          <a:extLst>
            <a:ext uri="{FF2B5EF4-FFF2-40B4-BE49-F238E27FC236}">
              <a16:creationId xmlns:a16="http://schemas.microsoft.com/office/drawing/2014/main" id="{2D44AA7B-C5E1-4308-8DD2-09601DCFB377}"/>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1" name="テキスト ボックス 820">
          <a:extLst>
            <a:ext uri="{FF2B5EF4-FFF2-40B4-BE49-F238E27FC236}">
              <a16:creationId xmlns:a16="http://schemas.microsoft.com/office/drawing/2014/main" id="{FD9E6F03-DA94-4389-B27C-1B8A69DD4131}"/>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93371</xdr:rowOff>
    </xdr:from>
    <xdr:to>
      <xdr:col>116</xdr:col>
      <xdr:colOff>114300</xdr:colOff>
      <xdr:row>86</xdr:row>
      <xdr:rowOff>23521</xdr:rowOff>
    </xdr:to>
    <xdr:sp macro="" textlink="">
      <xdr:nvSpPr>
        <xdr:cNvPr id="822" name="楕円 821">
          <a:extLst>
            <a:ext uri="{FF2B5EF4-FFF2-40B4-BE49-F238E27FC236}">
              <a16:creationId xmlns:a16="http://schemas.microsoft.com/office/drawing/2014/main" id="{6779D7DD-C437-4B3E-9326-8AB13B0AB142}"/>
            </a:ext>
          </a:extLst>
        </xdr:cNvPr>
        <xdr:cNvSpPr/>
      </xdr:nvSpPr>
      <xdr:spPr>
        <a:xfrm>
          <a:off x="22110700" y="14666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10990</xdr:rowOff>
    </xdr:from>
    <xdr:ext cx="469744" cy="259045"/>
    <xdr:sp macro="" textlink="">
      <xdr:nvSpPr>
        <xdr:cNvPr id="823" name="【消防施設】&#10;一人当たり面積該当値テキスト">
          <a:extLst>
            <a:ext uri="{FF2B5EF4-FFF2-40B4-BE49-F238E27FC236}">
              <a16:creationId xmlns:a16="http://schemas.microsoft.com/office/drawing/2014/main" id="{950E687D-D96D-40F7-9BDF-4BFA6819911C}"/>
            </a:ext>
          </a:extLst>
        </xdr:cNvPr>
        <xdr:cNvSpPr txBox="1"/>
      </xdr:nvSpPr>
      <xdr:spPr>
        <a:xfrm>
          <a:off x="22199600" y="14584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94284</xdr:rowOff>
    </xdr:from>
    <xdr:to>
      <xdr:col>112</xdr:col>
      <xdr:colOff>38100</xdr:colOff>
      <xdr:row>86</xdr:row>
      <xdr:rowOff>24434</xdr:rowOff>
    </xdr:to>
    <xdr:sp macro="" textlink="">
      <xdr:nvSpPr>
        <xdr:cNvPr id="824" name="楕円 823">
          <a:extLst>
            <a:ext uri="{FF2B5EF4-FFF2-40B4-BE49-F238E27FC236}">
              <a16:creationId xmlns:a16="http://schemas.microsoft.com/office/drawing/2014/main" id="{18F9ED52-A302-49EA-B99C-B9ED9E8192CE}"/>
            </a:ext>
          </a:extLst>
        </xdr:cNvPr>
        <xdr:cNvSpPr/>
      </xdr:nvSpPr>
      <xdr:spPr>
        <a:xfrm>
          <a:off x="21272500" y="14667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144171</xdr:rowOff>
    </xdr:from>
    <xdr:to>
      <xdr:col>116</xdr:col>
      <xdr:colOff>63500</xdr:colOff>
      <xdr:row>85</xdr:row>
      <xdr:rowOff>145084</xdr:rowOff>
    </xdr:to>
    <xdr:cxnSp macro="">
      <xdr:nvCxnSpPr>
        <xdr:cNvPr id="825" name="直線コネクタ 824">
          <a:extLst>
            <a:ext uri="{FF2B5EF4-FFF2-40B4-BE49-F238E27FC236}">
              <a16:creationId xmlns:a16="http://schemas.microsoft.com/office/drawing/2014/main" id="{C6C80B83-8560-44C5-A7D3-8D5F74081CA2}"/>
            </a:ext>
          </a:extLst>
        </xdr:cNvPr>
        <xdr:cNvCxnSpPr/>
      </xdr:nvCxnSpPr>
      <xdr:spPr>
        <a:xfrm flipV="1">
          <a:off x="21323300" y="14717421"/>
          <a:ext cx="838200" cy="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88342</xdr:rowOff>
    </xdr:from>
    <xdr:to>
      <xdr:col>107</xdr:col>
      <xdr:colOff>101600</xdr:colOff>
      <xdr:row>86</xdr:row>
      <xdr:rowOff>18492</xdr:rowOff>
    </xdr:to>
    <xdr:sp macro="" textlink="">
      <xdr:nvSpPr>
        <xdr:cNvPr id="826" name="楕円 825">
          <a:extLst>
            <a:ext uri="{FF2B5EF4-FFF2-40B4-BE49-F238E27FC236}">
              <a16:creationId xmlns:a16="http://schemas.microsoft.com/office/drawing/2014/main" id="{687E7DE7-E67F-40DC-BFDF-4FC150DCE2F0}"/>
            </a:ext>
          </a:extLst>
        </xdr:cNvPr>
        <xdr:cNvSpPr/>
      </xdr:nvSpPr>
      <xdr:spPr>
        <a:xfrm>
          <a:off x="20383500" y="14661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139142</xdr:rowOff>
    </xdr:from>
    <xdr:to>
      <xdr:col>111</xdr:col>
      <xdr:colOff>177800</xdr:colOff>
      <xdr:row>85</xdr:row>
      <xdr:rowOff>145084</xdr:rowOff>
    </xdr:to>
    <xdr:cxnSp macro="">
      <xdr:nvCxnSpPr>
        <xdr:cNvPr id="827" name="直線コネクタ 826">
          <a:extLst>
            <a:ext uri="{FF2B5EF4-FFF2-40B4-BE49-F238E27FC236}">
              <a16:creationId xmlns:a16="http://schemas.microsoft.com/office/drawing/2014/main" id="{52534B55-0E3C-465D-A23C-6DEED39CC31E}"/>
            </a:ext>
          </a:extLst>
        </xdr:cNvPr>
        <xdr:cNvCxnSpPr/>
      </xdr:nvCxnSpPr>
      <xdr:spPr>
        <a:xfrm>
          <a:off x="20434300" y="14712392"/>
          <a:ext cx="889000" cy="5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89712</xdr:rowOff>
    </xdr:from>
    <xdr:to>
      <xdr:col>102</xdr:col>
      <xdr:colOff>165100</xdr:colOff>
      <xdr:row>86</xdr:row>
      <xdr:rowOff>19862</xdr:rowOff>
    </xdr:to>
    <xdr:sp macro="" textlink="">
      <xdr:nvSpPr>
        <xdr:cNvPr id="828" name="楕円 827">
          <a:extLst>
            <a:ext uri="{FF2B5EF4-FFF2-40B4-BE49-F238E27FC236}">
              <a16:creationId xmlns:a16="http://schemas.microsoft.com/office/drawing/2014/main" id="{C135024D-6EAA-4947-AEC6-E06DF1E238CF}"/>
            </a:ext>
          </a:extLst>
        </xdr:cNvPr>
        <xdr:cNvSpPr/>
      </xdr:nvSpPr>
      <xdr:spPr>
        <a:xfrm>
          <a:off x="19494500" y="14662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139142</xdr:rowOff>
    </xdr:from>
    <xdr:to>
      <xdr:col>107</xdr:col>
      <xdr:colOff>50800</xdr:colOff>
      <xdr:row>85</xdr:row>
      <xdr:rowOff>140512</xdr:rowOff>
    </xdr:to>
    <xdr:cxnSp macro="">
      <xdr:nvCxnSpPr>
        <xdr:cNvPr id="829" name="直線コネクタ 828">
          <a:extLst>
            <a:ext uri="{FF2B5EF4-FFF2-40B4-BE49-F238E27FC236}">
              <a16:creationId xmlns:a16="http://schemas.microsoft.com/office/drawing/2014/main" id="{E1FA8EB6-0329-45BC-8E37-75F9BC78FF60}"/>
            </a:ext>
          </a:extLst>
        </xdr:cNvPr>
        <xdr:cNvCxnSpPr/>
      </xdr:nvCxnSpPr>
      <xdr:spPr>
        <a:xfrm flipV="1">
          <a:off x="19545300" y="14712392"/>
          <a:ext cx="889000" cy="1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137719</xdr:rowOff>
    </xdr:from>
    <xdr:to>
      <xdr:col>98</xdr:col>
      <xdr:colOff>38100</xdr:colOff>
      <xdr:row>85</xdr:row>
      <xdr:rowOff>67869</xdr:rowOff>
    </xdr:to>
    <xdr:sp macro="" textlink="">
      <xdr:nvSpPr>
        <xdr:cNvPr id="830" name="楕円 829">
          <a:extLst>
            <a:ext uri="{FF2B5EF4-FFF2-40B4-BE49-F238E27FC236}">
              <a16:creationId xmlns:a16="http://schemas.microsoft.com/office/drawing/2014/main" id="{CF2075B7-12B3-4AEC-914F-D553293471CD}"/>
            </a:ext>
          </a:extLst>
        </xdr:cNvPr>
        <xdr:cNvSpPr/>
      </xdr:nvSpPr>
      <xdr:spPr>
        <a:xfrm>
          <a:off x="18605500" y="14539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17069</xdr:rowOff>
    </xdr:from>
    <xdr:to>
      <xdr:col>102</xdr:col>
      <xdr:colOff>114300</xdr:colOff>
      <xdr:row>85</xdr:row>
      <xdr:rowOff>140512</xdr:rowOff>
    </xdr:to>
    <xdr:cxnSp macro="">
      <xdr:nvCxnSpPr>
        <xdr:cNvPr id="831" name="直線コネクタ 830">
          <a:extLst>
            <a:ext uri="{FF2B5EF4-FFF2-40B4-BE49-F238E27FC236}">
              <a16:creationId xmlns:a16="http://schemas.microsoft.com/office/drawing/2014/main" id="{D4126E70-656E-45FC-BEA2-49522DE6AF47}"/>
            </a:ext>
          </a:extLst>
        </xdr:cNvPr>
        <xdr:cNvCxnSpPr/>
      </xdr:nvCxnSpPr>
      <xdr:spPr>
        <a:xfrm>
          <a:off x="18656300" y="14590319"/>
          <a:ext cx="889000" cy="123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271</xdr:rowOff>
    </xdr:from>
    <xdr:ext cx="469744" cy="259045"/>
    <xdr:sp macro="" textlink="">
      <xdr:nvSpPr>
        <xdr:cNvPr id="832" name="n_1aveValue【消防施設】&#10;一人当たり面積">
          <a:extLst>
            <a:ext uri="{FF2B5EF4-FFF2-40B4-BE49-F238E27FC236}">
              <a16:creationId xmlns:a16="http://schemas.microsoft.com/office/drawing/2014/main" id="{751012D3-70A1-4460-8A90-AD8278A7402F}"/>
            </a:ext>
          </a:extLst>
        </xdr:cNvPr>
        <xdr:cNvSpPr txBox="1"/>
      </xdr:nvSpPr>
      <xdr:spPr>
        <a:xfrm>
          <a:off x="21075727" y="14402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12616</xdr:rowOff>
    </xdr:from>
    <xdr:ext cx="469744" cy="259045"/>
    <xdr:sp macro="" textlink="">
      <xdr:nvSpPr>
        <xdr:cNvPr id="833" name="n_2aveValue【消防施設】&#10;一人当たり面積">
          <a:extLst>
            <a:ext uri="{FF2B5EF4-FFF2-40B4-BE49-F238E27FC236}">
              <a16:creationId xmlns:a16="http://schemas.microsoft.com/office/drawing/2014/main" id="{49C3226E-A9EC-4282-8349-F51F4EA363BD}"/>
            </a:ext>
          </a:extLst>
        </xdr:cNvPr>
        <xdr:cNvSpPr txBox="1"/>
      </xdr:nvSpPr>
      <xdr:spPr>
        <a:xfrm>
          <a:off x="20199427" y="14414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22674</xdr:rowOff>
    </xdr:from>
    <xdr:ext cx="469744" cy="259045"/>
    <xdr:sp macro="" textlink="">
      <xdr:nvSpPr>
        <xdr:cNvPr id="834" name="n_3aveValue【消防施設】&#10;一人当たり面積">
          <a:extLst>
            <a:ext uri="{FF2B5EF4-FFF2-40B4-BE49-F238E27FC236}">
              <a16:creationId xmlns:a16="http://schemas.microsoft.com/office/drawing/2014/main" id="{BF57A750-EA2C-4284-A3E7-F822CC227CFF}"/>
            </a:ext>
          </a:extLst>
        </xdr:cNvPr>
        <xdr:cNvSpPr txBox="1"/>
      </xdr:nvSpPr>
      <xdr:spPr>
        <a:xfrm>
          <a:off x="19310427" y="14424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20590</xdr:rowOff>
    </xdr:from>
    <xdr:ext cx="469744" cy="259045"/>
    <xdr:sp macro="" textlink="">
      <xdr:nvSpPr>
        <xdr:cNvPr id="835" name="n_4aveValue【消防施設】&#10;一人当たり面積">
          <a:extLst>
            <a:ext uri="{FF2B5EF4-FFF2-40B4-BE49-F238E27FC236}">
              <a16:creationId xmlns:a16="http://schemas.microsoft.com/office/drawing/2014/main" id="{02D7D6DB-0AF3-4693-BEC0-B9BDF9ACDB80}"/>
            </a:ext>
          </a:extLst>
        </xdr:cNvPr>
        <xdr:cNvSpPr txBox="1"/>
      </xdr:nvSpPr>
      <xdr:spPr>
        <a:xfrm>
          <a:off x="18421427" y="14765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15561</xdr:rowOff>
    </xdr:from>
    <xdr:ext cx="469744" cy="259045"/>
    <xdr:sp macro="" textlink="">
      <xdr:nvSpPr>
        <xdr:cNvPr id="836" name="n_1mainValue【消防施設】&#10;一人当たり面積">
          <a:extLst>
            <a:ext uri="{FF2B5EF4-FFF2-40B4-BE49-F238E27FC236}">
              <a16:creationId xmlns:a16="http://schemas.microsoft.com/office/drawing/2014/main" id="{7D6592B6-AABA-4DA4-967D-B96786AEA500}"/>
            </a:ext>
          </a:extLst>
        </xdr:cNvPr>
        <xdr:cNvSpPr txBox="1"/>
      </xdr:nvSpPr>
      <xdr:spPr>
        <a:xfrm>
          <a:off x="21075727" y="14760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9619</xdr:rowOff>
    </xdr:from>
    <xdr:ext cx="469744" cy="259045"/>
    <xdr:sp macro="" textlink="">
      <xdr:nvSpPr>
        <xdr:cNvPr id="837" name="n_2mainValue【消防施設】&#10;一人当たり面積">
          <a:extLst>
            <a:ext uri="{FF2B5EF4-FFF2-40B4-BE49-F238E27FC236}">
              <a16:creationId xmlns:a16="http://schemas.microsoft.com/office/drawing/2014/main" id="{B1AA9F91-F1D7-4F40-AF27-959D599DD6D0}"/>
            </a:ext>
          </a:extLst>
        </xdr:cNvPr>
        <xdr:cNvSpPr txBox="1"/>
      </xdr:nvSpPr>
      <xdr:spPr>
        <a:xfrm>
          <a:off x="20199427" y="14754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10989</xdr:rowOff>
    </xdr:from>
    <xdr:ext cx="469744" cy="259045"/>
    <xdr:sp macro="" textlink="">
      <xdr:nvSpPr>
        <xdr:cNvPr id="838" name="n_3mainValue【消防施設】&#10;一人当たり面積">
          <a:extLst>
            <a:ext uri="{FF2B5EF4-FFF2-40B4-BE49-F238E27FC236}">
              <a16:creationId xmlns:a16="http://schemas.microsoft.com/office/drawing/2014/main" id="{099D9268-E24E-4BFA-A34F-A432FE79244B}"/>
            </a:ext>
          </a:extLst>
        </xdr:cNvPr>
        <xdr:cNvSpPr txBox="1"/>
      </xdr:nvSpPr>
      <xdr:spPr>
        <a:xfrm>
          <a:off x="19310427" y="14755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84396</xdr:rowOff>
    </xdr:from>
    <xdr:ext cx="469744" cy="259045"/>
    <xdr:sp macro="" textlink="">
      <xdr:nvSpPr>
        <xdr:cNvPr id="839" name="n_4mainValue【消防施設】&#10;一人当たり面積">
          <a:extLst>
            <a:ext uri="{FF2B5EF4-FFF2-40B4-BE49-F238E27FC236}">
              <a16:creationId xmlns:a16="http://schemas.microsoft.com/office/drawing/2014/main" id="{65B64218-D352-49B4-92BB-3AFA8D9A5D12}"/>
            </a:ext>
          </a:extLst>
        </xdr:cNvPr>
        <xdr:cNvSpPr txBox="1"/>
      </xdr:nvSpPr>
      <xdr:spPr>
        <a:xfrm>
          <a:off x="18421427" y="14314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0" name="正方形/長方形 839">
          <a:extLst>
            <a:ext uri="{FF2B5EF4-FFF2-40B4-BE49-F238E27FC236}">
              <a16:creationId xmlns:a16="http://schemas.microsoft.com/office/drawing/2014/main" id="{A4BE266E-0424-4174-9238-659D8E73F3B6}"/>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1" name="正方形/長方形 840">
          <a:extLst>
            <a:ext uri="{FF2B5EF4-FFF2-40B4-BE49-F238E27FC236}">
              <a16:creationId xmlns:a16="http://schemas.microsoft.com/office/drawing/2014/main" id="{5D3AF6ED-C991-491D-B35B-73CF4C7CD9CA}"/>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2" name="正方形/長方形 841">
          <a:extLst>
            <a:ext uri="{FF2B5EF4-FFF2-40B4-BE49-F238E27FC236}">
              <a16:creationId xmlns:a16="http://schemas.microsoft.com/office/drawing/2014/main" id="{A0AC39BE-62BE-48A0-8C48-656969418D58}"/>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3" name="正方形/長方形 842">
          <a:extLst>
            <a:ext uri="{FF2B5EF4-FFF2-40B4-BE49-F238E27FC236}">
              <a16:creationId xmlns:a16="http://schemas.microsoft.com/office/drawing/2014/main" id="{1B306B5D-DBFA-4E79-B020-665C85733F0F}"/>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4" name="正方形/長方形 843">
          <a:extLst>
            <a:ext uri="{FF2B5EF4-FFF2-40B4-BE49-F238E27FC236}">
              <a16:creationId xmlns:a16="http://schemas.microsoft.com/office/drawing/2014/main" id="{C850B7F4-61CE-417B-9DAA-16DDDD8AFEBD}"/>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5" name="正方形/長方形 844">
          <a:extLst>
            <a:ext uri="{FF2B5EF4-FFF2-40B4-BE49-F238E27FC236}">
              <a16:creationId xmlns:a16="http://schemas.microsoft.com/office/drawing/2014/main" id="{21677EAE-6385-4AF2-BA53-552258B6059E}"/>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6" name="正方形/長方形 845">
          <a:extLst>
            <a:ext uri="{FF2B5EF4-FFF2-40B4-BE49-F238E27FC236}">
              <a16:creationId xmlns:a16="http://schemas.microsoft.com/office/drawing/2014/main" id="{013B6B87-C639-4D7B-81CF-FA6AF5D9D893}"/>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7" name="正方形/長方形 846">
          <a:extLst>
            <a:ext uri="{FF2B5EF4-FFF2-40B4-BE49-F238E27FC236}">
              <a16:creationId xmlns:a16="http://schemas.microsoft.com/office/drawing/2014/main" id="{D25DEED1-EA70-4A45-8D76-09D607561126}"/>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8" name="テキスト ボックス 847">
          <a:extLst>
            <a:ext uri="{FF2B5EF4-FFF2-40B4-BE49-F238E27FC236}">
              <a16:creationId xmlns:a16="http://schemas.microsoft.com/office/drawing/2014/main" id="{86F46EA8-2421-4295-9FBC-4D661697F30B}"/>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9" name="直線コネクタ 848">
          <a:extLst>
            <a:ext uri="{FF2B5EF4-FFF2-40B4-BE49-F238E27FC236}">
              <a16:creationId xmlns:a16="http://schemas.microsoft.com/office/drawing/2014/main" id="{092938A4-05F9-426F-B241-1D6A2F9D91F6}"/>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0" name="テキスト ボックス 849">
          <a:extLst>
            <a:ext uri="{FF2B5EF4-FFF2-40B4-BE49-F238E27FC236}">
              <a16:creationId xmlns:a16="http://schemas.microsoft.com/office/drawing/2014/main" id="{9CC19BE5-2496-4FC4-B30C-3524222A435B}"/>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1" name="直線コネクタ 850">
          <a:extLst>
            <a:ext uri="{FF2B5EF4-FFF2-40B4-BE49-F238E27FC236}">
              <a16:creationId xmlns:a16="http://schemas.microsoft.com/office/drawing/2014/main" id="{59761FDC-045B-44FD-A8D4-879421D2273F}"/>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2" name="テキスト ボックス 851">
          <a:extLst>
            <a:ext uri="{FF2B5EF4-FFF2-40B4-BE49-F238E27FC236}">
              <a16:creationId xmlns:a16="http://schemas.microsoft.com/office/drawing/2014/main" id="{EF5EEC84-7639-406F-92A5-4436605B72B7}"/>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3" name="直線コネクタ 852">
          <a:extLst>
            <a:ext uri="{FF2B5EF4-FFF2-40B4-BE49-F238E27FC236}">
              <a16:creationId xmlns:a16="http://schemas.microsoft.com/office/drawing/2014/main" id="{1902936F-8DED-4C8A-9F01-EEE678ED8F5A}"/>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4" name="テキスト ボックス 853">
          <a:extLst>
            <a:ext uri="{FF2B5EF4-FFF2-40B4-BE49-F238E27FC236}">
              <a16:creationId xmlns:a16="http://schemas.microsoft.com/office/drawing/2014/main" id="{F901192D-09D9-4341-B71B-F6EC7AD8488C}"/>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5" name="直線コネクタ 854">
          <a:extLst>
            <a:ext uri="{FF2B5EF4-FFF2-40B4-BE49-F238E27FC236}">
              <a16:creationId xmlns:a16="http://schemas.microsoft.com/office/drawing/2014/main" id="{F417C724-7EC8-4187-B9F4-861FEAA5D92F}"/>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6" name="テキスト ボックス 855">
          <a:extLst>
            <a:ext uri="{FF2B5EF4-FFF2-40B4-BE49-F238E27FC236}">
              <a16:creationId xmlns:a16="http://schemas.microsoft.com/office/drawing/2014/main" id="{0E2F731A-4F55-469D-972C-A4F42DC2F302}"/>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7" name="直線コネクタ 856">
          <a:extLst>
            <a:ext uri="{FF2B5EF4-FFF2-40B4-BE49-F238E27FC236}">
              <a16:creationId xmlns:a16="http://schemas.microsoft.com/office/drawing/2014/main" id="{6C13C8AB-F166-4F7C-BA0A-E6C9AD5E89CB}"/>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8" name="テキスト ボックス 857">
          <a:extLst>
            <a:ext uri="{FF2B5EF4-FFF2-40B4-BE49-F238E27FC236}">
              <a16:creationId xmlns:a16="http://schemas.microsoft.com/office/drawing/2014/main" id="{0852BABC-30D5-451D-AB9B-86ED611DFA6D}"/>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9" name="直線コネクタ 858">
          <a:extLst>
            <a:ext uri="{FF2B5EF4-FFF2-40B4-BE49-F238E27FC236}">
              <a16:creationId xmlns:a16="http://schemas.microsoft.com/office/drawing/2014/main" id="{BFFA1F87-D8C5-4D91-BD1F-9847A05B5021}"/>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60" name="テキスト ボックス 859">
          <a:extLst>
            <a:ext uri="{FF2B5EF4-FFF2-40B4-BE49-F238E27FC236}">
              <a16:creationId xmlns:a16="http://schemas.microsoft.com/office/drawing/2014/main" id="{17878117-D08A-44F7-B23B-3C806F07EA13}"/>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1" name="直線コネクタ 860">
          <a:extLst>
            <a:ext uri="{FF2B5EF4-FFF2-40B4-BE49-F238E27FC236}">
              <a16:creationId xmlns:a16="http://schemas.microsoft.com/office/drawing/2014/main" id="{1FF96863-E297-443D-943A-83981FCCE0EA}"/>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2" name="テキスト ボックス 861">
          <a:extLst>
            <a:ext uri="{FF2B5EF4-FFF2-40B4-BE49-F238E27FC236}">
              <a16:creationId xmlns:a16="http://schemas.microsoft.com/office/drawing/2014/main" id="{79CE229F-4CF1-4D4A-9429-685E26B91EF5}"/>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3" name="直線コネクタ 862">
          <a:extLst>
            <a:ext uri="{FF2B5EF4-FFF2-40B4-BE49-F238E27FC236}">
              <a16:creationId xmlns:a16="http://schemas.microsoft.com/office/drawing/2014/main" id="{228A25A9-95A0-4007-A484-5D4FE735D8B3}"/>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4" name="【庁舎】&#10;有形固定資産減価償却率グラフ枠">
          <a:extLst>
            <a:ext uri="{FF2B5EF4-FFF2-40B4-BE49-F238E27FC236}">
              <a16:creationId xmlns:a16="http://schemas.microsoft.com/office/drawing/2014/main" id="{2D95DBB0-817B-486F-A396-D2E1983B217A}"/>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109</xdr:row>
      <xdr:rowOff>27214</xdr:rowOff>
    </xdr:to>
    <xdr:cxnSp macro="">
      <xdr:nvCxnSpPr>
        <xdr:cNvPr id="865" name="直線コネクタ 864">
          <a:extLst>
            <a:ext uri="{FF2B5EF4-FFF2-40B4-BE49-F238E27FC236}">
              <a16:creationId xmlns:a16="http://schemas.microsoft.com/office/drawing/2014/main" id="{B95CB562-8268-4E2B-AC99-239427D3F4DD}"/>
            </a:ext>
          </a:extLst>
        </xdr:cNvPr>
        <xdr:cNvCxnSpPr/>
      </xdr:nvCxnSpPr>
      <xdr:spPr>
        <a:xfrm flipV="1">
          <a:off x="16318864" y="17090571"/>
          <a:ext cx="0" cy="1624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31041</xdr:rowOff>
    </xdr:from>
    <xdr:ext cx="405111" cy="259045"/>
    <xdr:sp macro="" textlink="">
      <xdr:nvSpPr>
        <xdr:cNvPr id="866" name="【庁舎】&#10;有形固定資産減価償却率最小値テキスト">
          <a:extLst>
            <a:ext uri="{FF2B5EF4-FFF2-40B4-BE49-F238E27FC236}">
              <a16:creationId xmlns:a16="http://schemas.microsoft.com/office/drawing/2014/main" id="{16445D80-501A-4053-9E1B-29BC235CE4C4}"/>
            </a:ext>
          </a:extLst>
        </xdr:cNvPr>
        <xdr:cNvSpPr txBox="1"/>
      </xdr:nvSpPr>
      <xdr:spPr>
        <a:xfrm>
          <a:off x="16357600" y="18719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27214</xdr:rowOff>
    </xdr:from>
    <xdr:to>
      <xdr:col>86</xdr:col>
      <xdr:colOff>25400</xdr:colOff>
      <xdr:row>109</xdr:row>
      <xdr:rowOff>27214</xdr:rowOff>
    </xdr:to>
    <xdr:cxnSp macro="">
      <xdr:nvCxnSpPr>
        <xdr:cNvPr id="867" name="直線コネクタ 866">
          <a:extLst>
            <a:ext uri="{FF2B5EF4-FFF2-40B4-BE49-F238E27FC236}">
              <a16:creationId xmlns:a16="http://schemas.microsoft.com/office/drawing/2014/main" id="{6921483B-B08B-483E-A807-738F6CD7DEAC}"/>
            </a:ext>
          </a:extLst>
        </xdr:cNvPr>
        <xdr:cNvCxnSpPr/>
      </xdr:nvCxnSpPr>
      <xdr:spPr>
        <a:xfrm>
          <a:off x="16230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868" name="【庁舎】&#10;有形固定資産減価償却率最大値テキスト">
          <a:extLst>
            <a:ext uri="{FF2B5EF4-FFF2-40B4-BE49-F238E27FC236}">
              <a16:creationId xmlns:a16="http://schemas.microsoft.com/office/drawing/2014/main" id="{B19012A9-6F1D-4260-9B9D-8ECBE9823813}"/>
            </a:ext>
          </a:extLst>
        </xdr:cNvPr>
        <xdr:cNvSpPr txBox="1"/>
      </xdr:nvSpPr>
      <xdr:spPr>
        <a:xfrm>
          <a:off x="16357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869" name="直線コネクタ 868">
          <a:extLst>
            <a:ext uri="{FF2B5EF4-FFF2-40B4-BE49-F238E27FC236}">
              <a16:creationId xmlns:a16="http://schemas.microsoft.com/office/drawing/2014/main" id="{702410D7-DB8B-4789-9423-D8ED187C70CE}"/>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141350</xdr:rowOff>
    </xdr:from>
    <xdr:ext cx="405111" cy="259045"/>
    <xdr:sp macro="" textlink="">
      <xdr:nvSpPr>
        <xdr:cNvPr id="870" name="【庁舎】&#10;有形固定資産減価償却率平均値テキスト">
          <a:extLst>
            <a:ext uri="{FF2B5EF4-FFF2-40B4-BE49-F238E27FC236}">
              <a16:creationId xmlns:a16="http://schemas.microsoft.com/office/drawing/2014/main" id="{0983FEAF-5691-4E84-9A3F-1E3B52B2D0BD}"/>
            </a:ext>
          </a:extLst>
        </xdr:cNvPr>
        <xdr:cNvSpPr txBox="1"/>
      </xdr:nvSpPr>
      <xdr:spPr>
        <a:xfrm>
          <a:off x="16357600" y="178007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118473</xdr:rowOff>
    </xdr:from>
    <xdr:to>
      <xdr:col>85</xdr:col>
      <xdr:colOff>177800</xdr:colOff>
      <xdr:row>105</xdr:row>
      <xdr:rowOff>48623</xdr:rowOff>
    </xdr:to>
    <xdr:sp macro="" textlink="">
      <xdr:nvSpPr>
        <xdr:cNvPr id="871" name="フローチャート: 判断 870">
          <a:extLst>
            <a:ext uri="{FF2B5EF4-FFF2-40B4-BE49-F238E27FC236}">
              <a16:creationId xmlns:a16="http://schemas.microsoft.com/office/drawing/2014/main" id="{8511F6E6-31B8-4843-9BB9-A538B269658A}"/>
            </a:ext>
          </a:extLst>
        </xdr:cNvPr>
        <xdr:cNvSpPr/>
      </xdr:nvSpPr>
      <xdr:spPr>
        <a:xfrm>
          <a:off x="16268700" y="1794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107043</xdr:rowOff>
    </xdr:from>
    <xdr:to>
      <xdr:col>81</xdr:col>
      <xdr:colOff>101600</xdr:colOff>
      <xdr:row>105</xdr:row>
      <xdr:rowOff>37193</xdr:rowOff>
    </xdr:to>
    <xdr:sp macro="" textlink="">
      <xdr:nvSpPr>
        <xdr:cNvPr id="872" name="フローチャート: 判断 871">
          <a:extLst>
            <a:ext uri="{FF2B5EF4-FFF2-40B4-BE49-F238E27FC236}">
              <a16:creationId xmlns:a16="http://schemas.microsoft.com/office/drawing/2014/main" id="{E54F9A9C-EAB4-4C95-A8F4-B656A46B8736}"/>
            </a:ext>
          </a:extLst>
        </xdr:cNvPr>
        <xdr:cNvSpPr/>
      </xdr:nvSpPr>
      <xdr:spPr>
        <a:xfrm>
          <a:off x="15430500" y="1793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92348</xdr:rowOff>
    </xdr:from>
    <xdr:to>
      <xdr:col>76</xdr:col>
      <xdr:colOff>165100</xdr:colOff>
      <xdr:row>105</xdr:row>
      <xdr:rowOff>22498</xdr:rowOff>
    </xdr:to>
    <xdr:sp macro="" textlink="">
      <xdr:nvSpPr>
        <xdr:cNvPr id="873" name="フローチャート: 判断 872">
          <a:extLst>
            <a:ext uri="{FF2B5EF4-FFF2-40B4-BE49-F238E27FC236}">
              <a16:creationId xmlns:a16="http://schemas.microsoft.com/office/drawing/2014/main" id="{DF0B2E3B-E84A-459F-87FA-E5305D3F7D4D}"/>
            </a:ext>
          </a:extLst>
        </xdr:cNvPr>
        <xdr:cNvSpPr/>
      </xdr:nvSpPr>
      <xdr:spPr>
        <a:xfrm>
          <a:off x="14541500" y="1792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43362</xdr:rowOff>
    </xdr:from>
    <xdr:to>
      <xdr:col>72</xdr:col>
      <xdr:colOff>38100</xdr:colOff>
      <xdr:row>104</xdr:row>
      <xdr:rowOff>144962</xdr:rowOff>
    </xdr:to>
    <xdr:sp macro="" textlink="">
      <xdr:nvSpPr>
        <xdr:cNvPr id="874" name="フローチャート: 判断 873">
          <a:extLst>
            <a:ext uri="{FF2B5EF4-FFF2-40B4-BE49-F238E27FC236}">
              <a16:creationId xmlns:a16="http://schemas.microsoft.com/office/drawing/2014/main" id="{D67EF0C8-286D-482B-A0DE-8F1A77B28B76}"/>
            </a:ext>
          </a:extLst>
        </xdr:cNvPr>
        <xdr:cNvSpPr/>
      </xdr:nvSpPr>
      <xdr:spPr>
        <a:xfrm>
          <a:off x="13652500" y="1787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146231</xdr:rowOff>
    </xdr:from>
    <xdr:to>
      <xdr:col>67</xdr:col>
      <xdr:colOff>101600</xdr:colOff>
      <xdr:row>105</xdr:row>
      <xdr:rowOff>76381</xdr:rowOff>
    </xdr:to>
    <xdr:sp macro="" textlink="">
      <xdr:nvSpPr>
        <xdr:cNvPr id="875" name="フローチャート: 判断 874">
          <a:extLst>
            <a:ext uri="{FF2B5EF4-FFF2-40B4-BE49-F238E27FC236}">
              <a16:creationId xmlns:a16="http://schemas.microsoft.com/office/drawing/2014/main" id="{F8A9E040-3CC0-4EEC-9D2A-8B640DCEC4A8}"/>
            </a:ext>
          </a:extLst>
        </xdr:cNvPr>
        <xdr:cNvSpPr/>
      </xdr:nvSpPr>
      <xdr:spPr>
        <a:xfrm>
          <a:off x="12763500" y="1797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6" name="テキスト ボックス 875">
          <a:extLst>
            <a:ext uri="{FF2B5EF4-FFF2-40B4-BE49-F238E27FC236}">
              <a16:creationId xmlns:a16="http://schemas.microsoft.com/office/drawing/2014/main" id="{1B7DF1A7-273F-4ED8-8D91-5523F8327708}"/>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7" name="テキスト ボックス 876">
          <a:extLst>
            <a:ext uri="{FF2B5EF4-FFF2-40B4-BE49-F238E27FC236}">
              <a16:creationId xmlns:a16="http://schemas.microsoft.com/office/drawing/2014/main" id="{72A1B414-A1F5-42CE-87B5-F471958FAEAC}"/>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8" name="テキスト ボックス 877">
          <a:extLst>
            <a:ext uri="{FF2B5EF4-FFF2-40B4-BE49-F238E27FC236}">
              <a16:creationId xmlns:a16="http://schemas.microsoft.com/office/drawing/2014/main" id="{CF52A1B0-4289-4EFE-8A8F-8E6F5447A0FC}"/>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9" name="テキスト ボックス 878">
          <a:extLst>
            <a:ext uri="{FF2B5EF4-FFF2-40B4-BE49-F238E27FC236}">
              <a16:creationId xmlns:a16="http://schemas.microsoft.com/office/drawing/2014/main" id="{B5D954FE-AE21-45A9-B171-A6074F50DC6C}"/>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0" name="テキスト ボックス 879">
          <a:extLst>
            <a:ext uri="{FF2B5EF4-FFF2-40B4-BE49-F238E27FC236}">
              <a16:creationId xmlns:a16="http://schemas.microsoft.com/office/drawing/2014/main" id="{41605071-3211-4F2D-8841-107D5B44A178}"/>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146231</xdr:rowOff>
    </xdr:from>
    <xdr:to>
      <xdr:col>85</xdr:col>
      <xdr:colOff>177800</xdr:colOff>
      <xdr:row>108</xdr:row>
      <xdr:rowOff>76381</xdr:rowOff>
    </xdr:to>
    <xdr:sp macro="" textlink="">
      <xdr:nvSpPr>
        <xdr:cNvPr id="881" name="楕円 880">
          <a:extLst>
            <a:ext uri="{FF2B5EF4-FFF2-40B4-BE49-F238E27FC236}">
              <a16:creationId xmlns:a16="http://schemas.microsoft.com/office/drawing/2014/main" id="{0ED45E61-BFAD-4E3D-90B2-5BAA0637A78A}"/>
            </a:ext>
          </a:extLst>
        </xdr:cNvPr>
        <xdr:cNvSpPr/>
      </xdr:nvSpPr>
      <xdr:spPr>
        <a:xfrm>
          <a:off x="16268700" y="18491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124658</xdr:rowOff>
    </xdr:from>
    <xdr:ext cx="405111" cy="259045"/>
    <xdr:sp macro="" textlink="">
      <xdr:nvSpPr>
        <xdr:cNvPr id="882" name="【庁舎】&#10;有形固定資産減価償却率該当値テキスト">
          <a:extLst>
            <a:ext uri="{FF2B5EF4-FFF2-40B4-BE49-F238E27FC236}">
              <a16:creationId xmlns:a16="http://schemas.microsoft.com/office/drawing/2014/main" id="{3C2835E5-7EBB-467E-9CE0-BA6591B20A5F}"/>
            </a:ext>
          </a:extLst>
        </xdr:cNvPr>
        <xdr:cNvSpPr txBox="1"/>
      </xdr:nvSpPr>
      <xdr:spPr>
        <a:xfrm>
          <a:off x="16357600" y="18469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142966</xdr:rowOff>
    </xdr:from>
    <xdr:to>
      <xdr:col>81</xdr:col>
      <xdr:colOff>101600</xdr:colOff>
      <xdr:row>108</xdr:row>
      <xdr:rowOff>73116</xdr:rowOff>
    </xdr:to>
    <xdr:sp macro="" textlink="">
      <xdr:nvSpPr>
        <xdr:cNvPr id="883" name="楕円 882">
          <a:extLst>
            <a:ext uri="{FF2B5EF4-FFF2-40B4-BE49-F238E27FC236}">
              <a16:creationId xmlns:a16="http://schemas.microsoft.com/office/drawing/2014/main" id="{C010D237-06A0-4A0E-B824-AD8F4DDD40B4}"/>
            </a:ext>
          </a:extLst>
        </xdr:cNvPr>
        <xdr:cNvSpPr/>
      </xdr:nvSpPr>
      <xdr:spPr>
        <a:xfrm>
          <a:off x="15430500" y="18488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22316</xdr:rowOff>
    </xdr:from>
    <xdr:to>
      <xdr:col>85</xdr:col>
      <xdr:colOff>127000</xdr:colOff>
      <xdr:row>108</xdr:row>
      <xdr:rowOff>25581</xdr:rowOff>
    </xdr:to>
    <xdr:cxnSp macro="">
      <xdr:nvCxnSpPr>
        <xdr:cNvPr id="884" name="直線コネクタ 883">
          <a:extLst>
            <a:ext uri="{FF2B5EF4-FFF2-40B4-BE49-F238E27FC236}">
              <a16:creationId xmlns:a16="http://schemas.microsoft.com/office/drawing/2014/main" id="{A40C346F-837C-4053-832C-6ECC375B92D8}"/>
            </a:ext>
          </a:extLst>
        </xdr:cNvPr>
        <xdr:cNvCxnSpPr/>
      </xdr:nvCxnSpPr>
      <xdr:spPr>
        <a:xfrm>
          <a:off x="15481300" y="18538916"/>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25400</xdr:rowOff>
    </xdr:from>
    <xdr:to>
      <xdr:col>76</xdr:col>
      <xdr:colOff>165100</xdr:colOff>
      <xdr:row>108</xdr:row>
      <xdr:rowOff>127000</xdr:rowOff>
    </xdr:to>
    <xdr:sp macro="" textlink="">
      <xdr:nvSpPr>
        <xdr:cNvPr id="885" name="楕円 884">
          <a:extLst>
            <a:ext uri="{FF2B5EF4-FFF2-40B4-BE49-F238E27FC236}">
              <a16:creationId xmlns:a16="http://schemas.microsoft.com/office/drawing/2014/main" id="{545EC00F-EAC6-49E8-8640-B71A93D12B86}"/>
            </a:ext>
          </a:extLst>
        </xdr:cNvPr>
        <xdr:cNvSpPr/>
      </xdr:nvSpPr>
      <xdr:spPr>
        <a:xfrm>
          <a:off x="14541500" y="185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22316</xdr:rowOff>
    </xdr:from>
    <xdr:to>
      <xdr:col>81</xdr:col>
      <xdr:colOff>50800</xdr:colOff>
      <xdr:row>108</xdr:row>
      <xdr:rowOff>76200</xdr:rowOff>
    </xdr:to>
    <xdr:cxnSp macro="">
      <xdr:nvCxnSpPr>
        <xdr:cNvPr id="886" name="直線コネクタ 885">
          <a:extLst>
            <a:ext uri="{FF2B5EF4-FFF2-40B4-BE49-F238E27FC236}">
              <a16:creationId xmlns:a16="http://schemas.microsoft.com/office/drawing/2014/main" id="{78BDB7B2-828D-4B9B-AEB4-2E7321D8CE5A}"/>
            </a:ext>
          </a:extLst>
        </xdr:cNvPr>
        <xdr:cNvCxnSpPr/>
      </xdr:nvCxnSpPr>
      <xdr:spPr>
        <a:xfrm flipV="1">
          <a:off x="14592300" y="18538916"/>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22134</xdr:rowOff>
    </xdr:from>
    <xdr:to>
      <xdr:col>72</xdr:col>
      <xdr:colOff>38100</xdr:colOff>
      <xdr:row>108</xdr:row>
      <xdr:rowOff>123734</xdr:rowOff>
    </xdr:to>
    <xdr:sp macro="" textlink="">
      <xdr:nvSpPr>
        <xdr:cNvPr id="887" name="楕円 886">
          <a:extLst>
            <a:ext uri="{FF2B5EF4-FFF2-40B4-BE49-F238E27FC236}">
              <a16:creationId xmlns:a16="http://schemas.microsoft.com/office/drawing/2014/main" id="{721D0ACE-69F4-4155-9F35-19B83FA21EDB}"/>
            </a:ext>
          </a:extLst>
        </xdr:cNvPr>
        <xdr:cNvSpPr/>
      </xdr:nvSpPr>
      <xdr:spPr>
        <a:xfrm>
          <a:off x="13652500" y="1853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72934</xdr:rowOff>
    </xdr:from>
    <xdr:to>
      <xdr:col>76</xdr:col>
      <xdr:colOff>114300</xdr:colOff>
      <xdr:row>108</xdr:row>
      <xdr:rowOff>76200</xdr:rowOff>
    </xdr:to>
    <xdr:cxnSp macro="">
      <xdr:nvCxnSpPr>
        <xdr:cNvPr id="888" name="直線コネクタ 887">
          <a:extLst>
            <a:ext uri="{FF2B5EF4-FFF2-40B4-BE49-F238E27FC236}">
              <a16:creationId xmlns:a16="http://schemas.microsoft.com/office/drawing/2014/main" id="{92E5D555-7C30-40E0-A760-157523EE4623}"/>
            </a:ext>
          </a:extLst>
        </xdr:cNvPr>
        <xdr:cNvCxnSpPr/>
      </xdr:nvCxnSpPr>
      <xdr:spPr>
        <a:xfrm>
          <a:off x="13703300" y="18589534"/>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108</xdr:row>
      <xdr:rowOff>15602</xdr:rowOff>
    </xdr:from>
    <xdr:to>
      <xdr:col>67</xdr:col>
      <xdr:colOff>101600</xdr:colOff>
      <xdr:row>108</xdr:row>
      <xdr:rowOff>117202</xdr:rowOff>
    </xdr:to>
    <xdr:sp macro="" textlink="">
      <xdr:nvSpPr>
        <xdr:cNvPr id="889" name="楕円 888">
          <a:extLst>
            <a:ext uri="{FF2B5EF4-FFF2-40B4-BE49-F238E27FC236}">
              <a16:creationId xmlns:a16="http://schemas.microsoft.com/office/drawing/2014/main" id="{F99B5E30-A045-4C41-9F2A-966FF2260060}"/>
            </a:ext>
          </a:extLst>
        </xdr:cNvPr>
        <xdr:cNvSpPr/>
      </xdr:nvSpPr>
      <xdr:spPr>
        <a:xfrm>
          <a:off x="12763500" y="1853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108</xdr:row>
      <xdr:rowOff>66402</xdr:rowOff>
    </xdr:from>
    <xdr:to>
      <xdr:col>71</xdr:col>
      <xdr:colOff>177800</xdr:colOff>
      <xdr:row>108</xdr:row>
      <xdr:rowOff>72934</xdr:rowOff>
    </xdr:to>
    <xdr:cxnSp macro="">
      <xdr:nvCxnSpPr>
        <xdr:cNvPr id="890" name="直線コネクタ 889">
          <a:extLst>
            <a:ext uri="{FF2B5EF4-FFF2-40B4-BE49-F238E27FC236}">
              <a16:creationId xmlns:a16="http://schemas.microsoft.com/office/drawing/2014/main" id="{2844D57E-39E4-4D0E-A0A9-74360A9D9596}"/>
            </a:ext>
          </a:extLst>
        </xdr:cNvPr>
        <xdr:cNvCxnSpPr/>
      </xdr:nvCxnSpPr>
      <xdr:spPr>
        <a:xfrm>
          <a:off x="12814300" y="18583002"/>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53720</xdr:rowOff>
    </xdr:from>
    <xdr:ext cx="405111" cy="259045"/>
    <xdr:sp macro="" textlink="">
      <xdr:nvSpPr>
        <xdr:cNvPr id="891" name="n_1aveValue【庁舎】&#10;有形固定資産減価償却率">
          <a:extLst>
            <a:ext uri="{FF2B5EF4-FFF2-40B4-BE49-F238E27FC236}">
              <a16:creationId xmlns:a16="http://schemas.microsoft.com/office/drawing/2014/main" id="{8459526C-F4BA-403A-B62A-B4EBEB516D24}"/>
            </a:ext>
          </a:extLst>
        </xdr:cNvPr>
        <xdr:cNvSpPr txBox="1"/>
      </xdr:nvSpPr>
      <xdr:spPr>
        <a:xfrm>
          <a:off x="15266044" y="1771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39025</xdr:rowOff>
    </xdr:from>
    <xdr:ext cx="405111" cy="259045"/>
    <xdr:sp macro="" textlink="">
      <xdr:nvSpPr>
        <xdr:cNvPr id="892" name="n_2aveValue【庁舎】&#10;有形固定資産減価償却率">
          <a:extLst>
            <a:ext uri="{FF2B5EF4-FFF2-40B4-BE49-F238E27FC236}">
              <a16:creationId xmlns:a16="http://schemas.microsoft.com/office/drawing/2014/main" id="{9BEB043C-5639-4F8A-81F6-34F40DF9A00B}"/>
            </a:ext>
          </a:extLst>
        </xdr:cNvPr>
        <xdr:cNvSpPr txBox="1"/>
      </xdr:nvSpPr>
      <xdr:spPr>
        <a:xfrm>
          <a:off x="14389744" y="17698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161489</xdr:rowOff>
    </xdr:from>
    <xdr:ext cx="405111" cy="259045"/>
    <xdr:sp macro="" textlink="">
      <xdr:nvSpPr>
        <xdr:cNvPr id="893" name="n_3aveValue【庁舎】&#10;有形固定資産減価償却率">
          <a:extLst>
            <a:ext uri="{FF2B5EF4-FFF2-40B4-BE49-F238E27FC236}">
              <a16:creationId xmlns:a16="http://schemas.microsoft.com/office/drawing/2014/main" id="{E2A12C04-95D4-4B0C-B000-B43DE94ED7C4}"/>
            </a:ext>
          </a:extLst>
        </xdr:cNvPr>
        <xdr:cNvSpPr txBox="1"/>
      </xdr:nvSpPr>
      <xdr:spPr>
        <a:xfrm>
          <a:off x="13500744" y="17649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92908</xdr:rowOff>
    </xdr:from>
    <xdr:ext cx="405111" cy="259045"/>
    <xdr:sp macro="" textlink="">
      <xdr:nvSpPr>
        <xdr:cNvPr id="894" name="n_4aveValue【庁舎】&#10;有形固定資産減価償却率">
          <a:extLst>
            <a:ext uri="{FF2B5EF4-FFF2-40B4-BE49-F238E27FC236}">
              <a16:creationId xmlns:a16="http://schemas.microsoft.com/office/drawing/2014/main" id="{6604D6BD-6274-4402-92CB-FAD54D6A75C6}"/>
            </a:ext>
          </a:extLst>
        </xdr:cNvPr>
        <xdr:cNvSpPr txBox="1"/>
      </xdr:nvSpPr>
      <xdr:spPr>
        <a:xfrm>
          <a:off x="12611744" y="1775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64243</xdr:rowOff>
    </xdr:from>
    <xdr:ext cx="405111" cy="259045"/>
    <xdr:sp macro="" textlink="">
      <xdr:nvSpPr>
        <xdr:cNvPr id="895" name="n_1mainValue【庁舎】&#10;有形固定資産減価償却率">
          <a:extLst>
            <a:ext uri="{FF2B5EF4-FFF2-40B4-BE49-F238E27FC236}">
              <a16:creationId xmlns:a16="http://schemas.microsoft.com/office/drawing/2014/main" id="{3CF5E1C3-FB28-4F78-989C-EE4D82DC5123}"/>
            </a:ext>
          </a:extLst>
        </xdr:cNvPr>
        <xdr:cNvSpPr txBox="1"/>
      </xdr:nvSpPr>
      <xdr:spPr>
        <a:xfrm>
          <a:off x="15266044" y="18580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118127</xdr:rowOff>
    </xdr:from>
    <xdr:ext cx="405111" cy="259045"/>
    <xdr:sp macro="" textlink="">
      <xdr:nvSpPr>
        <xdr:cNvPr id="896" name="n_2mainValue【庁舎】&#10;有形固定資産減価償却率">
          <a:extLst>
            <a:ext uri="{FF2B5EF4-FFF2-40B4-BE49-F238E27FC236}">
              <a16:creationId xmlns:a16="http://schemas.microsoft.com/office/drawing/2014/main" id="{B2FB9B30-3675-4B9D-B082-8479FCE405E7}"/>
            </a:ext>
          </a:extLst>
        </xdr:cNvPr>
        <xdr:cNvSpPr txBox="1"/>
      </xdr:nvSpPr>
      <xdr:spPr>
        <a:xfrm>
          <a:off x="14389744" y="1863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114861</xdr:rowOff>
    </xdr:from>
    <xdr:ext cx="405111" cy="259045"/>
    <xdr:sp macro="" textlink="">
      <xdr:nvSpPr>
        <xdr:cNvPr id="897" name="n_3mainValue【庁舎】&#10;有形固定資産減価償却率">
          <a:extLst>
            <a:ext uri="{FF2B5EF4-FFF2-40B4-BE49-F238E27FC236}">
              <a16:creationId xmlns:a16="http://schemas.microsoft.com/office/drawing/2014/main" id="{73AD89D1-8145-4068-91B1-03BA51F7163B}"/>
            </a:ext>
          </a:extLst>
        </xdr:cNvPr>
        <xdr:cNvSpPr txBox="1"/>
      </xdr:nvSpPr>
      <xdr:spPr>
        <a:xfrm>
          <a:off x="13500744" y="18631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108329</xdr:rowOff>
    </xdr:from>
    <xdr:ext cx="405111" cy="259045"/>
    <xdr:sp macro="" textlink="">
      <xdr:nvSpPr>
        <xdr:cNvPr id="898" name="n_4mainValue【庁舎】&#10;有形固定資産減価償却率">
          <a:extLst>
            <a:ext uri="{FF2B5EF4-FFF2-40B4-BE49-F238E27FC236}">
              <a16:creationId xmlns:a16="http://schemas.microsoft.com/office/drawing/2014/main" id="{49C6F7A4-F36A-475C-B646-165328B41C14}"/>
            </a:ext>
          </a:extLst>
        </xdr:cNvPr>
        <xdr:cNvSpPr txBox="1"/>
      </xdr:nvSpPr>
      <xdr:spPr>
        <a:xfrm>
          <a:off x="12611744" y="186249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9" name="正方形/長方形 898">
          <a:extLst>
            <a:ext uri="{FF2B5EF4-FFF2-40B4-BE49-F238E27FC236}">
              <a16:creationId xmlns:a16="http://schemas.microsoft.com/office/drawing/2014/main" id="{D79E362F-F07A-4628-90DD-6AA48D4E8A6F}"/>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0" name="正方形/長方形 899">
          <a:extLst>
            <a:ext uri="{FF2B5EF4-FFF2-40B4-BE49-F238E27FC236}">
              <a16:creationId xmlns:a16="http://schemas.microsoft.com/office/drawing/2014/main" id="{C78CEB1C-50F3-42F9-B680-DDA15F36806E}"/>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1" name="正方形/長方形 900">
          <a:extLst>
            <a:ext uri="{FF2B5EF4-FFF2-40B4-BE49-F238E27FC236}">
              <a16:creationId xmlns:a16="http://schemas.microsoft.com/office/drawing/2014/main" id="{E6F51E03-F160-45C8-B37F-AD9E8E02D094}"/>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2" name="正方形/長方形 901">
          <a:extLst>
            <a:ext uri="{FF2B5EF4-FFF2-40B4-BE49-F238E27FC236}">
              <a16:creationId xmlns:a16="http://schemas.microsoft.com/office/drawing/2014/main" id="{6372BC87-B039-46C7-A6A9-5B486FACC911}"/>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3" name="正方形/長方形 902">
          <a:extLst>
            <a:ext uri="{FF2B5EF4-FFF2-40B4-BE49-F238E27FC236}">
              <a16:creationId xmlns:a16="http://schemas.microsoft.com/office/drawing/2014/main" id="{F4EAB917-B15F-465E-901E-5EB7944BA7E4}"/>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4" name="正方形/長方形 903">
          <a:extLst>
            <a:ext uri="{FF2B5EF4-FFF2-40B4-BE49-F238E27FC236}">
              <a16:creationId xmlns:a16="http://schemas.microsoft.com/office/drawing/2014/main" id="{5DE86197-6354-41B2-ABD5-7587ECFB7297}"/>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5" name="正方形/長方形 904">
          <a:extLst>
            <a:ext uri="{FF2B5EF4-FFF2-40B4-BE49-F238E27FC236}">
              <a16:creationId xmlns:a16="http://schemas.microsoft.com/office/drawing/2014/main" id="{A22F5A9A-C5B2-495B-AD43-E003AF39F746}"/>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6" name="正方形/長方形 905">
          <a:extLst>
            <a:ext uri="{FF2B5EF4-FFF2-40B4-BE49-F238E27FC236}">
              <a16:creationId xmlns:a16="http://schemas.microsoft.com/office/drawing/2014/main" id="{17924B3C-46D7-4F4A-BF21-77FE9E0B14C8}"/>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7" name="テキスト ボックス 906">
          <a:extLst>
            <a:ext uri="{FF2B5EF4-FFF2-40B4-BE49-F238E27FC236}">
              <a16:creationId xmlns:a16="http://schemas.microsoft.com/office/drawing/2014/main" id="{44FED725-3D9A-4D23-AA7A-B07060FFE693}"/>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8" name="直線コネクタ 907">
          <a:extLst>
            <a:ext uri="{FF2B5EF4-FFF2-40B4-BE49-F238E27FC236}">
              <a16:creationId xmlns:a16="http://schemas.microsoft.com/office/drawing/2014/main" id="{CB77FABB-5A68-4C5A-8A9D-A981D74A36E1}"/>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09" name="直線コネクタ 908">
          <a:extLst>
            <a:ext uri="{FF2B5EF4-FFF2-40B4-BE49-F238E27FC236}">
              <a16:creationId xmlns:a16="http://schemas.microsoft.com/office/drawing/2014/main" id="{A721941B-1883-4FB7-BCEE-264C325A1657}"/>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10" name="テキスト ボックス 909">
          <a:extLst>
            <a:ext uri="{FF2B5EF4-FFF2-40B4-BE49-F238E27FC236}">
              <a16:creationId xmlns:a16="http://schemas.microsoft.com/office/drawing/2014/main" id="{963E36D3-3789-42CA-AF79-B8ED459AB3DC}"/>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11" name="直線コネクタ 910">
          <a:extLst>
            <a:ext uri="{FF2B5EF4-FFF2-40B4-BE49-F238E27FC236}">
              <a16:creationId xmlns:a16="http://schemas.microsoft.com/office/drawing/2014/main" id="{108089AA-8359-4C51-B4B4-CA6091265EC5}"/>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12" name="テキスト ボックス 911">
          <a:extLst>
            <a:ext uri="{FF2B5EF4-FFF2-40B4-BE49-F238E27FC236}">
              <a16:creationId xmlns:a16="http://schemas.microsoft.com/office/drawing/2014/main" id="{2D9E47A5-8AF3-4E38-B075-FBA173585038}"/>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13" name="直線コネクタ 912">
          <a:extLst>
            <a:ext uri="{FF2B5EF4-FFF2-40B4-BE49-F238E27FC236}">
              <a16:creationId xmlns:a16="http://schemas.microsoft.com/office/drawing/2014/main" id="{FFE21621-33FD-497B-9D78-ED13D2CE0F95}"/>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14" name="テキスト ボックス 913">
          <a:extLst>
            <a:ext uri="{FF2B5EF4-FFF2-40B4-BE49-F238E27FC236}">
              <a16:creationId xmlns:a16="http://schemas.microsoft.com/office/drawing/2014/main" id="{EB8BB675-8B01-4C5B-B339-83602832D8B1}"/>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15" name="直線コネクタ 914">
          <a:extLst>
            <a:ext uri="{FF2B5EF4-FFF2-40B4-BE49-F238E27FC236}">
              <a16:creationId xmlns:a16="http://schemas.microsoft.com/office/drawing/2014/main" id="{C437D0B5-341A-4541-8F44-6B3AD3FC9232}"/>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16" name="テキスト ボックス 915">
          <a:extLst>
            <a:ext uri="{FF2B5EF4-FFF2-40B4-BE49-F238E27FC236}">
              <a16:creationId xmlns:a16="http://schemas.microsoft.com/office/drawing/2014/main" id="{5B36B215-F37A-4101-AA61-1339D0F253E7}"/>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17" name="直線コネクタ 916">
          <a:extLst>
            <a:ext uri="{FF2B5EF4-FFF2-40B4-BE49-F238E27FC236}">
              <a16:creationId xmlns:a16="http://schemas.microsoft.com/office/drawing/2014/main" id="{A71CAC51-486D-41B8-9451-7C754243980E}"/>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8" name="テキスト ボックス 917">
          <a:extLst>
            <a:ext uri="{FF2B5EF4-FFF2-40B4-BE49-F238E27FC236}">
              <a16:creationId xmlns:a16="http://schemas.microsoft.com/office/drawing/2014/main" id="{259C20AB-9E6A-4529-B6D6-907EA48B4B61}"/>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9" name="直線コネクタ 918">
          <a:extLst>
            <a:ext uri="{FF2B5EF4-FFF2-40B4-BE49-F238E27FC236}">
              <a16:creationId xmlns:a16="http://schemas.microsoft.com/office/drawing/2014/main" id="{E53BAEFB-CE51-4A17-8013-B6B2CE6B46CB}"/>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20" name="テキスト ボックス 919">
          <a:extLst>
            <a:ext uri="{FF2B5EF4-FFF2-40B4-BE49-F238E27FC236}">
              <a16:creationId xmlns:a16="http://schemas.microsoft.com/office/drawing/2014/main" id="{0FBD667A-3116-48C4-9EA9-327E08946A31}"/>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1" name="直線コネクタ 920">
          <a:extLst>
            <a:ext uri="{FF2B5EF4-FFF2-40B4-BE49-F238E27FC236}">
              <a16:creationId xmlns:a16="http://schemas.microsoft.com/office/drawing/2014/main" id="{0AD0C783-8E03-4490-955E-332A7B5FC7E4}"/>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2" name="テキスト ボックス 921">
          <a:extLst>
            <a:ext uri="{FF2B5EF4-FFF2-40B4-BE49-F238E27FC236}">
              <a16:creationId xmlns:a16="http://schemas.microsoft.com/office/drawing/2014/main" id="{01CDDB34-9947-4BB8-A261-39293EA7D99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3" name="【庁舎】&#10;一人当たり面積グラフ枠">
          <a:extLst>
            <a:ext uri="{FF2B5EF4-FFF2-40B4-BE49-F238E27FC236}">
              <a16:creationId xmlns:a16="http://schemas.microsoft.com/office/drawing/2014/main" id="{D86DF97A-BE92-4304-AFC3-1EFB60EB49C2}"/>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154577</xdr:rowOff>
    </xdr:from>
    <xdr:to>
      <xdr:col>116</xdr:col>
      <xdr:colOff>62864</xdr:colOff>
      <xdr:row>107</xdr:row>
      <xdr:rowOff>155121</xdr:rowOff>
    </xdr:to>
    <xdr:cxnSp macro="">
      <xdr:nvCxnSpPr>
        <xdr:cNvPr id="924" name="直線コネクタ 923">
          <a:extLst>
            <a:ext uri="{FF2B5EF4-FFF2-40B4-BE49-F238E27FC236}">
              <a16:creationId xmlns:a16="http://schemas.microsoft.com/office/drawing/2014/main" id="{B449CD38-75B8-4CA6-8D02-56AB6E2E0451}"/>
            </a:ext>
          </a:extLst>
        </xdr:cNvPr>
        <xdr:cNvCxnSpPr/>
      </xdr:nvCxnSpPr>
      <xdr:spPr>
        <a:xfrm flipV="1">
          <a:off x="22160864" y="17299577"/>
          <a:ext cx="0" cy="1200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158948</xdr:rowOff>
    </xdr:from>
    <xdr:ext cx="469744" cy="259045"/>
    <xdr:sp macro="" textlink="">
      <xdr:nvSpPr>
        <xdr:cNvPr id="925" name="【庁舎】&#10;一人当たり面積最小値テキスト">
          <a:extLst>
            <a:ext uri="{FF2B5EF4-FFF2-40B4-BE49-F238E27FC236}">
              <a16:creationId xmlns:a16="http://schemas.microsoft.com/office/drawing/2014/main" id="{2F430169-339D-4C1A-9EA7-73A69C56C809}"/>
            </a:ext>
          </a:extLst>
        </xdr:cNvPr>
        <xdr:cNvSpPr txBox="1"/>
      </xdr:nvSpPr>
      <xdr:spPr>
        <a:xfrm>
          <a:off x="22199600" y="1850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155121</xdr:rowOff>
    </xdr:from>
    <xdr:to>
      <xdr:col>116</xdr:col>
      <xdr:colOff>152400</xdr:colOff>
      <xdr:row>107</xdr:row>
      <xdr:rowOff>155121</xdr:rowOff>
    </xdr:to>
    <xdr:cxnSp macro="">
      <xdr:nvCxnSpPr>
        <xdr:cNvPr id="926" name="直線コネクタ 925">
          <a:extLst>
            <a:ext uri="{FF2B5EF4-FFF2-40B4-BE49-F238E27FC236}">
              <a16:creationId xmlns:a16="http://schemas.microsoft.com/office/drawing/2014/main" id="{D319A600-24A1-4BEE-AF88-53C4A7AB6AE0}"/>
            </a:ext>
          </a:extLst>
        </xdr:cNvPr>
        <xdr:cNvCxnSpPr/>
      </xdr:nvCxnSpPr>
      <xdr:spPr>
        <a:xfrm>
          <a:off x="22072600" y="18500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101254</xdr:rowOff>
    </xdr:from>
    <xdr:ext cx="469744" cy="259045"/>
    <xdr:sp macro="" textlink="">
      <xdr:nvSpPr>
        <xdr:cNvPr id="927" name="【庁舎】&#10;一人当たり面積最大値テキスト">
          <a:extLst>
            <a:ext uri="{FF2B5EF4-FFF2-40B4-BE49-F238E27FC236}">
              <a16:creationId xmlns:a16="http://schemas.microsoft.com/office/drawing/2014/main" id="{F9C86FE9-CEAE-45BA-814A-E01077EB80A6}"/>
            </a:ext>
          </a:extLst>
        </xdr:cNvPr>
        <xdr:cNvSpPr txBox="1"/>
      </xdr:nvSpPr>
      <xdr:spPr>
        <a:xfrm>
          <a:off x="22199600" y="17074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154577</xdr:rowOff>
    </xdr:from>
    <xdr:to>
      <xdr:col>116</xdr:col>
      <xdr:colOff>152400</xdr:colOff>
      <xdr:row>100</xdr:row>
      <xdr:rowOff>154577</xdr:rowOff>
    </xdr:to>
    <xdr:cxnSp macro="">
      <xdr:nvCxnSpPr>
        <xdr:cNvPr id="928" name="直線コネクタ 927">
          <a:extLst>
            <a:ext uri="{FF2B5EF4-FFF2-40B4-BE49-F238E27FC236}">
              <a16:creationId xmlns:a16="http://schemas.microsoft.com/office/drawing/2014/main" id="{EC9B1CF9-BC3D-44F0-98AB-EF55A230578A}"/>
            </a:ext>
          </a:extLst>
        </xdr:cNvPr>
        <xdr:cNvCxnSpPr/>
      </xdr:nvCxnSpPr>
      <xdr:spPr>
        <a:xfrm>
          <a:off x="22072600" y="1729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86921</xdr:rowOff>
    </xdr:from>
    <xdr:ext cx="469744" cy="259045"/>
    <xdr:sp macro="" textlink="">
      <xdr:nvSpPr>
        <xdr:cNvPr id="929" name="【庁舎】&#10;一人当たり面積平均値テキスト">
          <a:extLst>
            <a:ext uri="{FF2B5EF4-FFF2-40B4-BE49-F238E27FC236}">
              <a16:creationId xmlns:a16="http://schemas.microsoft.com/office/drawing/2014/main" id="{294C10CB-8302-4332-BA88-C6DCB1FF0428}"/>
            </a:ext>
          </a:extLst>
        </xdr:cNvPr>
        <xdr:cNvSpPr txBox="1"/>
      </xdr:nvSpPr>
      <xdr:spPr>
        <a:xfrm>
          <a:off x="22199600" y="179177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64044</xdr:rowOff>
    </xdr:from>
    <xdr:to>
      <xdr:col>116</xdr:col>
      <xdr:colOff>114300</xdr:colOff>
      <xdr:row>105</xdr:row>
      <xdr:rowOff>165644</xdr:rowOff>
    </xdr:to>
    <xdr:sp macro="" textlink="">
      <xdr:nvSpPr>
        <xdr:cNvPr id="930" name="フローチャート: 判断 929">
          <a:extLst>
            <a:ext uri="{FF2B5EF4-FFF2-40B4-BE49-F238E27FC236}">
              <a16:creationId xmlns:a16="http://schemas.microsoft.com/office/drawing/2014/main" id="{C50D1BE2-421C-4027-8A41-878C1AD3C8ED}"/>
            </a:ext>
          </a:extLst>
        </xdr:cNvPr>
        <xdr:cNvSpPr/>
      </xdr:nvSpPr>
      <xdr:spPr>
        <a:xfrm>
          <a:off x="22110700" y="18066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131536</xdr:rowOff>
    </xdr:from>
    <xdr:to>
      <xdr:col>112</xdr:col>
      <xdr:colOff>38100</xdr:colOff>
      <xdr:row>106</xdr:row>
      <xdr:rowOff>61686</xdr:rowOff>
    </xdr:to>
    <xdr:sp macro="" textlink="">
      <xdr:nvSpPr>
        <xdr:cNvPr id="931" name="フローチャート: 判断 930">
          <a:extLst>
            <a:ext uri="{FF2B5EF4-FFF2-40B4-BE49-F238E27FC236}">
              <a16:creationId xmlns:a16="http://schemas.microsoft.com/office/drawing/2014/main" id="{F0A988D0-9CCB-4BD7-998E-0341C30D59A4}"/>
            </a:ext>
          </a:extLst>
        </xdr:cNvPr>
        <xdr:cNvSpPr/>
      </xdr:nvSpPr>
      <xdr:spPr>
        <a:xfrm>
          <a:off x="21272500" y="18133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151130</xdr:rowOff>
    </xdr:from>
    <xdr:to>
      <xdr:col>107</xdr:col>
      <xdr:colOff>101600</xdr:colOff>
      <xdr:row>106</xdr:row>
      <xdr:rowOff>81280</xdr:rowOff>
    </xdr:to>
    <xdr:sp macro="" textlink="">
      <xdr:nvSpPr>
        <xdr:cNvPr id="932" name="フローチャート: 判断 931">
          <a:extLst>
            <a:ext uri="{FF2B5EF4-FFF2-40B4-BE49-F238E27FC236}">
              <a16:creationId xmlns:a16="http://schemas.microsoft.com/office/drawing/2014/main" id="{4647A842-99B0-4C85-A009-89249290E26C}"/>
            </a:ext>
          </a:extLst>
        </xdr:cNvPr>
        <xdr:cNvSpPr/>
      </xdr:nvSpPr>
      <xdr:spPr>
        <a:xfrm>
          <a:off x="20383500" y="1815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84727</xdr:rowOff>
    </xdr:from>
    <xdr:to>
      <xdr:col>102</xdr:col>
      <xdr:colOff>165100</xdr:colOff>
      <xdr:row>106</xdr:row>
      <xdr:rowOff>14877</xdr:rowOff>
    </xdr:to>
    <xdr:sp macro="" textlink="">
      <xdr:nvSpPr>
        <xdr:cNvPr id="933" name="フローチャート: 判断 932">
          <a:extLst>
            <a:ext uri="{FF2B5EF4-FFF2-40B4-BE49-F238E27FC236}">
              <a16:creationId xmlns:a16="http://schemas.microsoft.com/office/drawing/2014/main" id="{E07033EF-0169-4AF0-AAB8-E5082C191087}"/>
            </a:ext>
          </a:extLst>
        </xdr:cNvPr>
        <xdr:cNvSpPr/>
      </xdr:nvSpPr>
      <xdr:spPr>
        <a:xfrm>
          <a:off x="19494500" y="1808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166370</xdr:rowOff>
    </xdr:from>
    <xdr:to>
      <xdr:col>98</xdr:col>
      <xdr:colOff>38100</xdr:colOff>
      <xdr:row>106</xdr:row>
      <xdr:rowOff>96520</xdr:rowOff>
    </xdr:to>
    <xdr:sp macro="" textlink="">
      <xdr:nvSpPr>
        <xdr:cNvPr id="934" name="フローチャート: 判断 933">
          <a:extLst>
            <a:ext uri="{FF2B5EF4-FFF2-40B4-BE49-F238E27FC236}">
              <a16:creationId xmlns:a16="http://schemas.microsoft.com/office/drawing/2014/main" id="{17841DBA-A3D8-4C29-9F0F-26899EE8AE52}"/>
            </a:ext>
          </a:extLst>
        </xdr:cNvPr>
        <xdr:cNvSpPr/>
      </xdr:nvSpPr>
      <xdr:spPr>
        <a:xfrm>
          <a:off x="18605500" y="1816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5" name="テキスト ボックス 934">
          <a:extLst>
            <a:ext uri="{FF2B5EF4-FFF2-40B4-BE49-F238E27FC236}">
              <a16:creationId xmlns:a16="http://schemas.microsoft.com/office/drawing/2014/main" id="{3499AE17-8699-4548-A81E-63408360FEB2}"/>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6" name="テキスト ボックス 935">
          <a:extLst>
            <a:ext uri="{FF2B5EF4-FFF2-40B4-BE49-F238E27FC236}">
              <a16:creationId xmlns:a16="http://schemas.microsoft.com/office/drawing/2014/main" id="{B760E2DB-9769-4EDC-B92F-D1E02BAA1AAA}"/>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7" name="テキスト ボックス 936">
          <a:extLst>
            <a:ext uri="{FF2B5EF4-FFF2-40B4-BE49-F238E27FC236}">
              <a16:creationId xmlns:a16="http://schemas.microsoft.com/office/drawing/2014/main" id="{FB0E4150-70B3-4801-B8C4-8DB036CFEDEC}"/>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8" name="テキスト ボックス 937">
          <a:extLst>
            <a:ext uri="{FF2B5EF4-FFF2-40B4-BE49-F238E27FC236}">
              <a16:creationId xmlns:a16="http://schemas.microsoft.com/office/drawing/2014/main" id="{0015A640-2F30-417E-9EF7-63F2D7254EC5}"/>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9" name="テキスト ボックス 938">
          <a:extLst>
            <a:ext uri="{FF2B5EF4-FFF2-40B4-BE49-F238E27FC236}">
              <a16:creationId xmlns:a16="http://schemas.microsoft.com/office/drawing/2014/main" id="{0F0D6406-1555-4443-97EE-22575207BF64}"/>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3084</xdr:rowOff>
    </xdr:from>
    <xdr:to>
      <xdr:col>116</xdr:col>
      <xdr:colOff>114300</xdr:colOff>
      <xdr:row>107</xdr:row>
      <xdr:rowOff>104684</xdr:rowOff>
    </xdr:to>
    <xdr:sp macro="" textlink="">
      <xdr:nvSpPr>
        <xdr:cNvPr id="940" name="楕円 939">
          <a:extLst>
            <a:ext uri="{FF2B5EF4-FFF2-40B4-BE49-F238E27FC236}">
              <a16:creationId xmlns:a16="http://schemas.microsoft.com/office/drawing/2014/main" id="{5907DB8A-E776-4BC0-8A81-B58011374220}"/>
            </a:ext>
          </a:extLst>
        </xdr:cNvPr>
        <xdr:cNvSpPr/>
      </xdr:nvSpPr>
      <xdr:spPr>
        <a:xfrm>
          <a:off x="22110700" y="18348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89461</xdr:rowOff>
    </xdr:from>
    <xdr:ext cx="469744" cy="259045"/>
    <xdr:sp macro="" textlink="">
      <xdr:nvSpPr>
        <xdr:cNvPr id="941" name="【庁舎】&#10;一人当たり面積該当値テキスト">
          <a:extLst>
            <a:ext uri="{FF2B5EF4-FFF2-40B4-BE49-F238E27FC236}">
              <a16:creationId xmlns:a16="http://schemas.microsoft.com/office/drawing/2014/main" id="{35EA14CC-68B3-43A0-B924-3AB9DEFBD9E7}"/>
            </a:ext>
          </a:extLst>
        </xdr:cNvPr>
        <xdr:cNvSpPr txBox="1"/>
      </xdr:nvSpPr>
      <xdr:spPr>
        <a:xfrm>
          <a:off x="22199600" y="18263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8527</xdr:rowOff>
    </xdr:from>
    <xdr:to>
      <xdr:col>112</xdr:col>
      <xdr:colOff>38100</xdr:colOff>
      <xdr:row>107</xdr:row>
      <xdr:rowOff>110127</xdr:rowOff>
    </xdr:to>
    <xdr:sp macro="" textlink="">
      <xdr:nvSpPr>
        <xdr:cNvPr id="942" name="楕円 941">
          <a:extLst>
            <a:ext uri="{FF2B5EF4-FFF2-40B4-BE49-F238E27FC236}">
              <a16:creationId xmlns:a16="http://schemas.microsoft.com/office/drawing/2014/main" id="{8293309F-249E-4AB9-B60B-D423A06C9099}"/>
            </a:ext>
          </a:extLst>
        </xdr:cNvPr>
        <xdr:cNvSpPr/>
      </xdr:nvSpPr>
      <xdr:spPr>
        <a:xfrm>
          <a:off x="21272500" y="18353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53884</xdr:rowOff>
    </xdr:from>
    <xdr:to>
      <xdr:col>116</xdr:col>
      <xdr:colOff>63500</xdr:colOff>
      <xdr:row>107</xdr:row>
      <xdr:rowOff>59327</xdr:rowOff>
    </xdr:to>
    <xdr:cxnSp macro="">
      <xdr:nvCxnSpPr>
        <xdr:cNvPr id="943" name="直線コネクタ 942">
          <a:extLst>
            <a:ext uri="{FF2B5EF4-FFF2-40B4-BE49-F238E27FC236}">
              <a16:creationId xmlns:a16="http://schemas.microsoft.com/office/drawing/2014/main" id="{9E295993-DD5F-463D-868D-27AC8D29E01C}"/>
            </a:ext>
          </a:extLst>
        </xdr:cNvPr>
        <xdr:cNvCxnSpPr/>
      </xdr:nvCxnSpPr>
      <xdr:spPr>
        <a:xfrm flipV="1">
          <a:off x="21323300" y="18399034"/>
          <a:ext cx="8382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24856</xdr:rowOff>
    </xdr:from>
    <xdr:to>
      <xdr:col>107</xdr:col>
      <xdr:colOff>101600</xdr:colOff>
      <xdr:row>107</xdr:row>
      <xdr:rowOff>126456</xdr:rowOff>
    </xdr:to>
    <xdr:sp macro="" textlink="">
      <xdr:nvSpPr>
        <xdr:cNvPr id="944" name="楕円 943">
          <a:extLst>
            <a:ext uri="{FF2B5EF4-FFF2-40B4-BE49-F238E27FC236}">
              <a16:creationId xmlns:a16="http://schemas.microsoft.com/office/drawing/2014/main" id="{1B561F25-B6D6-493D-9D23-B7A824644AF2}"/>
            </a:ext>
          </a:extLst>
        </xdr:cNvPr>
        <xdr:cNvSpPr/>
      </xdr:nvSpPr>
      <xdr:spPr>
        <a:xfrm>
          <a:off x="20383500" y="18370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59327</xdr:rowOff>
    </xdr:from>
    <xdr:to>
      <xdr:col>111</xdr:col>
      <xdr:colOff>177800</xdr:colOff>
      <xdr:row>107</xdr:row>
      <xdr:rowOff>75656</xdr:rowOff>
    </xdr:to>
    <xdr:cxnSp macro="">
      <xdr:nvCxnSpPr>
        <xdr:cNvPr id="945" name="直線コネクタ 944">
          <a:extLst>
            <a:ext uri="{FF2B5EF4-FFF2-40B4-BE49-F238E27FC236}">
              <a16:creationId xmlns:a16="http://schemas.microsoft.com/office/drawing/2014/main" id="{466A6476-0817-42F3-8A2B-9571D400D452}"/>
            </a:ext>
          </a:extLst>
        </xdr:cNvPr>
        <xdr:cNvCxnSpPr/>
      </xdr:nvCxnSpPr>
      <xdr:spPr>
        <a:xfrm flipV="1">
          <a:off x="20434300" y="18404477"/>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29211</xdr:rowOff>
    </xdr:from>
    <xdr:to>
      <xdr:col>102</xdr:col>
      <xdr:colOff>165100</xdr:colOff>
      <xdr:row>107</xdr:row>
      <xdr:rowOff>130811</xdr:rowOff>
    </xdr:to>
    <xdr:sp macro="" textlink="">
      <xdr:nvSpPr>
        <xdr:cNvPr id="946" name="楕円 945">
          <a:extLst>
            <a:ext uri="{FF2B5EF4-FFF2-40B4-BE49-F238E27FC236}">
              <a16:creationId xmlns:a16="http://schemas.microsoft.com/office/drawing/2014/main" id="{7C29F054-B908-488B-AB7F-09F3C9A9442E}"/>
            </a:ext>
          </a:extLst>
        </xdr:cNvPr>
        <xdr:cNvSpPr/>
      </xdr:nvSpPr>
      <xdr:spPr>
        <a:xfrm>
          <a:off x="19494500" y="1837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75656</xdr:rowOff>
    </xdr:from>
    <xdr:to>
      <xdr:col>107</xdr:col>
      <xdr:colOff>50800</xdr:colOff>
      <xdr:row>107</xdr:row>
      <xdr:rowOff>80011</xdr:rowOff>
    </xdr:to>
    <xdr:cxnSp macro="">
      <xdr:nvCxnSpPr>
        <xdr:cNvPr id="947" name="直線コネクタ 946">
          <a:extLst>
            <a:ext uri="{FF2B5EF4-FFF2-40B4-BE49-F238E27FC236}">
              <a16:creationId xmlns:a16="http://schemas.microsoft.com/office/drawing/2014/main" id="{0E758E64-2A2A-416B-BDCD-AAD0D090280B}"/>
            </a:ext>
          </a:extLst>
        </xdr:cNvPr>
        <xdr:cNvCxnSpPr/>
      </xdr:nvCxnSpPr>
      <xdr:spPr>
        <a:xfrm flipV="1">
          <a:off x="19545300" y="18420806"/>
          <a:ext cx="889000" cy="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34652</xdr:rowOff>
    </xdr:from>
    <xdr:to>
      <xdr:col>98</xdr:col>
      <xdr:colOff>38100</xdr:colOff>
      <xdr:row>107</xdr:row>
      <xdr:rowOff>136252</xdr:rowOff>
    </xdr:to>
    <xdr:sp macro="" textlink="">
      <xdr:nvSpPr>
        <xdr:cNvPr id="948" name="楕円 947">
          <a:extLst>
            <a:ext uri="{FF2B5EF4-FFF2-40B4-BE49-F238E27FC236}">
              <a16:creationId xmlns:a16="http://schemas.microsoft.com/office/drawing/2014/main" id="{7F0454DF-2BBF-465D-86A4-5EA2D0CC92E0}"/>
            </a:ext>
          </a:extLst>
        </xdr:cNvPr>
        <xdr:cNvSpPr/>
      </xdr:nvSpPr>
      <xdr:spPr>
        <a:xfrm>
          <a:off x="18605500" y="18379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80011</xdr:rowOff>
    </xdr:from>
    <xdr:to>
      <xdr:col>102</xdr:col>
      <xdr:colOff>114300</xdr:colOff>
      <xdr:row>107</xdr:row>
      <xdr:rowOff>85452</xdr:rowOff>
    </xdr:to>
    <xdr:cxnSp macro="">
      <xdr:nvCxnSpPr>
        <xdr:cNvPr id="949" name="直線コネクタ 948">
          <a:extLst>
            <a:ext uri="{FF2B5EF4-FFF2-40B4-BE49-F238E27FC236}">
              <a16:creationId xmlns:a16="http://schemas.microsoft.com/office/drawing/2014/main" id="{35AB7CBF-86FB-4B22-A2E7-A0511FDB2EF0}"/>
            </a:ext>
          </a:extLst>
        </xdr:cNvPr>
        <xdr:cNvCxnSpPr/>
      </xdr:nvCxnSpPr>
      <xdr:spPr>
        <a:xfrm flipV="1">
          <a:off x="18656300" y="18425161"/>
          <a:ext cx="889000" cy="5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78213</xdr:rowOff>
    </xdr:from>
    <xdr:ext cx="469744" cy="259045"/>
    <xdr:sp macro="" textlink="">
      <xdr:nvSpPr>
        <xdr:cNvPr id="950" name="n_1aveValue【庁舎】&#10;一人当たり面積">
          <a:extLst>
            <a:ext uri="{FF2B5EF4-FFF2-40B4-BE49-F238E27FC236}">
              <a16:creationId xmlns:a16="http://schemas.microsoft.com/office/drawing/2014/main" id="{978C19B2-1BFE-4266-8972-78BD1F5BD34D}"/>
            </a:ext>
          </a:extLst>
        </xdr:cNvPr>
        <xdr:cNvSpPr txBox="1"/>
      </xdr:nvSpPr>
      <xdr:spPr>
        <a:xfrm>
          <a:off x="21075727" y="17909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97807</xdr:rowOff>
    </xdr:from>
    <xdr:ext cx="469744" cy="259045"/>
    <xdr:sp macro="" textlink="">
      <xdr:nvSpPr>
        <xdr:cNvPr id="951" name="n_2aveValue【庁舎】&#10;一人当たり面積">
          <a:extLst>
            <a:ext uri="{FF2B5EF4-FFF2-40B4-BE49-F238E27FC236}">
              <a16:creationId xmlns:a16="http://schemas.microsoft.com/office/drawing/2014/main" id="{471BD7E0-AA44-426F-BF2F-25A12B126345}"/>
            </a:ext>
          </a:extLst>
        </xdr:cNvPr>
        <xdr:cNvSpPr txBox="1"/>
      </xdr:nvSpPr>
      <xdr:spPr>
        <a:xfrm>
          <a:off x="20199427" y="1792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31404</xdr:rowOff>
    </xdr:from>
    <xdr:ext cx="469744" cy="259045"/>
    <xdr:sp macro="" textlink="">
      <xdr:nvSpPr>
        <xdr:cNvPr id="952" name="n_3aveValue【庁舎】&#10;一人当たり面積">
          <a:extLst>
            <a:ext uri="{FF2B5EF4-FFF2-40B4-BE49-F238E27FC236}">
              <a16:creationId xmlns:a16="http://schemas.microsoft.com/office/drawing/2014/main" id="{9F8C94DC-E2D9-48DC-BE2A-D913E52AA4CC}"/>
            </a:ext>
          </a:extLst>
        </xdr:cNvPr>
        <xdr:cNvSpPr txBox="1"/>
      </xdr:nvSpPr>
      <xdr:spPr>
        <a:xfrm>
          <a:off x="19310427" y="17862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113047</xdr:rowOff>
    </xdr:from>
    <xdr:ext cx="469744" cy="259045"/>
    <xdr:sp macro="" textlink="">
      <xdr:nvSpPr>
        <xdr:cNvPr id="953" name="n_4aveValue【庁舎】&#10;一人当たり面積">
          <a:extLst>
            <a:ext uri="{FF2B5EF4-FFF2-40B4-BE49-F238E27FC236}">
              <a16:creationId xmlns:a16="http://schemas.microsoft.com/office/drawing/2014/main" id="{1F03E469-2755-48F3-9712-9A7F8B413657}"/>
            </a:ext>
          </a:extLst>
        </xdr:cNvPr>
        <xdr:cNvSpPr txBox="1"/>
      </xdr:nvSpPr>
      <xdr:spPr>
        <a:xfrm>
          <a:off x="18421427" y="1794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101254</xdr:rowOff>
    </xdr:from>
    <xdr:ext cx="469744" cy="259045"/>
    <xdr:sp macro="" textlink="">
      <xdr:nvSpPr>
        <xdr:cNvPr id="954" name="n_1mainValue【庁舎】&#10;一人当たり面積">
          <a:extLst>
            <a:ext uri="{FF2B5EF4-FFF2-40B4-BE49-F238E27FC236}">
              <a16:creationId xmlns:a16="http://schemas.microsoft.com/office/drawing/2014/main" id="{7E80FF73-6851-4207-BF18-7AC199333D59}"/>
            </a:ext>
          </a:extLst>
        </xdr:cNvPr>
        <xdr:cNvSpPr txBox="1"/>
      </xdr:nvSpPr>
      <xdr:spPr>
        <a:xfrm>
          <a:off x="21075727" y="18446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117583</xdr:rowOff>
    </xdr:from>
    <xdr:ext cx="469744" cy="259045"/>
    <xdr:sp macro="" textlink="">
      <xdr:nvSpPr>
        <xdr:cNvPr id="955" name="n_2mainValue【庁舎】&#10;一人当たり面積">
          <a:extLst>
            <a:ext uri="{FF2B5EF4-FFF2-40B4-BE49-F238E27FC236}">
              <a16:creationId xmlns:a16="http://schemas.microsoft.com/office/drawing/2014/main" id="{D1661F6C-67BB-4EB3-9FAE-52DBCC2C4A07}"/>
            </a:ext>
          </a:extLst>
        </xdr:cNvPr>
        <xdr:cNvSpPr txBox="1"/>
      </xdr:nvSpPr>
      <xdr:spPr>
        <a:xfrm>
          <a:off x="20199427" y="18462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121938</xdr:rowOff>
    </xdr:from>
    <xdr:ext cx="469744" cy="259045"/>
    <xdr:sp macro="" textlink="">
      <xdr:nvSpPr>
        <xdr:cNvPr id="956" name="n_3mainValue【庁舎】&#10;一人当たり面積">
          <a:extLst>
            <a:ext uri="{FF2B5EF4-FFF2-40B4-BE49-F238E27FC236}">
              <a16:creationId xmlns:a16="http://schemas.microsoft.com/office/drawing/2014/main" id="{2B169066-B0C6-45BE-85B7-708E19F2CDB1}"/>
            </a:ext>
          </a:extLst>
        </xdr:cNvPr>
        <xdr:cNvSpPr txBox="1"/>
      </xdr:nvSpPr>
      <xdr:spPr>
        <a:xfrm>
          <a:off x="19310427" y="18467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127379</xdr:rowOff>
    </xdr:from>
    <xdr:ext cx="469744" cy="259045"/>
    <xdr:sp macro="" textlink="">
      <xdr:nvSpPr>
        <xdr:cNvPr id="957" name="n_4mainValue【庁舎】&#10;一人当たり面積">
          <a:extLst>
            <a:ext uri="{FF2B5EF4-FFF2-40B4-BE49-F238E27FC236}">
              <a16:creationId xmlns:a16="http://schemas.microsoft.com/office/drawing/2014/main" id="{445C5441-AF47-432B-98E5-6074E1B029D2}"/>
            </a:ext>
          </a:extLst>
        </xdr:cNvPr>
        <xdr:cNvSpPr txBox="1"/>
      </xdr:nvSpPr>
      <xdr:spPr>
        <a:xfrm>
          <a:off x="18421427" y="18472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8" name="正方形/長方形 957">
          <a:extLst>
            <a:ext uri="{FF2B5EF4-FFF2-40B4-BE49-F238E27FC236}">
              <a16:creationId xmlns:a16="http://schemas.microsoft.com/office/drawing/2014/main" id="{9CC7B316-5729-4C53-B3E8-F9413C4FE6D7}"/>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9" name="正方形/長方形 958">
          <a:extLst>
            <a:ext uri="{FF2B5EF4-FFF2-40B4-BE49-F238E27FC236}">
              <a16:creationId xmlns:a16="http://schemas.microsoft.com/office/drawing/2014/main" id="{226F5A7F-4383-40AC-92FA-00D70845101A}"/>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0" name="テキスト ボックス 959">
          <a:extLst>
            <a:ext uri="{FF2B5EF4-FFF2-40B4-BE49-F238E27FC236}">
              <a16:creationId xmlns:a16="http://schemas.microsoft.com/office/drawing/2014/main" id="{A96BFEF8-4A87-4702-9635-641476A97F08}"/>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体育館・プール、保健センター・保健所、市民会館、庁舎については有形固定資産減価償却率が類似団体平均を上回っている。体育館・プールについては</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と比較すると有形固定資産減価償却率が</a:t>
          </a:r>
          <a:r>
            <a:rPr kumimoji="1" lang="en-US" altLang="ja-JP" sz="1300">
              <a:latin typeface="ＭＳ Ｐゴシック" panose="020B0600070205080204" pitchFamily="50" charset="-128"/>
              <a:ea typeface="ＭＳ Ｐゴシック" panose="020B0600070205080204" pitchFamily="50" charset="-128"/>
            </a:rPr>
            <a:t>5.6%</a:t>
          </a:r>
          <a:r>
            <a:rPr kumimoji="1" lang="ja-JP" altLang="en-US" sz="1300">
              <a:latin typeface="ＭＳ Ｐゴシック" panose="020B0600070205080204" pitchFamily="50" charset="-128"/>
              <a:ea typeface="ＭＳ Ｐゴシック" panose="020B0600070205080204" pitchFamily="50" charset="-128"/>
            </a:rPr>
            <a:t>減少しているが、</a:t>
          </a:r>
          <a:r>
            <a:rPr kumimoji="1" lang="en-US" altLang="ja-JP" sz="1300">
              <a:latin typeface="ＭＳ Ｐゴシック" panose="020B0600070205080204" pitchFamily="50" charset="-128"/>
              <a:ea typeface="ＭＳ Ｐゴシック" panose="020B0600070205080204" pitchFamily="50" charset="-128"/>
            </a:rPr>
            <a:t>B&amp;G</a:t>
          </a:r>
          <a:r>
            <a:rPr kumimoji="1" lang="ja-JP" altLang="en-US" sz="1300">
              <a:latin typeface="ＭＳ Ｐゴシック" panose="020B0600070205080204" pitchFamily="50" charset="-128"/>
              <a:ea typeface="ＭＳ Ｐゴシック" panose="020B0600070205080204" pitchFamily="50" charset="-128"/>
            </a:rPr>
            <a:t>海洋センターの体育館改修工事のためである。一般廃棄物処理施設については有明広域行政事務組合の第</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衛生センターのリニューアル工事の完了に伴い有形固定資産減価償却率が減少、一人当たりの有形固定資産額が増加している。庁舎については新庁舎建設のため有形固定資産減価償却率の減少が見込まれるが跡地活用等も含めて検討していく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熊本県南関町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9,633
9,466
68.92
6,617,955
6,475,794
140,160
3,349,344
6,982,914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類似団体平均と同程度の水準となっている。地方税は前年度から</a:t>
          </a:r>
          <a:r>
            <a:rPr kumimoji="1" lang="en-US" altLang="ja-JP" sz="1300">
              <a:latin typeface="ＭＳ Ｐゴシック" panose="020B0600070205080204" pitchFamily="50" charset="-128"/>
              <a:ea typeface="ＭＳ Ｐゴシック" panose="020B0600070205080204" pitchFamily="50" charset="-128"/>
            </a:rPr>
            <a:t>56</a:t>
          </a:r>
          <a:r>
            <a:rPr kumimoji="1" lang="ja-JP" altLang="en-US" sz="1300">
              <a:latin typeface="ＭＳ Ｐゴシック" panose="020B0600070205080204" pitchFamily="50" charset="-128"/>
              <a:ea typeface="ＭＳ Ｐゴシック" panose="020B0600070205080204" pitchFamily="50" charset="-128"/>
            </a:rPr>
            <a:t>百万円増収となっており、過去最高の水準となっている。しかし、地方交付税に大きく依存している状況に変わりはなく、今後は新型コロナウイルス感染症拡大に伴う地方税の減収が見込まれるため、企業誘致、定住化対策に積極的に取り組んでいく。また、更なる税収の徴収率向上に努め、財政基盤の強化につなげ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9374</xdr:rowOff>
    </xdr:from>
    <xdr:to>
      <xdr:col>23</xdr:col>
      <xdr:colOff>133350</xdr:colOff>
      <xdr:row>44</xdr:row>
      <xdr:rowOff>130628</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353024"/>
          <a:ext cx="0" cy="13214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95751</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6096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9374</xdr:rowOff>
    </xdr:from>
    <xdr:to>
      <xdr:col>24</xdr:col>
      <xdr:colOff>12700</xdr:colOff>
      <xdr:row>37</xdr:row>
      <xdr:rowOff>9374</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353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3326</xdr:rowOff>
    </xdr:from>
    <xdr:to>
      <xdr:col>23</xdr:col>
      <xdr:colOff>133350</xdr:colOff>
      <xdr:row>43</xdr:row>
      <xdr:rowOff>14817</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flipV="1">
          <a:off x="4114800" y="7375676"/>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142015</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342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169938</xdr:rowOff>
    </xdr:from>
    <xdr:to>
      <xdr:col>23</xdr:col>
      <xdr:colOff>184150</xdr:colOff>
      <xdr:row>43</xdr:row>
      <xdr:rowOff>100088</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14817</xdr:rowOff>
    </xdr:from>
    <xdr:to>
      <xdr:col>19</xdr:col>
      <xdr:colOff>133350</xdr:colOff>
      <xdr:row>43</xdr:row>
      <xdr:rowOff>37798</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3225800" y="7387167"/>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146957</xdr:rowOff>
    </xdr:from>
    <xdr:to>
      <xdr:col>19</xdr:col>
      <xdr:colOff>184150</xdr:colOff>
      <xdr:row>43</xdr:row>
      <xdr:rowOff>77107</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61884</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434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37798</xdr:rowOff>
    </xdr:from>
    <xdr:to>
      <xdr:col>15</xdr:col>
      <xdr:colOff>82550</xdr:colOff>
      <xdr:row>43</xdr:row>
      <xdr:rowOff>49288</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2336800" y="7410148"/>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158448</xdr:rowOff>
    </xdr:from>
    <xdr:to>
      <xdr:col>15</xdr:col>
      <xdr:colOff>133350</xdr:colOff>
      <xdr:row>43</xdr:row>
      <xdr:rowOff>88598</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73375</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445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49288</xdr:rowOff>
    </xdr:from>
    <xdr:to>
      <xdr:col>11</xdr:col>
      <xdr:colOff>31750</xdr:colOff>
      <xdr:row>43</xdr:row>
      <xdr:rowOff>49288</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4216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169938</xdr:rowOff>
    </xdr:from>
    <xdr:to>
      <xdr:col>11</xdr:col>
      <xdr:colOff>82550</xdr:colOff>
      <xdr:row>43</xdr:row>
      <xdr:rowOff>100088</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84865</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45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9978</xdr:rowOff>
    </xdr:from>
    <xdr:to>
      <xdr:col>7</xdr:col>
      <xdr:colOff>31750</xdr:colOff>
      <xdr:row>43</xdr:row>
      <xdr:rowOff>111578</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96355</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123976</xdr:rowOff>
    </xdr:from>
    <xdr:to>
      <xdr:col>23</xdr:col>
      <xdr:colOff>184150</xdr:colOff>
      <xdr:row>43</xdr:row>
      <xdr:rowOff>54126</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324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140503</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16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135467</xdr:rowOff>
    </xdr:from>
    <xdr:to>
      <xdr:col>19</xdr:col>
      <xdr:colOff>184150</xdr:colOff>
      <xdr:row>43</xdr:row>
      <xdr:rowOff>65617</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75794</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105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158448</xdr:rowOff>
    </xdr:from>
    <xdr:to>
      <xdr:col>15</xdr:col>
      <xdr:colOff>133350</xdr:colOff>
      <xdr:row>43</xdr:row>
      <xdr:rowOff>88598</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35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98775</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12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169938</xdr:rowOff>
    </xdr:from>
    <xdr:to>
      <xdr:col>11</xdr:col>
      <xdr:colOff>82550</xdr:colOff>
      <xdr:row>43</xdr:row>
      <xdr:rowOff>100088</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37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110265</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139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169938</xdr:rowOff>
    </xdr:from>
    <xdr:to>
      <xdr:col>7</xdr:col>
      <xdr:colOff>31750</xdr:colOff>
      <xdr:row>43</xdr:row>
      <xdr:rowOff>100088</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37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110265</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139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すると下がっているが、類似団体平均を大きく上回っており、財政の硬直化が進んでいる状況である。硬直化の要因としては、公債費や扶助費が高い水準で推移していることがあげられる。前年度と比較すると補助費等、繰出金の減少により、</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ポイント改善しているが、今後も継続して歳出削減策をはじめ、地方税の徴収率の向上による歳入確保を図り、経常収支比率</a:t>
          </a:r>
          <a:r>
            <a:rPr kumimoji="1" lang="en-US" altLang="ja-JP" sz="1300">
              <a:latin typeface="ＭＳ Ｐゴシック" panose="020B0600070205080204" pitchFamily="50" charset="-128"/>
              <a:ea typeface="ＭＳ Ｐゴシック" panose="020B0600070205080204" pitchFamily="50" charset="-128"/>
            </a:rPr>
            <a:t>90%</a:t>
          </a:r>
          <a:r>
            <a:rPr kumimoji="1" lang="ja-JP" altLang="en-US" sz="1300">
              <a:latin typeface="ＭＳ Ｐゴシック" panose="020B0600070205080204" pitchFamily="50" charset="-128"/>
              <a:ea typeface="ＭＳ Ｐゴシック" panose="020B0600070205080204" pitchFamily="50" charset="-128"/>
            </a:rPr>
            <a:t>を目標に努めていく。</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160782</xdr:rowOff>
    </xdr:from>
    <xdr:to>
      <xdr:col>23</xdr:col>
      <xdr:colOff>133350</xdr:colOff>
      <xdr:row>67</xdr:row>
      <xdr:rowOff>7620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104882"/>
          <a:ext cx="0" cy="13898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151147</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4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7620</xdr:rowOff>
    </xdr:from>
    <xdr:to>
      <xdr:col>24</xdr:col>
      <xdr:colOff>12700</xdr:colOff>
      <xdr:row>67</xdr:row>
      <xdr:rowOff>7620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49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75709</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848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160782</xdr:rowOff>
    </xdr:from>
    <xdr:to>
      <xdr:col>24</xdr:col>
      <xdr:colOff>12700</xdr:colOff>
      <xdr:row>58</xdr:row>
      <xdr:rowOff>160782</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104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155194</xdr:rowOff>
    </xdr:from>
    <xdr:to>
      <xdr:col>23</xdr:col>
      <xdr:colOff>133350</xdr:colOff>
      <xdr:row>65</xdr:row>
      <xdr:rowOff>7874</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4114800" y="11127994"/>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137939</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7678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121412</xdr:rowOff>
    </xdr:from>
    <xdr:to>
      <xdr:col>23</xdr:col>
      <xdr:colOff>184150</xdr:colOff>
      <xdr:row>64</xdr:row>
      <xdr:rowOff>51562</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92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7874</xdr:rowOff>
    </xdr:from>
    <xdr:to>
      <xdr:col>19</xdr:col>
      <xdr:colOff>133350</xdr:colOff>
      <xdr:row>65</xdr:row>
      <xdr:rowOff>51308</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3225800" y="11152124"/>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68326</xdr:rowOff>
    </xdr:from>
    <xdr:to>
      <xdr:col>19</xdr:col>
      <xdr:colOff>184150</xdr:colOff>
      <xdr:row>63</xdr:row>
      <xdr:rowOff>169926</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86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8653</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638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51308</xdr:rowOff>
    </xdr:from>
    <xdr:to>
      <xdr:col>15</xdr:col>
      <xdr:colOff>82550</xdr:colOff>
      <xdr:row>65</xdr:row>
      <xdr:rowOff>99568</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2336800" y="1119555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34544</xdr:rowOff>
    </xdr:from>
    <xdr:to>
      <xdr:col>15</xdr:col>
      <xdr:colOff>133350</xdr:colOff>
      <xdr:row>63</xdr:row>
      <xdr:rowOff>136144</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146321</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60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97282</xdr:rowOff>
    </xdr:from>
    <xdr:to>
      <xdr:col>11</xdr:col>
      <xdr:colOff>31750</xdr:colOff>
      <xdr:row>65</xdr:row>
      <xdr:rowOff>99568</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1070082"/>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157734</xdr:rowOff>
    </xdr:from>
    <xdr:to>
      <xdr:col>11</xdr:col>
      <xdr:colOff>82550</xdr:colOff>
      <xdr:row>63</xdr:row>
      <xdr:rowOff>87884</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98061</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556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32258</xdr:rowOff>
    </xdr:from>
    <xdr:to>
      <xdr:col>7</xdr:col>
      <xdr:colOff>31750</xdr:colOff>
      <xdr:row>62</xdr:row>
      <xdr:rowOff>133858</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144035</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431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104394</xdr:rowOff>
    </xdr:from>
    <xdr:to>
      <xdr:col>23</xdr:col>
      <xdr:colOff>184150</xdr:colOff>
      <xdr:row>65</xdr:row>
      <xdr:rowOff>34544</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107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76471</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104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128524</xdr:rowOff>
    </xdr:from>
    <xdr:to>
      <xdr:col>19</xdr:col>
      <xdr:colOff>184150</xdr:colOff>
      <xdr:row>65</xdr:row>
      <xdr:rowOff>58674</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110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43451</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1187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508</xdr:rowOff>
    </xdr:from>
    <xdr:to>
      <xdr:col>15</xdr:col>
      <xdr:colOff>133350</xdr:colOff>
      <xdr:row>65</xdr:row>
      <xdr:rowOff>102108</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114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86885</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1231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48768</xdr:rowOff>
    </xdr:from>
    <xdr:to>
      <xdr:col>11</xdr:col>
      <xdr:colOff>82550</xdr:colOff>
      <xdr:row>65</xdr:row>
      <xdr:rowOff>150368</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1193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135145</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1279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46482</xdr:rowOff>
    </xdr:from>
    <xdr:to>
      <xdr:col>7</xdr:col>
      <xdr:colOff>31750</xdr:colOff>
      <xdr:row>64</xdr:row>
      <xdr:rowOff>148082</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101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132859</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1105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[156,237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類似団体平均を下回っているが、前年度と比較すると物件費が</a:t>
          </a:r>
          <a:r>
            <a:rPr kumimoji="1" lang="en-US" altLang="ja-JP" sz="1300">
              <a:latin typeface="ＭＳ Ｐゴシック" panose="020B0600070205080204" pitchFamily="50" charset="-128"/>
              <a:ea typeface="ＭＳ Ｐゴシック" panose="020B0600070205080204" pitchFamily="50" charset="-128"/>
            </a:rPr>
            <a:t>34</a:t>
          </a:r>
          <a:r>
            <a:rPr kumimoji="1" lang="ja-JP" altLang="en-US" sz="1300">
              <a:latin typeface="ＭＳ Ｐゴシック" panose="020B0600070205080204" pitchFamily="50" charset="-128"/>
              <a:ea typeface="ＭＳ Ｐゴシック" panose="020B0600070205080204" pitchFamily="50" charset="-128"/>
            </a:rPr>
            <a:t>百万円、維持補修費が</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百万円増加している。今後も継続して定員適正化計画に基づく定員管理の徹底と事務の効率化による経費の削減に努めていく。</a:t>
          </a: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60699</xdr:rowOff>
    </xdr:from>
    <xdr:to>
      <xdr:col>23</xdr:col>
      <xdr:colOff>133350</xdr:colOff>
      <xdr:row>90</xdr:row>
      <xdr:rowOff>24833</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3948149"/>
          <a:ext cx="0" cy="15071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168360</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427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24833</xdr:rowOff>
    </xdr:from>
    <xdr:to>
      <xdr:col>24</xdr:col>
      <xdr:colOff>12700</xdr:colOff>
      <xdr:row>90</xdr:row>
      <xdr:rowOff>24833</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455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147076</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691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60699</xdr:rowOff>
    </xdr:from>
    <xdr:to>
      <xdr:col>24</xdr:col>
      <xdr:colOff>12700</xdr:colOff>
      <xdr:row>81</xdr:row>
      <xdr:rowOff>60699</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3948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109345</xdr:rowOff>
    </xdr:from>
    <xdr:to>
      <xdr:col>23</xdr:col>
      <xdr:colOff>133350</xdr:colOff>
      <xdr:row>81</xdr:row>
      <xdr:rowOff>139384</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114800" y="13996795"/>
          <a:ext cx="838200" cy="30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16980</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42473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44903</xdr:rowOff>
    </xdr:from>
    <xdr:to>
      <xdr:col>23</xdr:col>
      <xdr:colOff>184150</xdr:colOff>
      <xdr:row>83</xdr:row>
      <xdr:rowOff>146503</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427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104870</xdr:rowOff>
    </xdr:from>
    <xdr:to>
      <xdr:col>19</xdr:col>
      <xdr:colOff>133350</xdr:colOff>
      <xdr:row>81</xdr:row>
      <xdr:rowOff>109345</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3225800" y="13992320"/>
          <a:ext cx="889000" cy="4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18903</xdr:rowOff>
    </xdr:from>
    <xdr:to>
      <xdr:col>19</xdr:col>
      <xdr:colOff>184150</xdr:colOff>
      <xdr:row>83</xdr:row>
      <xdr:rowOff>120503</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424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105280</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43356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73625</xdr:rowOff>
    </xdr:from>
    <xdr:to>
      <xdr:col>15</xdr:col>
      <xdr:colOff>82550</xdr:colOff>
      <xdr:row>81</xdr:row>
      <xdr:rowOff>104870</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2336800" y="13961075"/>
          <a:ext cx="889000" cy="31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14066</xdr:rowOff>
    </xdr:from>
    <xdr:to>
      <xdr:col>15</xdr:col>
      <xdr:colOff>133350</xdr:colOff>
      <xdr:row>83</xdr:row>
      <xdr:rowOff>115666</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424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100443</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433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73625</xdr:rowOff>
    </xdr:from>
    <xdr:to>
      <xdr:col>11</xdr:col>
      <xdr:colOff>31750</xdr:colOff>
      <xdr:row>81</xdr:row>
      <xdr:rowOff>82765</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flipV="1">
          <a:off x="1447800" y="13961075"/>
          <a:ext cx="889000" cy="9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28363</xdr:rowOff>
    </xdr:from>
    <xdr:to>
      <xdr:col>11</xdr:col>
      <xdr:colOff>82550</xdr:colOff>
      <xdr:row>83</xdr:row>
      <xdr:rowOff>129963</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4258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114740</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4345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164244</xdr:rowOff>
    </xdr:from>
    <xdr:to>
      <xdr:col>7</xdr:col>
      <xdr:colOff>31750</xdr:colOff>
      <xdr:row>83</xdr:row>
      <xdr:rowOff>94394</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4223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79171</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4309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88584</xdr:rowOff>
    </xdr:from>
    <xdr:to>
      <xdr:col>23</xdr:col>
      <xdr:colOff>184150</xdr:colOff>
      <xdr:row>82</xdr:row>
      <xdr:rowOff>18734</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3976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9861</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3897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58545</xdr:rowOff>
    </xdr:from>
    <xdr:to>
      <xdr:col>19</xdr:col>
      <xdr:colOff>184150</xdr:colOff>
      <xdr:row>81</xdr:row>
      <xdr:rowOff>160145</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3945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170322</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37148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54070</xdr:rowOff>
    </xdr:from>
    <xdr:to>
      <xdr:col>15</xdr:col>
      <xdr:colOff>133350</xdr:colOff>
      <xdr:row>81</xdr:row>
      <xdr:rowOff>155670</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394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165847</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371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22825</xdr:rowOff>
    </xdr:from>
    <xdr:to>
      <xdr:col>11</xdr:col>
      <xdr:colOff>82550</xdr:colOff>
      <xdr:row>81</xdr:row>
      <xdr:rowOff>124425</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3910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134602</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3679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31965</xdr:rowOff>
    </xdr:from>
    <xdr:to>
      <xdr:col>7</xdr:col>
      <xdr:colOff>31750</xdr:colOff>
      <xdr:row>81</xdr:row>
      <xdr:rowOff>133565</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3919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143742</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3688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類似団体平均を下回っている。人事評価制度や定員適正化計画を活用しながら、今後も適正な職員数及び給与等の管理に努める。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62593</xdr:rowOff>
    </xdr:from>
    <xdr:to>
      <xdr:col>81</xdr:col>
      <xdr:colOff>44450</xdr:colOff>
      <xdr:row>89</xdr:row>
      <xdr:rowOff>23888</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950043"/>
          <a:ext cx="0" cy="13328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167415</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25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23888</xdr:rowOff>
    </xdr:from>
    <xdr:to>
      <xdr:col>81</xdr:col>
      <xdr:colOff>133350</xdr:colOff>
      <xdr:row>89</xdr:row>
      <xdr:rowOff>23888</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28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148970</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69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62593</xdr:rowOff>
    </xdr:from>
    <xdr:to>
      <xdr:col>81</xdr:col>
      <xdr:colOff>133350</xdr:colOff>
      <xdr:row>81</xdr:row>
      <xdr:rowOff>62593</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95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64407</xdr:rowOff>
    </xdr:from>
    <xdr:to>
      <xdr:col>81</xdr:col>
      <xdr:colOff>44450</xdr:colOff>
      <xdr:row>84</xdr:row>
      <xdr:rowOff>30843</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179800" y="14294757"/>
          <a:ext cx="8382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113893</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6871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141816</xdr:rowOff>
    </xdr:from>
    <xdr:to>
      <xdr:col>81</xdr:col>
      <xdr:colOff>95250</xdr:colOff>
      <xdr:row>86</xdr:row>
      <xdr:rowOff>71966</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64407</xdr:rowOff>
    </xdr:from>
    <xdr:to>
      <xdr:col>77</xdr:col>
      <xdr:colOff>44450</xdr:colOff>
      <xdr:row>84</xdr:row>
      <xdr:rowOff>111277</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5290800" y="14294757"/>
          <a:ext cx="889000" cy="218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118836</xdr:rowOff>
    </xdr:from>
    <xdr:to>
      <xdr:col>77</xdr:col>
      <xdr:colOff>95250</xdr:colOff>
      <xdr:row>86</xdr:row>
      <xdr:rowOff>48986</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33763</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778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111277</xdr:rowOff>
    </xdr:from>
    <xdr:to>
      <xdr:col>72</xdr:col>
      <xdr:colOff>203200</xdr:colOff>
      <xdr:row>85</xdr:row>
      <xdr:rowOff>20259</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4401800" y="14513077"/>
          <a:ext cx="8890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4838</xdr:rowOff>
    </xdr:from>
    <xdr:to>
      <xdr:col>73</xdr:col>
      <xdr:colOff>44450</xdr:colOff>
      <xdr:row>86</xdr:row>
      <xdr:rowOff>106438</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91215</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835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20259</xdr:rowOff>
    </xdr:from>
    <xdr:to>
      <xdr:col>68</xdr:col>
      <xdr:colOff>152400</xdr:colOff>
      <xdr:row>85</xdr:row>
      <xdr:rowOff>112184</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3512800" y="14593509"/>
          <a:ext cx="889000" cy="9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4838</xdr:rowOff>
    </xdr:from>
    <xdr:to>
      <xdr:col>68</xdr:col>
      <xdr:colOff>203200</xdr:colOff>
      <xdr:row>86</xdr:row>
      <xdr:rowOff>106438</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91215</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835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141816</xdr:rowOff>
    </xdr:from>
    <xdr:to>
      <xdr:col>64</xdr:col>
      <xdr:colOff>152400</xdr:colOff>
      <xdr:row>86</xdr:row>
      <xdr:rowOff>71966</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56743</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151493</xdr:rowOff>
    </xdr:from>
    <xdr:to>
      <xdr:col>81</xdr:col>
      <xdr:colOff>95250</xdr:colOff>
      <xdr:row>84</xdr:row>
      <xdr:rowOff>81643</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38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168020</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22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13607</xdr:rowOff>
    </xdr:from>
    <xdr:to>
      <xdr:col>77</xdr:col>
      <xdr:colOff>95250</xdr:colOff>
      <xdr:row>83</xdr:row>
      <xdr:rowOff>115207</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24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125384</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4012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60477</xdr:rowOff>
    </xdr:from>
    <xdr:to>
      <xdr:col>73</xdr:col>
      <xdr:colOff>44450</xdr:colOff>
      <xdr:row>84</xdr:row>
      <xdr:rowOff>162077</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46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804</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4231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140909</xdr:rowOff>
    </xdr:from>
    <xdr:to>
      <xdr:col>68</xdr:col>
      <xdr:colOff>203200</xdr:colOff>
      <xdr:row>85</xdr:row>
      <xdr:rowOff>71059</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454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81236</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4311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61384</xdr:rowOff>
    </xdr:from>
    <xdr:to>
      <xdr:col>64</xdr:col>
      <xdr:colOff>152400</xdr:colOff>
      <xdr:row>85</xdr:row>
      <xdr:rowOff>162984</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1711</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定員適正化計画に基づき定員の管理を行っているため、類似団体平均を下回っている。今後も適正な定員管理を行っていく。</a:t>
          </a: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1" name="定員管理の状況グラフ枠">
          <a:extLst>
            <a:ext uri="{FF2B5EF4-FFF2-40B4-BE49-F238E27FC236}">
              <a16:creationId xmlns:a16="http://schemas.microsoft.com/office/drawing/2014/main" id="{00000000-0008-0000-0300-000037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131223</xdr:rowOff>
    </xdr:from>
    <xdr:to>
      <xdr:col>81</xdr:col>
      <xdr:colOff>44450</xdr:colOff>
      <xdr:row>66</xdr:row>
      <xdr:rowOff>13780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flipV="1">
          <a:off x="17018000" y="10075323"/>
          <a:ext cx="0" cy="1254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157307</xdr:rowOff>
    </xdr:from>
    <xdr:ext cx="762000" cy="259045"/>
    <xdr:sp macro="" textlink="">
      <xdr:nvSpPr>
        <xdr:cNvPr id="313" name="定員管理の状況最小値テキスト">
          <a:extLst>
            <a:ext uri="{FF2B5EF4-FFF2-40B4-BE49-F238E27FC236}">
              <a16:creationId xmlns:a16="http://schemas.microsoft.com/office/drawing/2014/main" id="{00000000-0008-0000-0300-000039010000}"/>
            </a:ext>
          </a:extLst>
        </xdr:cNvPr>
        <xdr:cNvSpPr txBox="1"/>
      </xdr:nvSpPr>
      <xdr:spPr>
        <a:xfrm>
          <a:off x="17106900" y="1130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13780</xdr:rowOff>
    </xdr:from>
    <xdr:to>
      <xdr:col>81</xdr:col>
      <xdr:colOff>133350</xdr:colOff>
      <xdr:row>66</xdr:row>
      <xdr:rowOff>13780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6929100" y="1132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46150</xdr:rowOff>
    </xdr:from>
    <xdr:ext cx="762000" cy="259045"/>
    <xdr:sp macro="" textlink="">
      <xdr:nvSpPr>
        <xdr:cNvPr id="315" name="定員管理の状況最大値テキスト">
          <a:extLst>
            <a:ext uri="{FF2B5EF4-FFF2-40B4-BE49-F238E27FC236}">
              <a16:creationId xmlns:a16="http://schemas.microsoft.com/office/drawing/2014/main" id="{00000000-0008-0000-0300-00003B010000}"/>
            </a:ext>
          </a:extLst>
        </xdr:cNvPr>
        <xdr:cNvSpPr txBox="1"/>
      </xdr:nvSpPr>
      <xdr:spPr>
        <a:xfrm>
          <a:off x="17106900" y="9818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131223</xdr:rowOff>
    </xdr:from>
    <xdr:to>
      <xdr:col>81</xdr:col>
      <xdr:colOff>133350</xdr:colOff>
      <xdr:row>58</xdr:row>
      <xdr:rowOff>131223</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929100" y="10075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82836</xdr:rowOff>
    </xdr:from>
    <xdr:to>
      <xdr:col>81</xdr:col>
      <xdr:colOff>44450</xdr:colOff>
      <xdr:row>59</xdr:row>
      <xdr:rowOff>93091</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179800" y="10198386"/>
          <a:ext cx="838200" cy="10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20273</xdr:rowOff>
    </xdr:from>
    <xdr:ext cx="762000" cy="259045"/>
    <xdr:sp macro="" textlink="">
      <xdr:nvSpPr>
        <xdr:cNvPr id="318" name="定員管理の状況平均値テキスト">
          <a:extLst>
            <a:ext uri="{FF2B5EF4-FFF2-40B4-BE49-F238E27FC236}">
              <a16:creationId xmlns:a16="http://schemas.microsoft.com/office/drawing/2014/main" id="{00000000-0008-0000-0300-00003E010000}"/>
            </a:ext>
          </a:extLst>
        </xdr:cNvPr>
        <xdr:cNvSpPr txBox="1"/>
      </xdr:nvSpPr>
      <xdr:spPr>
        <a:xfrm>
          <a:off x="17106900" y="103072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48196</xdr:rowOff>
    </xdr:from>
    <xdr:to>
      <xdr:col>81</xdr:col>
      <xdr:colOff>95250</xdr:colOff>
      <xdr:row>60</xdr:row>
      <xdr:rowOff>149796</xdr:rowOff>
    </xdr:to>
    <xdr:sp macro="" textlink="">
      <xdr:nvSpPr>
        <xdr:cNvPr id="319" name="フローチャート: 判断 318">
          <a:extLst>
            <a:ext uri="{FF2B5EF4-FFF2-40B4-BE49-F238E27FC236}">
              <a16:creationId xmlns:a16="http://schemas.microsoft.com/office/drawing/2014/main" id="{00000000-0008-0000-0300-00003F010000}"/>
            </a:ext>
          </a:extLst>
        </xdr:cNvPr>
        <xdr:cNvSpPr/>
      </xdr:nvSpPr>
      <xdr:spPr>
        <a:xfrm>
          <a:off x="16967200" y="1033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82836</xdr:rowOff>
    </xdr:from>
    <xdr:to>
      <xdr:col>77</xdr:col>
      <xdr:colOff>44450</xdr:colOff>
      <xdr:row>59</xdr:row>
      <xdr:rowOff>82836</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5290800" y="101983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4763</xdr:rowOff>
    </xdr:from>
    <xdr:to>
      <xdr:col>77</xdr:col>
      <xdr:colOff>95250</xdr:colOff>
      <xdr:row>60</xdr:row>
      <xdr:rowOff>106363</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6129000" y="1029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91140</xdr:rowOff>
    </xdr:from>
    <xdr:ext cx="736600" cy="259045"/>
    <xdr:sp macro="" textlink="">
      <xdr:nvSpPr>
        <xdr:cNvPr id="322" name="テキスト ボックス 321">
          <a:extLst>
            <a:ext uri="{FF2B5EF4-FFF2-40B4-BE49-F238E27FC236}">
              <a16:creationId xmlns:a16="http://schemas.microsoft.com/office/drawing/2014/main" id="{00000000-0008-0000-0300-000042010000}"/>
            </a:ext>
          </a:extLst>
        </xdr:cNvPr>
        <xdr:cNvSpPr txBox="1"/>
      </xdr:nvSpPr>
      <xdr:spPr>
        <a:xfrm>
          <a:off x="15798800" y="10378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82836</xdr:rowOff>
    </xdr:from>
    <xdr:to>
      <xdr:col>72</xdr:col>
      <xdr:colOff>203200</xdr:colOff>
      <xdr:row>59</xdr:row>
      <xdr:rowOff>91884</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flipV="1">
          <a:off x="14401800" y="10198386"/>
          <a:ext cx="889000" cy="9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540</xdr:rowOff>
    </xdr:from>
    <xdr:to>
      <xdr:col>73</xdr:col>
      <xdr:colOff>44450</xdr:colOff>
      <xdr:row>60</xdr:row>
      <xdr:rowOff>102140</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5240000" y="10287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86917</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4909800" y="1037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91884</xdr:rowOff>
    </xdr:from>
    <xdr:to>
      <xdr:col>68</xdr:col>
      <xdr:colOff>152400</xdr:colOff>
      <xdr:row>59</xdr:row>
      <xdr:rowOff>99123</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flipV="1">
          <a:off x="13512800" y="10207434"/>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11399</xdr:rowOff>
    </xdr:from>
    <xdr:to>
      <xdr:col>68</xdr:col>
      <xdr:colOff>203200</xdr:colOff>
      <xdr:row>60</xdr:row>
      <xdr:rowOff>112999</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4351000" y="1029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97776</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020800" y="10384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146653</xdr:rowOff>
    </xdr:from>
    <xdr:to>
      <xdr:col>64</xdr:col>
      <xdr:colOff>152400</xdr:colOff>
      <xdr:row>60</xdr:row>
      <xdr:rowOff>76803</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3462000" y="10262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61580</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3131800" y="10348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42291</xdr:rowOff>
    </xdr:from>
    <xdr:to>
      <xdr:col>81</xdr:col>
      <xdr:colOff>95250</xdr:colOff>
      <xdr:row>59</xdr:row>
      <xdr:rowOff>143891</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6967200" y="10157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58818</xdr:rowOff>
    </xdr:from>
    <xdr:ext cx="762000" cy="259045"/>
    <xdr:sp macro="" textlink="">
      <xdr:nvSpPr>
        <xdr:cNvPr id="337" name="定員管理の状況該当値テキスト">
          <a:extLst>
            <a:ext uri="{FF2B5EF4-FFF2-40B4-BE49-F238E27FC236}">
              <a16:creationId xmlns:a16="http://schemas.microsoft.com/office/drawing/2014/main" id="{00000000-0008-0000-0300-000051010000}"/>
            </a:ext>
          </a:extLst>
        </xdr:cNvPr>
        <xdr:cNvSpPr txBox="1"/>
      </xdr:nvSpPr>
      <xdr:spPr>
        <a:xfrm>
          <a:off x="17106900" y="10002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32036</xdr:rowOff>
    </xdr:from>
    <xdr:to>
      <xdr:col>77</xdr:col>
      <xdr:colOff>95250</xdr:colOff>
      <xdr:row>59</xdr:row>
      <xdr:rowOff>133636</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6129000" y="10147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143813</xdr:rowOff>
    </xdr:from>
    <xdr:ext cx="7366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798800" y="9916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32036</xdr:rowOff>
    </xdr:from>
    <xdr:to>
      <xdr:col>73</xdr:col>
      <xdr:colOff>44450</xdr:colOff>
      <xdr:row>59</xdr:row>
      <xdr:rowOff>133636</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5240000" y="10147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143813</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909800" y="9916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41084</xdr:rowOff>
    </xdr:from>
    <xdr:to>
      <xdr:col>68</xdr:col>
      <xdr:colOff>203200</xdr:colOff>
      <xdr:row>59</xdr:row>
      <xdr:rowOff>142684</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4351000" y="10156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152861</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020800" y="9925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48323</xdr:rowOff>
    </xdr:from>
    <xdr:to>
      <xdr:col>64</xdr:col>
      <xdr:colOff>152400</xdr:colOff>
      <xdr:row>59</xdr:row>
      <xdr:rowOff>149923</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3462000" y="10163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160100</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3131800" y="9932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類似団体平均を上回っており、前年度と比較しても</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上昇している。要因としては、元利償還金の額が年々増加していることがあげられる。今後は庁舎建設事業、防災行政無線デジタル化事業等の大きな事業が控えているため、その他の事業の計画的な地方債の発行等により急激な数値の悪化を抑制していく。</a:t>
          </a:r>
        </a:p>
      </xdr:txBody>
    </xdr:sp>
    <xdr:clientData/>
  </xdr:twoCellAnchor>
  <xdr:oneCellAnchor>
    <xdr:from>
      <xdr:col>61</xdr:col>
      <xdr:colOff>6350</xdr:colOff>
      <xdr:row>32</xdr:row>
      <xdr:rowOff>101600</xdr:rowOff>
    </xdr:from>
    <xdr:ext cx="298543" cy="225703"/>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1" name="公債費負担の状況グラフ枠">
          <a:extLst>
            <a:ext uri="{FF2B5EF4-FFF2-40B4-BE49-F238E27FC236}">
              <a16:creationId xmlns:a16="http://schemas.microsoft.com/office/drawing/2014/main" id="{00000000-0008-0000-0300-000073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44</xdr:row>
      <xdr:rowOff>116840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flipV="1">
          <a:off x="17018000" y="6116320"/>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88917</xdr:rowOff>
    </xdr:from>
    <xdr:ext cx="762000" cy="259045"/>
    <xdr:sp macro="" textlink="">
      <xdr:nvSpPr>
        <xdr:cNvPr id="373" name="公債費負担の状況最小値テキスト">
          <a:extLst>
            <a:ext uri="{FF2B5EF4-FFF2-40B4-BE49-F238E27FC236}">
              <a16:creationId xmlns:a16="http://schemas.microsoft.com/office/drawing/2014/main" id="{00000000-0008-0000-0300-000075010000}"/>
            </a:ext>
          </a:extLst>
        </xdr:cNvPr>
        <xdr:cNvSpPr txBox="1"/>
      </xdr:nvSpPr>
      <xdr:spPr>
        <a:xfrm>
          <a:off x="17106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116840</xdr:rowOff>
    </xdr:from>
    <xdr:to>
      <xdr:col>81</xdr:col>
      <xdr:colOff>133350</xdr:colOff>
      <xdr:row>44</xdr:row>
      <xdr:rowOff>116840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6929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30497</xdr:rowOff>
    </xdr:from>
    <xdr:ext cx="762000" cy="259045"/>
    <xdr:sp macro="" textlink="">
      <xdr:nvSpPr>
        <xdr:cNvPr id="375" name="公債費負担の状況最大値テキスト">
          <a:extLst>
            <a:ext uri="{FF2B5EF4-FFF2-40B4-BE49-F238E27FC236}">
              <a16:creationId xmlns:a16="http://schemas.microsoft.com/office/drawing/2014/main" id="{00000000-0008-0000-0300-000077010000}"/>
            </a:ext>
          </a:extLst>
        </xdr:cNvPr>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165608</xdr:rowOff>
    </xdr:from>
    <xdr:to>
      <xdr:col>81</xdr:col>
      <xdr:colOff>44450</xdr:colOff>
      <xdr:row>41</xdr:row>
      <xdr:rowOff>13462</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179800" y="7023608"/>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112031</xdr:rowOff>
    </xdr:from>
    <xdr:ext cx="762000" cy="259045"/>
    <xdr:sp macro="" textlink="">
      <xdr:nvSpPr>
        <xdr:cNvPr id="378" name="公債費負担の状況平均値テキスト">
          <a:extLst>
            <a:ext uri="{FF2B5EF4-FFF2-40B4-BE49-F238E27FC236}">
              <a16:creationId xmlns:a16="http://schemas.microsoft.com/office/drawing/2014/main" id="{00000000-0008-0000-0300-00007A010000}"/>
            </a:ext>
          </a:extLst>
        </xdr:cNvPr>
        <xdr:cNvSpPr txBox="1"/>
      </xdr:nvSpPr>
      <xdr:spPr>
        <a:xfrm>
          <a:off x="17106900" y="67985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95504</xdr:rowOff>
    </xdr:from>
    <xdr:to>
      <xdr:col>81</xdr:col>
      <xdr:colOff>95250</xdr:colOff>
      <xdr:row>41</xdr:row>
      <xdr:rowOff>25654</xdr:rowOff>
    </xdr:to>
    <xdr:sp macro="" textlink="">
      <xdr:nvSpPr>
        <xdr:cNvPr id="379" name="フローチャート: 判断 378">
          <a:extLst>
            <a:ext uri="{FF2B5EF4-FFF2-40B4-BE49-F238E27FC236}">
              <a16:creationId xmlns:a16="http://schemas.microsoft.com/office/drawing/2014/main" id="{00000000-0008-0000-0300-00007B010000}"/>
            </a:ext>
          </a:extLst>
        </xdr:cNvPr>
        <xdr:cNvSpPr/>
      </xdr:nvSpPr>
      <xdr:spPr>
        <a:xfrm>
          <a:off x="169672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165608</xdr:rowOff>
    </xdr:from>
    <xdr:to>
      <xdr:col>77</xdr:col>
      <xdr:colOff>44450</xdr:colOff>
      <xdr:row>41</xdr:row>
      <xdr:rowOff>3810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5290800" y="702360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47244</xdr:rowOff>
    </xdr:from>
    <xdr:to>
      <xdr:col>77</xdr:col>
      <xdr:colOff>95250</xdr:colOff>
      <xdr:row>40</xdr:row>
      <xdr:rowOff>148844</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129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159021</xdr:rowOff>
    </xdr:from>
    <xdr:ext cx="7366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5798800" y="6674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3810</xdr:rowOff>
    </xdr:from>
    <xdr:to>
      <xdr:col>72</xdr:col>
      <xdr:colOff>203200</xdr:colOff>
      <xdr:row>41</xdr:row>
      <xdr:rowOff>13462</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4401800" y="703326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47244</xdr:rowOff>
    </xdr:from>
    <xdr:to>
      <xdr:col>73</xdr:col>
      <xdr:colOff>44450</xdr:colOff>
      <xdr:row>40</xdr:row>
      <xdr:rowOff>148844</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5240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159021</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4909800" y="667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13462</xdr:rowOff>
    </xdr:from>
    <xdr:to>
      <xdr:col>68</xdr:col>
      <xdr:colOff>152400</xdr:colOff>
      <xdr:row>41</xdr:row>
      <xdr:rowOff>42418</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3512800" y="7042912"/>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56896</xdr:rowOff>
    </xdr:from>
    <xdr:to>
      <xdr:col>68</xdr:col>
      <xdr:colOff>203200</xdr:colOff>
      <xdr:row>40</xdr:row>
      <xdr:rowOff>158496</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43510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168673</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020800" y="668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134112</xdr:rowOff>
    </xdr:from>
    <xdr:to>
      <xdr:col>64</xdr:col>
      <xdr:colOff>152400</xdr:colOff>
      <xdr:row>41</xdr:row>
      <xdr:rowOff>64262</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34620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74439</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3131800" y="676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134112</xdr:rowOff>
    </xdr:from>
    <xdr:to>
      <xdr:col>81</xdr:col>
      <xdr:colOff>95250</xdr:colOff>
      <xdr:row>41</xdr:row>
      <xdr:rowOff>64262</xdr:rowOff>
    </xdr:to>
    <xdr:sp macro="" textlink="">
      <xdr:nvSpPr>
        <xdr:cNvPr id="396" name="楕円 395">
          <a:extLst>
            <a:ext uri="{FF2B5EF4-FFF2-40B4-BE49-F238E27FC236}">
              <a16:creationId xmlns:a16="http://schemas.microsoft.com/office/drawing/2014/main" id="{00000000-0008-0000-0300-00008C010000}"/>
            </a:ext>
          </a:extLst>
        </xdr:cNvPr>
        <xdr:cNvSpPr/>
      </xdr:nvSpPr>
      <xdr:spPr>
        <a:xfrm>
          <a:off x="16967200" y="699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106189</xdr:rowOff>
    </xdr:from>
    <xdr:ext cx="762000" cy="259045"/>
    <xdr:sp macro="" textlink="">
      <xdr:nvSpPr>
        <xdr:cNvPr id="397" name="公債費負担の状況該当値テキスト">
          <a:extLst>
            <a:ext uri="{FF2B5EF4-FFF2-40B4-BE49-F238E27FC236}">
              <a16:creationId xmlns:a16="http://schemas.microsoft.com/office/drawing/2014/main" id="{00000000-0008-0000-0300-00008D010000}"/>
            </a:ext>
          </a:extLst>
        </xdr:cNvPr>
        <xdr:cNvSpPr txBox="1"/>
      </xdr:nvSpPr>
      <xdr:spPr>
        <a:xfrm>
          <a:off x="17106900" y="6964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114808</xdr:rowOff>
    </xdr:from>
    <xdr:to>
      <xdr:col>77</xdr:col>
      <xdr:colOff>95250</xdr:colOff>
      <xdr:row>41</xdr:row>
      <xdr:rowOff>44958</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129000" y="697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29735</xdr:rowOff>
    </xdr:from>
    <xdr:ext cx="7366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798800" y="70591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124460</xdr:rowOff>
    </xdr:from>
    <xdr:to>
      <xdr:col>73</xdr:col>
      <xdr:colOff>44450</xdr:colOff>
      <xdr:row>41</xdr:row>
      <xdr:rowOff>54610</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5240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39387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909800" y="706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134112</xdr:rowOff>
    </xdr:from>
    <xdr:to>
      <xdr:col>68</xdr:col>
      <xdr:colOff>203200</xdr:colOff>
      <xdr:row>41</xdr:row>
      <xdr:rowOff>64262</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4351000" y="699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49039</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020800" y="7078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163068</xdr:rowOff>
    </xdr:from>
    <xdr:to>
      <xdr:col>64</xdr:col>
      <xdr:colOff>152400</xdr:colOff>
      <xdr:row>41</xdr:row>
      <xdr:rowOff>93218</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3462000" y="702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77995</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131800" y="7107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a:t>
          </a:r>
          <a:r>
            <a:rPr kumimoji="1" lang="en-US" altLang="ja-JP" sz="1300">
              <a:latin typeface="ＭＳ Ｐゴシック" panose="020B0600070205080204" pitchFamily="50" charset="-128"/>
              <a:ea typeface="ＭＳ Ｐゴシック" panose="020B0600070205080204" pitchFamily="50" charset="-128"/>
            </a:rPr>
            <a:t>7.0</a:t>
          </a:r>
          <a:r>
            <a:rPr kumimoji="1" lang="ja-JP" altLang="en-US" sz="1300">
              <a:latin typeface="ＭＳ Ｐゴシック" panose="020B0600070205080204" pitchFamily="50" charset="-128"/>
              <a:ea typeface="ＭＳ Ｐゴシック" panose="020B0600070205080204" pitchFamily="50" charset="-128"/>
            </a:rPr>
            <a:t>ポイント上回っている。要因としては、前年度と比較し地方債現在高が</a:t>
          </a:r>
          <a:r>
            <a:rPr kumimoji="1" lang="en-US" altLang="ja-JP" sz="1300">
              <a:latin typeface="ＭＳ Ｐゴシック" panose="020B0600070205080204" pitchFamily="50" charset="-128"/>
              <a:ea typeface="ＭＳ Ｐゴシック" panose="020B0600070205080204" pitchFamily="50" charset="-128"/>
            </a:rPr>
            <a:t>154</a:t>
          </a:r>
          <a:r>
            <a:rPr kumimoji="1" lang="ja-JP" altLang="en-US" sz="1300">
              <a:latin typeface="ＭＳ Ｐゴシック" panose="020B0600070205080204" pitchFamily="50" charset="-128"/>
              <a:ea typeface="ＭＳ Ｐゴシック" panose="020B0600070205080204" pitchFamily="50" charset="-128"/>
            </a:rPr>
            <a:t>百万円増加した一方、充当可能基金が</a:t>
          </a:r>
          <a:r>
            <a:rPr kumimoji="1" lang="en-US" altLang="ja-JP" sz="1300">
              <a:latin typeface="ＭＳ Ｐゴシック" panose="020B0600070205080204" pitchFamily="50" charset="-128"/>
              <a:ea typeface="ＭＳ Ｐゴシック" panose="020B0600070205080204" pitchFamily="50" charset="-128"/>
            </a:rPr>
            <a:t>116</a:t>
          </a:r>
          <a:r>
            <a:rPr kumimoji="1" lang="ja-JP" altLang="en-US" sz="1300">
              <a:latin typeface="ＭＳ Ｐゴシック" panose="020B0600070205080204" pitchFamily="50" charset="-128"/>
              <a:ea typeface="ＭＳ Ｐゴシック" panose="020B0600070205080204" pitchFamily="50" charset="-128"/>
            </a:rPr>
            <a:t>百万円減少したことがあげられる。今後も庁舎等建設事業、防災行政無線デジタル化事業など、大きな事業があるため、地方債残高の大幅な増加が見込まれる。その他の事業の計画的な地方債の発行等により、年々増嵩している地方債現在高の抑制に努める。</a:t>
          </a:r>
        </a:p>
      </xdr:txBody>
    </xdr:sp>
    <xdr:clientData/>
  </xdr:twoCellAnchor>
  <xdr:oneCellAnchor>
    <xdr:from>
      <xdr:col>61</xdr:col>
      <xdr:colOff>6350</xdr:colOff>
      <xdr:row>10</xdr:row>
      <xdr:rowOff>63500</xdr:rowOff>
    </xdr:from>
    <xdr:ext cx="298543" cy="225703"/>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9" name="将来負担の状況グラフ枠">
          <a:extLst>
            <a:ext uri="{FF2B5EF4-FFF2-40B4-BE49-F238E27FC236}">
              <a16:creationId xmlns:a16="http://schemas.microsoft.com/office/drawing/2014/main" id="{00000000-0008-0000-0300-0000AD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29877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flipV="1">
          <a:off x="17018000" y="2571750"/>
          <a:ext cx="0" cy="12300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1954</xdr:rowOff>
    </xdr:from>
    <xdr:ext cx="762000" cy="259045"/>
    <xdr:sp macro="" textlink="">
      <xdr:nvSpPr>
        <xdr:cNvPr id="431" name="将来負担の状況最小値テキスト">
          <a:extLst>
            <a:ext uri="{FF2B5EF4-FFF2-40B4-BE49-F238E27FC236}">
              <a16:creationId xmlns:a16="http://schemas.microsoft.com/office/drawing/2014/main" id="{00000000-0008-0000-0300-0000AF010000}"/>
            </a:ext>
          </a:extLst>
        </xdr:cNvPr>
        <xdr:cNvSpPr txBox="1"/>
      </xdr:nvSpPr>
      <xdr:spPr>
        <a:xfrm>
          <a:off x="17106900" y="3773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29877</xdr:rowOff>
    </xdr:from>
    <xdr:to>
      <xdr:col>81</xdr:col>
      <xdr:colOff>133350</xdr:colOff>
      <xdr:row>22</xdr:row>
      <xdr:rowOff>29877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6929100" y="3801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35577</xdr:rowOff>
    </xdr:from>
    <xdr:ext cx="762000" cy="259045"/>
    <xdr:sp macro="" textlink="">
      <xdr:nvSpPr>
        <xdr:cNvPr id="433" name="将来負担の状況最大値テキスト">
          <a:extLst>
            <a:ext uri="{FF2B5EF4-FFF2-40B4-BE49-F238E27FC236}">
              <a16:creationId xmlns:a16="http://schemas.microsoft.com/office/drawing/2014/main" id="{00000000-0008-0000-0300-0000B1010000}"/>
            </a:ext>
          </a:extLst>
        </xdr:cNvPr>
        <xdr:cNvSpPr txBox="1"/>
      </xdr:nvSpPr>
      <xdr:spPr>
        <a:xfrm>
          <a:off x="17106900" y="226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149877</xdr:rowOff>
    </xdr:from>
    <xdr:ext cx="762000" cy="259045"/>
    <xdr:sp macro="" textlink="">
      <xdr:nvSpPr>
        <xdr:cNvPr id="435" name="将来負担の状況平均値テキスト">
          <a:extLst>
            <a:ext uri="{FF2B5EF4-FFF2-40B4-BE49-F238E27FC236}">
              <a16:creationId xmlns:a16="http://schemas.microsoft.com/office/drawing/2014/main" id="{00000000-0008-0000-0300-0000B3010000}"/>
            </a:ext>
          </a:extLst>
        </xdr:cNvPr>
        <xdr:cNvSpPr txBox="1"/>
      </xdr:nvSpPr>
      <xdr:spPr>
        <a:xfrm>
          <a:off x="17106900" y="2378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120650</xdr:rowOff>
    </xdr:from>
    <xdr:to>
      <xdr:col>81</xdr:col>
      <xdr:colOff>95250</xdr:colOff>
      <xdr:row>15</xdr:row>
      <xdr:rowOff>50800</xdr:rowOff>
    </xdr:to>
    <xdr:sp macro="" textlink="">
      <xdr:nvSpPr>
        <xdr:cNvPr id="436" name="フローチャート: 判断 435">
          <a:extLst>
            <a:ext uri="{FF2B5EF4-FFF2-40B4-BE49-F238E27FC236}">
              <a16:creationId xmlns:a16="http://schemas.microsoft.com/office/drawing/2014/main" id="{00000000-0008-0000-0300-0000B4010000}"/>
            </a:ext>
          </a:extLst>
        </xdr:cNvPr>
        <xdr:cNvSpPr/>
      </xdr:nvSpPr>
      <xdr:spPr>
        <a:xfrm>
          <a:off x="169672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120650</xdr:rowOff>
    </xdr:from>
    <xdr:to>
      <xdr:col>77</xdr:col>
      <xdr:colOff>95250</xdr:colOff>
      <xdr:row>15</xdr:row>
      <xdr:rowOff>50800</xdr:rowOff>
    </xdr:to>
    <xdr:sp macro="" textlink="">
      <xdr:nvSpPr>
        <xdr:cNvPr id="437" name="フローチャート: 判断 436">
          <a:extLst>
            <a:ext uri="{FF2B5EF4-FFF2-40B4-BE49-F238E27FC236}">
              <a16:creationId xmlns:a16="http://schemas.microsoft.com/office/drawing/2014/main" id="{00000000-0008-0000-0300-0000B5010000}"/>
            </a:ext>
          </a:extLst>
        </xdr:cNvPr>
        <xdr:cNvSpPr/>
      </xdr:nvSpPr>
      <xdr:spPr>
        <a:xfrm>
          <a:off x="16129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60977</xdr:rowOff>
    </xdr:from>
    <xdr:ext cx="7366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5798800" y="2289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120650</xdr:rowOff>
    </xdr:from>
    <xdr:to>
      <xdr:col>73</xdr:col>
      <xdr:colOff>44450</xdr:colOff>
      <xdr:row>15</xdr:row>
      <xdr:rowOff>50800</xdr:rowOff>
    </xdr:to>
    <xdr:sp macro="" textlink="">
      <xdr:nvSpPr>
        <xdr:cNvPr id="439" name="フローチャート: 判断 438">
          <a:extLst>
            <a:ext uri="{FF2B5EF4-FFF2-40B4-BE49-F238E27FC236}">
              <a16:creationId xmlns:a16="http://schemas.microsoft.com/office/drawing/2014/main" id="{00000000-0008-0000-0300-0000B7010000}"/>
            </a:ext>
          </a:extLst>
        </xdr:cNvPr>
        <xdr:cNvSpPr/>
      </xdr:nvSpPr>
      <xdr:spPr>
        <a:xfrm>
          <a:off x="15240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60977</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4909800" y="228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120650</xdr:rowOff>
    </xdr:from>
    <xdr:to>
      <xdr:col>68</xdr:col>
      <xdr:colOff>203200</xdr:colOff>
      <xdr:row>15</xdr:row>
      <xdr:rowOff>50800</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4351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60977</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4020800" y="228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125476</xdr:rowOff>
    </xdr:from>
    <xdr:to>
      <xdr:col>64</xdr:col>
      <xdr:colOff>152400</xdr:colOff>
      <xdr:row>15</xdr:row>
      <xdr:rowOff>55626</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3462000" y="2525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65803</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3131800" y="2294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162877</xdr:rowOff>
    </xdr:from>
    <xdr:to>
      <xdr:col>81</xdr:col>
      <xdr:colOff>95250</xdr:colOff>
      <xdr:row>15</xdr:row>
      <xdr:rowOff>93027</xdr:rowOff>
    </xdr:to>
    <xdr:sp macro="" textlink="">
      <xdr:nvSpPr>
        <xdr:cNvPr id="450" name="楕円 449">
          <a:extLst>
            <a:ext uri="{FF2B5EF4-FFF2-40B4-BE49-F238E27FC236}">
              <a16:creationId xmlns:a16="http://schemas.microsoft.com/office/drawing/2014/main" id="{00000000-0008-0000-0300-0000C2010000}"/>
            </a:ext>
          </a:extLst>
        </xdr:cNvPr>
        <xdr:cNvSpPr/>
      </xdr:nvSpPr>
      <xdr:spPr>
        <a:xfrm>
          <a:off x="16967200" y="256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134954</xdr:rowOff>
    </xdr:from>
    <xdr:ext cx="762000" cy="259045"/>
    <xdr:sp macro="" textlink="">
      <xdr:nvSpPr>
        <xdr:cNvPr id="451" name="将来負担の状況該当値テキスト">
          <a:extLst>
            <a:ext uri="{FF2B5EF4-FFF2-40B4-BE49-F238E27FC236}">
              <a16:creationId xmlns:a16="http://schemas.microsoft.com/office/drawing/2014/main" id="{00000000-0008-0000-0300-0000C3010000}"/>
            </a:ext>
          </a:extLst>
        </xdr:cNvPr>
        <xdr:cNvSpPr txBox="1"/>
      </xdr:nvSpPr>
      <xdr:spPr>
        <a:xfrm>
          <a:off x="17106900" y="2535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159861</xdr:rowOff>
    </xdr:from>
    <xdr:to>
      <xdr:col>64</xdr:col>
      <xdr:colOff>152400</xdr:colOff>
      <xdr:row>15</xdr:row>
      <xdr:rowOff>90011</xdr:rowOff>
    </xdr:to>
    <xdr:sp macro="" textlink="">
      <xdr:nvSpPr>
        <xdr:cNvPr id="452" name="楕円 451">
          <a:extLst>
            <a:ext uri="{FF2B5EF4-FFF2-40B4-BE49-F238E27FC236}">
              <a16:creationId xmlns:a16="http://schemas.microsoft.com/office/drawing/2014/main" id="{00000000-0008-0000-0300-0000C4010000}"/>
            </a:ext>
          </a:extLst>
        </xdr:cNvPr>
        <xdr:cNvSpPr/>
      </xdr:nvSpPr>
      <xdr:spPr>
        <a:xfrm>
          <a:off x="13462000" y="2560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74788</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3131800" y="2646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熊本県南関町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9,633
9,466
68.92
6,617,955
6,475,794
140,160
3,349,344
6,982,914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定員適正化計画に基づき適正な定員管理を行ったことにより、類似団平均を下回った。今後も継続して、人件費の削減に努めていく。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54610</xdr:rowOff>
    </xdr:from>
    <xdr:to>
      <xdr:col>24</xdr:col>
      <xdr:colOff>25400</xdr:colOff>
      <xdr:row>40</xdr:row>
      <xdr:rowOff>157480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1246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129557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157480</xdr:rowOff>
    </xdr:from>
    <xdr:to>
      <xdr:col>24</xdr:col>
      <xdr:colOff>114300</xdr:colOff>
      <xdr:row>40</xdr:row>
      <xdr:rowOff>157480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140987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54610</xdr:rowOff>
    </xdr:from>
    <xdr:to>
      <xdr:col>24</xdr:col>
      <xdr:colOff>114300</xdr:colOff>
      <xdr:row>33</xdr:row>
      <xdr:rowOff>54610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96520</xdr:rowOff>
    </xdr:from>
    <xdr:to>
      <xdr:col>24</xdr:col>
      <xdr:colOff>25400</xdr:colOff>
      <xdr:row>36</xdr:row>
      <xdr:rowOff>119380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2687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109237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81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137160</xdr:rowOff>
    </xdr:from>
    <xdr:to>
      <xdr:col>24</xdr:col>
      <xdr:colOff>76200</xdr:colOff>
      <xdr:row>37</xdr:row>
      <xdr:rowOff>67310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119380</xdr:rowOff>
    </xdr:from>
    <xdr:to>
      <xdr:col>19</xdr:col>
      <xdr:colOff>187325</xdr:colOff>
      <xdr:row>36</xdr:row>
      <xdr:rowOff>165100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2915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13987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165100</xdr:rowOff>
    </xdr:from>
    <xdr:to>
      <xdr:col>15</xdr:col>
      <xdr:colOff>98425</xdr:colOff>
      <xdr:row>37</xdr:row>
      <xdr:rowOff>46990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3373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99060</xdr:rowOff>
    </xdr:from>
    <xdr:to>
      <xdr:col>15</xdr:col>
      <xdr:colOff>149225</xdr:colOff>
      <xdr:row>37</xdr:row>
      <xdr:rowOff>29210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39387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46990</xdr:rowOff>
    </xdr:from>
    <xdr:to>
      <xdr:col>11</xdr:col>
      <xdr:colOff>9525</xdr:colOff>
      <xdr:row>37</xdr:row>
      <xdr:rowOff>46990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3906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83820</xdr:rowOff>
    </xdr:from>
    <xdr:to>
      <xdr:col>11</xdr:col>
      <xdr:colOff>60325</xdr:colOff>
      <xdr:row>37</xdr:row>
      <xdr:rowOff>13970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24147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53340</xdr:rowOff>
    </xdr:from>
    <xdr:to>
      <xdr:col>6</xdr:col>
      <xdr:colOff>171450</xdr:colOff>
      <xdr:row>36</xdr:row>
      <xdr:rowOff>154940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165117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45720</xdr:rowOff>
    </xdr:from>
    <xdr:to>
      <xdr:col>24</xdr:col>
      <xdr:colOff>76200</xdr:colOff>
      <xdr:row>36</xdr:row>
      <xdr:rowOff>147320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62247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68580</xdr:rowOff>
    </xdr:from>
    <xdr:to>
      <xdr:col>20</xdr:col>
      <xdr:colOff>38100</xdr:colOff>
      <xdr:row>36</xdr:row>
      <xdr:rowOff>170180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8907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009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114300</xdr:rowOff>
    </xdr:from>
    <xdr:to>
      <xdr:col>15</xdr:col>
      <xdr:colOff>149225</xdr:colOff>
      <xdr:row>37</xdr:row>
      <xdr:rowOff>44450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29227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167640</xdr:rowOff>
    </xdr:from>
    <xdr:to>
      <xdr:col>11</xdr:col>
      <xdr:colOff>60325</xdr:colOff>
      <xdr:row>37</xdr:row>
      <xdr:rowOff>97790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82567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167640</xdr:rowOff>
    </xdr:from>
    <xdr:to>
      <xdr:col>6</xdr:col>
      <xdr:colOff>171450</xdr:colOff>
      <xdr:row>37</xdr:row>
      <xdr:rowOff>97790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82567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行政改革大綱に基づき、徹底した物件費の削減を図った結果、類似団体平均よりも下回った水準で推移しているが、昨年度と決算額で比較すると</a:t>
          </a:r>
          <a:r>
            <a:rPr kumimoji="1" lang="en-US" altLang="ja-JP" sz="1300">
              <a:latin typeface="ＭＳ Ｐゴシック" panose="020B0600070205080204" pitchFamily="50" charset="-128"/>
              <a:ea typeface="ＭＳ Ｐゴシック" panose="020B0600070205080204" pitchFamily="50" charset="-128"/>
            </a:rPr>
            <a:t>34</a:t>
          </a:r>
          <a:r>
            <a:rPr kumimoji="1" lang="ja-JP" altLang="en-US" sz="1300">
              <a:latin typeface="ＭＳ Ｐゴシック" panose="020B0600070205080204" pitchFamily="50" charset="-128"/>
              <a:ea typeface="ＭＳ Ｐゴシック" panose="020B0600070205080204" pitchFamily="50" charset="-128"/>
            </a:rPr>
            <a:t>百万円増加している。今後も継続して物件費の削減に努め、財政の健全化を図る。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a:extLst>
            <a:ext uri="{FF2B5EF4-FFF2-40B4-BE49-F238E27FC236}">
              <a16:creationId xmlns:a16="http://schemas.microsoft.com/office/drawing/2014/main" id="{00000000-0008-0000-0400-000075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58420</xdr:rowOff>
    </xdr:from>
    <xdr:to>
      <xdr:col>82</xdr:col>
      <xdr:colOff>107950</xdr:colOff>
      <xdr:row>21</xdr:row>
      <xdr:rowOff>29845</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flipV="1">
          <a:off x="16510000" y="2287270"/>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1922</xdr:rowOff>
    </xdr:from>
    <xdr:ext cx="762000" cy="259045"/>
    <xdr:sp macro="" textlink="">
      <xdr:nvSpPr>
        <xdr:cNvPr id="119" name="物件費最小値テキスト">
          <a:extLst>
            <a:ext uri="{FF2B5EF4-FFF2-40B4-BE49-F238E27FC236}">
              <a16:creationId xmlns:a16="http://schemas.microsoft.com/office/drawing/2014/main" id="{00000000-0008-0000-0400-000077000000}"/>
            </a:ext>
          </a:extLst>
        </xdr:cNvPr>
        <xdr:cNvSpPr txBox="1"/>
      </xdr:nvSpPr>
      <xdr:spPr>
        <a:xfrm>
          <a:off x="16598900" y="3602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29845</xdr:rowOff>
    </xdr:from>
    <xdr:to>
      <xdr:col>82</xdr:col>
      <xdr:colOff>196850</xdr:colOff>
      <xdr:row>21</xdr:row>
      <xdr:rowOff>29845</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3630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144797</xdr:rowOff>
    </xdr:from>
    <xdr:ext cx="762000" cy="259045"/>
    <xdr:sp macro="" textlink="">
      <xdr:nvSpPr>
        <xdr:cNvPr id="121" name="物件費最大値テキスト">
          <a:extLst>
            <a:ext uri="{FF2B5EF4-FFF2-40B4-BE49-F238E27FC236}">
              <a16:creationId xmlns:a16="http://schemas.microsoft.com/office/drawing/2014/main" id="{00000000-0008-0000-0400-000079000000}"/>
            </a:ext>
          </a:extLst>
        </xdr:cNvPr>
        <xdr:cNvSpPr txBox="1"/>
      </xdr:nvSpPr>
      <xdr:spPr>
        <a:xfrm>
          <a:off x="16598900" y="2030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58420</xdr:rowOff>
    </xdr:from>
    <xdr:to>
      <xdr:col>82</xdr:col>
      <xdr:colOff>196850</xdr:colOff>
      <xdr:row>13</xdr:row>
      <xdr:rowOff>58420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2287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167005</xdr:rowOff>
    </xdr:from>
    <xdr:to>
      <xdr:col>82</xdr:col>
      <xdr:colOff>107950</xdr:colOff>
      <xdr:row>14</xdr:row>
      <xdr:rowOff>167005</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5671800" y="256730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42562</xdr:rowOff>
    </xdr:from>
    <xdr:ext cx="762000" cy="259045"/>
    <xdr:sp macro="" textlink="">
      <xdr:nvSpPr>
        <xdr:cNvPr id="124" name="物件費平均値テキスト">
          <a:extLst>
            <a:ext uri="{FF2B5EF4-FFF2-40B4-BE49-F238E27FC236}">
              <a16:creationId xmlns:a16="http://schemas.microsoft.com/office/drawing/2014/main" id="{00000000-0008-0000-0400-00007C000000}"/>
            </a:ext>
          </a:extLst>
        </xdr:cNvPr>
        <xdr:cNvSpPr txBox="1"/>
      </xdr:nvSpPr>
      <xdr:spPr>
        <a:xfrm>
          <a:off x="16598900" y="26143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70485</xdr:rowOff>
    </xdr:from>
    <xdr:to>
      <xdr:col>82</xdr:col>
      <xdr:colOff>158750</xdr:colOff>
      <xdr:row>16</xdr:row>
      <xdr:rowOff>635</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6459200" y="2642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167005</xdr:rowOff>
    </xdr:from>
    <xdr:to>
      <xdr:col>78</xdr:col>
      <xdr:colOff>69850</xdr:colOff>
      <xdr:row>14</xdr:row>
      <xdr:rowOff>167005</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4782800" y="25673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70485</xdr:rowOff>
    </xdr:from>
    <xdr:to>
      <xdr:col>78</xdr:col>
      <xdr:colOff>120650</xdr:colOff>
      <xdr:row>16</xdr:row>
      <xdr:rowOff>635</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5621000" y="2642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156862</xdr:rowOff>
    </xdr:from>
    <xdr:ext cx="736600" cy="259045"/>
    <xdr:sp macro="" textlink="">
      <xdr:nvSpPr>
        <xdr:cNvPr id="128" name="テキスト ボックス 127">
          <a:extLst>
            <a:ext uri="{FF2B5EF4-FFF2-40B4-BE49-F238E27FC236}">
              <a16:creationId xmlns:a16="http://schemas.microsoft.com/office/drawing/2014/main" id="{00000000-0008-0000-0400-000080000000}"/>
            </a:ext>
          </a:extLst>
        </xdr:cNvPr>
        <xdr:cNvSpPr txBox="1"/>
      </xdr:nvSpPr>
      <xdr:spPr>
        <a:xfrm>
          <a:off x="15290800" y="27286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109855</xdr:rowOff>
    </xdr:from>
    <xdr:to>
      <xdr:col>73</xdr:col>
      <xdr:colOff>180975</xdr:colOff>
      <xdr:row>14</xdr:row>
      <xdr:rowOff>167005</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3893800" y="251015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53340</xdr:rowOff>
    </xdr:from>
    <xdr:to>
      <xdr:col>74</xdr:col>
      <xdr:colOff>31750</xdr:colOff>
      <xdr:row>15</xdr:row>
      <xdr:rowOff>154940</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4732000" y="262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139717</xdr:rowOff>
    </xdr:from>
    <xdr:ext cx="7620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4401800" y="2711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109855</xdr:rowOff>
    </xdr:from>
    <xdr:to>
      <xdr:col>69</xdr:col>
      <xdr:colOff>92075</xdr:colOff>
      <xdr:row>14</xdr:row>
      <xdr:rowOff>127000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3004800" y="251015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13335</xdr:rowOff>
    </xdr:from>
    <xdr:to>
      <xdr:col>69</xdr:col>
      <xdr:colOff>142875</xdr:colOff>
      <xdr:row>15</xdr:row>
      <xdr:rowOff>114935</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3843000" y="258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99712</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3512800" y="2671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144780</xdr:rowOff>
    </xdr:from>
    <xdr:to>
      <xdr:col>65</xdr:col>
      <xdr:colOff>53975</xdr:colOff>
      <xdr:row>15</xdr:row>
      <xdr:rowOff>74930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2954000" y="254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59707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2623800" y="263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116205</xdr:rowOff>
    </xdr:from>
    <xdr:to>
      <xdr:col>82</xdr:col>
      <xdr:colOff>158750</xdr:colOff>
      <xdr:row>15</xdr:row>
      <xdr:rowOff>46355</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6459200" y="251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132732</xdr:rowOff>
    </xdr:from>
    <xdr:ext cx="762000" cy="259045"/>
    <xdr:sp macro="" textlink="">
      <xdr:nvSpPr>
        <xdr:cNvPr id="143" name="物件費該当値テキスト">
          <a:extLst>
            <a:ext uri="{FF2B5EF4-FFF2-40B4-BE49-F238E27FC236}">
              <a16:creationId xmlns:a16="http://schemas.microsoft.com/office/drawing/2014/main" id="{00000000-0008-0000-0400-00008F000000}"/>
            </a:ext>
          </a:extLst>
        </xdr:cNvPr>
        <xdr:cNvSpPr txBox="1"/>
      </xdr:nvSpPr>
      <xdr:spPr>
        <a:xfrm>
          <a:off x="16598900" y="2361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116205</xdr:rowOff>
    </xdr:from>
    <xdr:to>
      <xdr:col>78</xdr:col>
      <xdr:colOff>120650</xdr:colOff>
      <xdr:row>15</xdr:row>
      <xdr:rowOff>46355</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5621000" y="251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56532</xdr:rowOff>
    </xdr:from>
    <xdr:ext cx="7366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5290800" y="2285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116205</xdr:rowOff>
    </xdr:from>
    <xdr:to>
      <xdr:col>74</xdr:col>
      <xdr:colOff>31750</xdr:colOff>
      <xdr:row>15</xdr:row>
      <xdr:rowOff>46355</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4732000" y="251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56532</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401800" y="228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59055</xdr:rowOff>
    </xdr:from>
    <xdr:to>
      <xdr:col>69</xdr:col>
      <xdr:colOff>142875</xdr:colOff>
      <xdr:row>14</xdr:row>
      <xdr:rowOff>160655</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3843000" y="2459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170832</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3512800" y="2228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76200</xdr:rowOff>
    </xdr:from>
    <xdr:to>
      <xdr:col>65</xdr:col>
      <xdr:colOff>53975</xdr:colOff>
      <xdr:row>15</xdr:row>
      <xdr:rowOff>6350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2954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16527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2623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同水準で推移しているが、類似団体平均を大きく上回っている。要因としては、障害者自立支援給付費や児童福祉関連経費が年々増加傾向にあることがあげられる。これらの経費は抑制が難しく、今後も上昇していくことが見込まれる。高齢化は今後も進行していくため、特定健診や特定保健指導等の充実を図り、扶助費の抑制に努める。</a:t>
          </a:r>
        </a:p>
      </xdr:txBody>
    </xdr:sp>
    <xdr:clientData/>
  </xdr:twoCellAnchor>
  <xdr:oneCellAnchor>
    <xdr:from>
      <xdr:col>3</xdr:col>
      <xdr:colOff>123825</xdr:colOff>
      <xdr:row>49</xdr:row>
      <xdr:rowOff>107950</xdr:rowOff>
    </xdr:from>
    <xdr:ext cx="298543" cy="225703"/>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146050</xdr:rowOff>
    </xdr:from>
    <xdr:to>
      <xdr:col>24</xdr:col>
      <xdr:colOff>25400</xdr:colOff>
      <xdr:row>61</xdr:row>
      <xdr:rowOff>31750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0614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3827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31750</xdr:rowOff>
    </xdr:from>
    <xdr:to>
      <xdr:col>24</xdr:col>
      <xdr:colOff>114300</xdr:colOff>
      <xdr:row>61</xdr:row>
      <xdr:rowOff>31750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60977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80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146050</xdr:rowOff>
    </xdr:from>
    <xdr:to>
      <xdr:col>24</xdr:col>
      <xdr:colOff>114300</xdr:colOff>
      <xdr:row>52</xdr:row>
      <xdr:rowOff>146050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0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146050</xdr:rowOff>
    </xdr:from>
    <xdr:to>
      <xdr:col>24</xdr:col>
      <xdr:colOff>25400</xdr:colOff>
      <xdr:row>59</xdr:row>
      <xdr:rowOff>146050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3987800" y="10261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111777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146050</xdr:rowOff>
    </xdr:from>
    <xdr:to>
      <xdr:col>19</xdr:col>
      <xdr:colOff>187325</xdr:colOff>
      <xdr:row>60</xdr:row>
      <xdr:rowOff>69850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102616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95250</xdr:rowOff>
    </xdr:from>
    <xdr:to>
      <xdr:col>20</xdr:col>
      <xdr:colOff>38100</xdr:colOff>
      <xdr:row>56</xdr:row>
      <xdr:rowOff>25400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35577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29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12700</xdr:rowOff>
    </xdr:from>
    <xdr:to>
      <xdr:col>15</xdr:col>
      <xdr:colOff>98425</xdr:colOff>
      <xdr:row>60</xdr:row>
      <xdr:rowOff>69850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102997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76200</xdr:rowOff>
    </xdr:from>
    <xdr:to>
      <xdr:col>15</xdr:col>
      <xdr:colOff>149225</xdr:colOff>
      <xdr:row>56</xdr:row>
      <xdr:rowOff>6350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16527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69850</xdr:rowOff>
    </xdr:from>
    <xdr:to>
      <xdr:col>11</xdr:col>
      <xdr:colOff>9525</xdr:colOff>
      <xdr:row>60</xdr:row>
      <xdr:rowOff>12700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10013950"/>
          <a:ext cx="889000" cy="28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38100</xdr:rowOff>
    </xdr:from>
    <xdr:to>
      <xdr:col>11</xdr:col>
      <xdr:colOff>60325</xdr:colOff>
      <xdr:row>55</xdr:row>
      <xdr:rowOff>139700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149877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130827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95250</xdr:rowOff>
    </xdr:from>
    <xdr:to>
      <xdr:col>24</xdr:col>
      <xdr:colOff>76200</xdr:colOff>
      <xdr:row>60</xdr:row>
      <xdr:rowOff>25400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1021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67327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95250</xdr:rowOff>
    </xdr:from>
    <xdr:to>
      <xdr:col>20</xdr:col>
      <xdr:colOff>38100</xdr:colOff>
      <xdr:row>60</xdr:row>
      <xdr:rowOff>25400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1021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10177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1029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19050</xdr:rowOff>
    </xdr:from>
    <xdr:to>
      <xdr:col>15</xdr:col>
      <xdr:colOff>149225</xdr:colOff>
      <xdr:row>60</xdr:row>
      <xdr:rowOff>120650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1030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105427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133350</xdr:rowOff>
    </xdr:from>
    <xdr:to>
      <xdr:col>11</xdr:col>
      <xdr:colOff>60325</xdr:colOff>
      <xdr:row>60</xdr:row>
      <xdr:rowOff>63500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48277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19050</xdr:rowOff>
    </xdr:from>
    <xdr:to>
      <xdr:col>6</xdr:col>
      <xdr:colOff>171450</xdr:colOff>
      <xdr:row>58</xdr:row>
      <xdr:rowOff>120650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96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105427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後期高齢者医療事業会計及び介護保険事業会計の繰出金の減少により、前年度から数値が</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改善したが、類似団体平均を上回っている状況にある。下水道事業及び簡易水道事業については使用料の見直しの検討、医療会計については予防の視点に立った施策を充実させ、繰出金の抑制に努める。</a:t>
          </a: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id="{00000000-0008-0000-0400-0000EC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85852</xdr:rowOff>
    </xdr:from>
    <xdr:to>
      <xdr:col>82</xdr:col>
      <xdr:colOff>107950</xdr:colOff>
      <xdr:row>60</xdr:row>
      <xdr:rowOff>72136</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flipV="1">
          <a:off x="16510000" y="9344152"/>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44213</xdr:rowOff>
    </xdr:from>
    <xdr:ext cx="762000" cy="259045"/>
    <xdr:sp macro="" textlink="">
      <xdr:nvSpPr>
        <xdr:cNvPr id="238" name="その他最小値テキスト">
          <a:extLst>
            <a:ext uri="{FF2B5EF4-FFF2-40B4-BE49-F238E27FC236}">
              <a16:creationId xmlns:a16="http://schemas.microsoft.com/office/drawing/2014/main" id="{00000000-0008-0000-0400-0000EE000000}"/>
            </a:ext>
          </a:extLst>
        </xdr:cNvPr>
        <xdr:cNvSpPr txBox="1"/>
      </xdr:nvSpPr>
      <xdr:spPr>
        <a:xfrm>
          <a:off x="16598900" y="10331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72136</xdr:rowOff>
    </xdr:from>
    <xdr:to>
      <xdr:col>82</xdr:col>
      <xdr:colOff>196850</xdr:colOff>
      <xdr:row>60</xdr:row>
      <xdr:rowOff>72136</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10359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779</xdr:rowOff>
    </xdr:from>
    <xdr:ext cx="762000" cy="259045"/>
    <xdr:sp macro="" textlink="">
      <xdr:nvSpPr>
        <xdr:cNvPr id="240" name="その他最大値テキスト">
          <a:extLst>
            <a:ext uri="{FF2B5EF4-FFF2-40B4-BE49-F238E27FC236}">
              <a16:creationId xmlns:a16="http://schemas.microsoft.com/office/drawing/2014/main" id="{00000000-0008-0000-0400-0000F0000000}"/>
            </a:ext>
          </a:extLst>
        </xdr:cNvPr>
        <xdr:cNvSpPr txBox="1"/>
      </xdr:nvSpPr>
      <xdr:spPr>
        <a:xfrm>
          <a:off x="16598900" y="9087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85852</xdr:rowOff>
    </xdr:from>
    <xdr:to>
      <xdr:col>82</xdr:col>
      <xdr:colOff>196850</xdr:colOff>
      <xdr:row>54</xdr:row>
      <xdr:rowOff>85852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9344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56134</xdr:rowOff>
    </xdr:from>
    <xdr:to>
      <xdr:col>82</xdr:col>
      <xdr:colOff>107950</xdr:colOff>
      <xdr:row>57</xdr:row>
      <xdr:rowOff>78994</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5671800" y="9828784"/>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12717</xdr:rowOff>
    </xdr:from>
    <xdr:ext cx="762000" cy="259045"/>
    <xdr:sp macro="" textlink="">
      <xdr:nvSpPr>
        <xdr:cNvPr id="243" name="その他平均値テキスト">
          <a:extLst>
            <a:ext uri="{FF2B5EF4-FFF2-40B4-BE49-F238E27FC236}">
              <a16:creationId xmlns:a16="http://schemas.microsoft.com/office/drawing/2014/main" id="{00000000-0008-0000-0400-0000F3000000}"/>
            </a:ext>
          </a:extLst>
        </xdr:cNvPr>
        <xdr:cNvSpPr txBox="1"/>
      </xdr:nvSpPr>
      <xdr:spPr>
        <a:xfrm>
          <a:off x="16598900" y="9613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167640</xdr:rowOff>
    </xdr:from>
    <xdr:to>
      <xdr:col>82</xdr:col>
      <xdr:colOff>158750</xdr:colOff>
      <xdr:row>57</xdr:row>
      <xdr:rowOff>97790</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42418</xdr:rowOff>
    </xdr:from>
    <xdr:to>
      <xdr:col>78</xdr:col>
      <xdr:colOff>69850</xdr:colOff>
      <xdr:row>57</xdr:row>
      <xdr:rowOff>78994</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4782800" y="981506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762</xdr:rowOff>
    </xdr:from>
    <xdr:to>
      <xdr:col>78</xdr:col>
      <xdr:colOff>120650</xdr:colOff>
      <xdr:row>57</xdr:row>
      <xdr:rowOff>102362</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5621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112539</xdr:rowOff>
    </xdr:from>
    <xdr:ext cx="7366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5290800" y="9542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42418</xdr:rowOff>
    </xdr:from>
    <xdr:to>
      <xdr:col>73</xdr:col>
      <xdr:colOff>180975</xdr:colOff>
      <xdr:row>57</xdr:row>
      <xdr:rowOff>65278</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3893800" y="981506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14478</xdr:rowOff>
    </xdr:from>
    <xdr:to>
      <xdr:col>74</xdr:col>
      <xdr:colOff>31750</xdr:colOff>
      <xdr:row>57</xdr:row>
      <xdr:rowOff>116078</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47320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100855</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4401800" y="987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46990</xdr:rowOff>
    </xdr:from>
    <xdr:to>
      <xdr:col>69</xdr:col>
      <xdr:colOff>92075</xdr:colOff>
      <xdr:row>57</xdr:row>
      <xdr:rowOff>65278</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004800" y="981964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762</xdr:rowOff>
    </xdr:from>
    <xdr:to>
      <xdr:col>69</xdr:col>
      <xdr:colOff>142875</xdr:colOff>
      <xdr:row>57</xdr:row>
      <xdr:rowOff>102362</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3843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112539</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3512800" y="954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144780</xdr:rowOff>
    </xdr:from>
    <xdr:to>
      <xdr:col>65</xdr:col>
      <xdr:colOff>53975</xdr:colOff>
      <xdr:row>57</xdr:row>
      <xdr:rowOff>74930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2954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85107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623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5334</xdr:rowOff>
    </xdr:from>
    <xdr:to>
      <xdr:col>82</xdr:col>
      <xdr:colOff>158750</xdr:colOff>
      <xdr:row>57</xdr:row>
      <xdr:rowOff>106934</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6459200" y="9777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148861</xdr:rowOff>
    </xdr:from>
    <xdr:ext cx="762000" cy="259045"/>
    <xdr:sp macro="" textlink="">
      <xdr:nvSpPr>
        <xdr:cNvPr id="262" name="その他該当値テキスト">
          <a:extLst>
            <a:ext uri="{FF2B5EF4-FFF2-40B4-BE49-F238E27FC236}">
              <a16:creationId xmlns:a16="http://schemas.microsoft.com/office/drawing/2014/main" id="{00000000-0008-0000-0400-000006010000}"/>
            </a:ext>
          </a:extLst>
        </xdr:cNvPr>
        <xdr:cNvSpPr txBox="1"/>
      </xdr:nvSpPr>
      <xdr:spPr>
        <a:xfrm>
          <a:off x="16598900" y="9750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28194</xdr:rowOff>
    </xdr:from>
    <xdr:to>
      <xdr:col>78</xdr:col>
      <xdr:colOff>120650</xdr:colOff>
      <xdr:row>57</xdr:row>
      <xdr:rowOff>129794</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5621000" y="9800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114571</xdr:rowOff>
    </xdr:from>
    <xdr:ext cx="7366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290800" y="9887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163068</xdr:rowOff>
    </xdr:from>
    <xdr:to>
      <xdr:col>74</xdr:col>
      <xdr:colOff>31750</xdr:colOff>
      <xdr:row>57</xdr:row>
      <xdr:rowOff>93218</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4732000" y="9764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103395</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401800" y="9533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14478</xdr:rowOff>
    </xdr:from>
    <xdr:to>
      <xdr:col>69</xdr:col>
      <xdr:colOff>142875</xdr:colOff>
      <xdr:row>57</xdr:row>
      <xdr:rowOff>116078</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3843000" y="978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100855</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987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167640</xdr:rowOff>
    </xdr:from>
    <xdr:to>
      <xdr:col>65</xdr:col>
      <xdr:colOff>53975</xdr:colOff>
      <xdr:row>57</xdr:row>
      <xdr:rowOff>97790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2954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82567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引き続き数値は改善しているが、類似団体平均よりは上回っている。依然として、一部事務組合への負担金は高止まりの状況にあるが、単独補助金の必要性や効果を検証し、随時見直していくことで経費の抑制に努め、まずは類似団体平均を下回ることを目指す。</a:t>
          </a:r>
        </a:p>
      </xdr:txBody>
    </xdr:sp>
    <xdr:clientData/>
  </xdr:twoCellAnchor>
  <xdr:oneCellAnchor>
    <xdr:from>
      <xdr:col>62</xdr:col>
      <xdr:colOff>6350</xdr:colOff>
      <xdr:row>29</xdr:row>
      <xdr:rowOff>107950</xdr:rowOff>
    </xdr:from>
    <xdr:ext cx="298543" cy="225703"/>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a:extLst>
            <a:ext uri="{FF2B5EF4-FFF2-40B4-BE49-F238E27FC236}">
              <a16:creationId xmlns:a16="http://schemas.microsoft.com/office/drawing/2014/main" id="{00000000-0008-0000-0400-00002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xdr:rowOff>
    </xdr:from>
    <xdr:to>
      <xdr:col>82</xdr:col>
      <xdr:colOff>107950</xdr:colOff>
      <xdr:row>40</xdr:row>
      <xdr:rowOff>40132</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flipV="1">
          <a:off x="16510000" y="5842000"/>
          <a:ext cx="0" cy="1056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12209</xdr:rowOff>
    </xdr:from>
    <xdr:ext cx="762000" cy="259045"/>
    <xdr:sp macro="" textlink="">
      <xdr:nvSpPr>
        <xdr:cNvPr id="296" name="補助費等最小値テキスト">
          <a:extLst>
            <a:ext uri="{FF2B5EF4-FFF2-40B4-BE49-F238E27FC236}">
              <a16:creationId xmlns:a16="http://schemas.microsoft.com/office/drawing/2014/main" id="{00000000-0008-0000-0400-000028010000}"/>
            </a:ext>
          </a:extLst>
        </xdr:cNvPr>
        <xdr:cNvSpPr txBox="1"/>
      </xdr:nvSpPr>
      <xdr:spPr>
        <a:xfrm>
          <a:off x="16598900" y="687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40132</xdr:rowOff>
    </xdr:from>
    <xdr:to>
      <xdr:col>82</xdr:col>
      <xdr:colOff>196850</xdr:colOff>
      <xdr:row>40</xdr:row>
      <xdr:rowOff>40132</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6898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99077</xdr:rowOff>
    </xdr:from>
    <xdr:ext cx="762000" cy="259045"/>
    <xdr:sp macro="" textlink="">
      <xdr:nvSpPr>
        <xdr:cNvPr id="298" name="補助費等最大値テキスト">
          <a:extLst>
            <a:ext uri="{FF2B5EF4-FFF2-40B4-BE49-F238E27FC236}">
              <a16:creationId xmlns:a16="http://schemas.microsoft.com/office/drawing/2014/main" id="{00000000-0008-0000-0400-00002A010000}"/>
            </a:ext>
          </a:extLst>
        </xdr:cNvPr>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xdr:rowOff>
    </xdr:from>
    <xdr:to>
      <xdr:col>82</xdr:col>
      <xdr:colOff>196850</xdr:colOff>
      <xdr:row>34</xdr:row>
      <xdr:rowOff>12700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28702</xdr:rowOff>
    </xdr:from>
    <xdr:to>
      <xdr:col>82</xdr:col>
      <xdr:colOff>107950</xdr:colOff>
      <xdr:row>37</xdr:row>
      <xdr:rowOff>51562</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5671800" y="6372352"/>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156735</xdr:rowOff>
    </xdr:from>
    <xdr:ext cx="762000" cy="259045"/>
    <xdr:sp macro="" textlink="">
      <xdr:nvSpPr>
        <xdr:cNvPr id="301" name="補助費等平均値テキスト">
          <a:extLst>
            <a:ext uri="{FF2B5EF4-FFF2-40B4-BE49-F238E27FC236}">
              <a16:creationId xmlns:a16="http://schemas.microsoft.com/office/drawing/2014/main" id="{00000000-0008-0000-0400-00002D010000}"/>
            </a:ext>
          </a:extLst>
        </xdr:cNvPr>
        <xdr:cNvSpPr txBox="1"/>
      </xdr:nvSpPr>
      <xdr:spPr>
        <a:xfrm>
          <a:off x="16598900" y="6157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140208</xdr:rowOff>
    </xdr:from>
    <xdr:to>
      <xdr:col>82</xdr:col>
      <xdr:colOff>158750</xdr:colOff>
      <xdr:row>37</xdr:row>
      <xdr:rowOff>70358</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6459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51562</xdr:rowOff>
    </xdr:from>
    <xdr:to>
      <xdr:col>78</xdr:col>
      <xdr:colOff>69850</xdr:colOff>
      <xdr:row>37</xdr:row>
      <xdr:rowOff>106426</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4782800" y="639521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85107</xdr:rowOff>
    </xdr:from>
    <xdr:ext cx="7366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106426</xdr:rowOff>
    </xdr:from>
    <xdr:to>
      <xdr:col>73</xdr:col>
      <xdr:colOff>180975</xdr:colOff>
      <xdr:row>37</xdr:row>
      <xdr:rowOff>120142</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3893800" y="645007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135636</xdr:rowOff>
    </xdr:from>
    <xdr:to>
      <xdr:col>74</xdr:col>
      <xdr:colOff>31750</xdr:colOff>
      <xdr:row>37</xdr:row>
      <xdr:rowOff>65786</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4732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75963</xdr:rowOff>
    </xdr:from>
    <xdr:ext cx="7620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4401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78994</xdr:rowOff>
    </xdr:from>
    <xdr:to>
      <xdr:col>69</xdr:col>
      <xdr:colOff>92075</xdr:colOff>
      <xdr:row>37</xdr:row>
      <xdr:rowOff>120142</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004800" y="642264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144780</xdr:rowOff>
    </xdr:from>
    <xdr:to>
      <xdr:col>69</xdr:col>
      <xdr:colOff>142875</xdr:colOff>
      <xdr:row>37</xdr:row>
      <xdr:rowOff>74930</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85107</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3512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117348</xdr:rowOff>
    </xdr:from>
    <xdr:to>
      <xdr:col>65</xdr:col>
      <xdr:colOff>53975</xdr:colOff>
      <xdr:row>37</xdr:row>
      <xdr:rowOff>47498</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2954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57675</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2623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149352</xdr:rowOff>
    </xdr:from>
    <xdr:to>
      <xdr:col>82</xdr:col>
      <xdr:colOff>158750</xdr:colOff>
      <xdr:row>37</xdr:row>
      <xdr:rowOff>79502</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64592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121429</xdr:rowOff>
    </xdr:from>
    <xdr:ext cx="762000" cy="259045"/>
    <xdr:sp macro="" textlink="">
      <xdr:nvSpPr>
        <xdr:cNvPr id="320" name="補助費等該当値テキスト">
          <a:extLst>
            <a:ext uri="{FF2B5EF4-FFF2-40B4-BE49-F238E27FC236}">
              <a16:creationId xmlns:a16="http://schemas.microsoft.com/office/drawing/2014/main" id="{00000000-0008-0000-0400-000040010000}"/>
            </a:ext>
          </a:extLst>
        </xdr:cNvPr>
        <xdr:cNvSpPr txBox="1"/>
      </xdr:nvSpPr>
      <xdr:spPr>
        <a:xfrm>
          <a:off x="16598900" y="6293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762</xdr:rowOff>
    </xdr:from>
    <xdr:to>
      <xdr:col>78</xdr:col>
      <xdr:colOff>120650</xdr:colOff>
      <xdr:row>37</xdr:row>
      <xdr:rowOff>102362</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5621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87139</xdr:rowOff>
    </xdr:from>
    <xdr:ext cx="7366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290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55626</xdr:rowOff>
    </xdr:from>
    <xdr:to>
      <xdr:col>74</xdr:col>
      <xdr:colOff>31750</xdr:colOff>
      <xdr:row>37</xdr:row>
      <xdr:rowOff>157226</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4732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142003</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69342</xdr:rowOff>
    </xdr:from>
    <xdr:to>
      <xdr:col>69</xdr:col>
      <xdr:colOff>142875</xdr:colOff>
      <xdr:row>37</xdr:row>
      <xdr:rowOff>170942</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38430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155719</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512800" y="649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28194</xdr:rowOff>
    </xdr:from>
    <xdr:to>
      <xdr:col>65</xdr:col>
      <xdr:colOff>53975</xdr:colOff>
      <xdr:row>37</xdr:row>
      <xdr:rowOff>129794</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2954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114571</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623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類似団体平均を上回っている状況が続いており、前年度からも</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ポイント増加している。今後は庁舎建設事業や防災無線デジタル化事業等の大きな事業が控えているため、数値は上昇し、令和</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年度前後にピークを迎えると見込んでいる。新規の地方債発行を元金償還額以下に抑え、地方債残高の減少に努める。</a:t>
          </a:r>
        </a:p>
      </xdr:txBody>
    </xdr:sp>
    <xdr:clientData/>
  </xdr:twoCellAnchor>
  <xdr:oneCellAnchor>
    <xdr:from>
      <xdr:col>3</xdr:col>
      <xdr:colOff>123825</xdr:colOff>
      <xdr:row>69</xdr:row>
      <xdr:rowOff>107950</xdr:rowOff>
    </xdr:from>
    <xdr:ext cx="298543" cy="225703"/>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156718</xdr:rowOff>
    </xdr:from>
    <xdr:to>
      <xdr:col>24</xdr:col>
      <xdr:colOff>25400</xdr:colOff>
      <xdr:row>81</xdr:row>
      <xdr:rowOff>37846</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flipV="1">
          <a:off x="4826000" y="12672568"/>
          <a:ext cx="0" cy="12527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9923</xdr:rowOff>
    </xdr:from>
    <xdr:ext cx="762000" cy="259045"/>
    <xdr:sp macro="" textlink="">
      <xdr:nvSpPr>
        <xdr:cNvPr id="354" name="公債費最小値テキスト">
          <a:extLst>
            <a:ext uri="{FF2B5EF4-FFF2-40B4-BE49-F238E27FC236}">
              <a16:creationId xmlns:a16="http://schemas.microsoft.com/office/drawing/2014/main" id="{00000000-0008-0000-0400-000062010000}"/>
            </a:ext>
          </a:extLst>
        </xdr:cNvPr>
        <xdr:cNvSpPr txBox="1"/>
      </xdr:nvSpPr>
      <xdr:spPr>
        <a:xfrm>
          <a:off x="4914900" y="13897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37846</xdr:rowOff>
    </xdr:from>
    <xdr:to>
      <xdr:col>24</xdr:col>
      <xdr:colOff>114300</xdr:colOff>
      <xdr:row>81</xdr:row>
      <xdr:rowOff>37846</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4737100" y="13925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71645</xdr:rowOff>
    </xdr:from>
    <xdr:ext cx="762000" cy="259045"/>
    <xdr:sp macro="" textlink="">
      <xdr:nvSpPr>
        <xdr:cNvPr id="356" name="公債費最大値テキスト">
          <a:extLst>
            <a:ext uri="{FF2B5EF4-FFF2-40B4-BE49-F238E27FC236}">
              <a16:creationId xmlns:a16="http://schemas.microsoft.com/office/drawing/2014/main" id="{00000000-0008-0000-0400-000064010000}"/>
            </a:ext>
          </a:extLst>
        </xdr:cNvPr>
        <xdr:cNvSpPr txBox="1"/>
      </xdr:nvSpPr>
      <xdr:spPr>
        <a:xfrm>
          <a:off x="4914900" y="12416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156718</xdr:rowOff>
    </xdr:from>
    <xdr:to>
      <xdr:col>24</xdr:col>
      <xdr:colOff>114300</xdr:colOff>
      <xdr:row>73</xdr:row>
      <xdr:rowOff>156718</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2672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49276</xdr:rowOff>
    </xdr:from>
    <xdr:to>
      <xdr:col>24</xdr:col>
      <xdr:colOff>25400</xdr:colOff>
      <xdr:row>78</xdr:row>
      <xdr:rowOff>85852</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3987800" y="13422376"/>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104157</xdr:rowOff>
    </xdr:from>
    <xdr:ext cx="762000" cy="259045"/>
    <xdr:sp macro="" textlink="">
      <xdr:nvSpPr>
        <xdr:cNvPr id="359" name="公債費平均値テキスト">
          <a:extLst>
            <a:ext uri="{FF2B5EF4-FFF2-40B4-BE49-F238E27FC236}">
              <a16:creationId xmlns:a16="http://schemas.microsoft.com/office/drawing/2014/main" id="{00000000-0008-0000-0400-000067010000}"/>
            </a:ext>
          </a:extLst>
        </xdr:cNvPr>
        <xdr:cNvSpPr txBox="1"/>
      </xdr:nvSpPr>
      <xdr:spPr>
        <a:xfrm>
          <a:off x="4914900" y="13134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87630</xdr:rowOff>
    </xdr:from>
    <xdr:to>
      <xdr:col>24</xdr:col>
      <xdr:colOff>76200</xdr:colOff>
      <xdr:row>78</xdr:row>
      <xdr:rowOff>17780</xdr:rowOff>
    </xdr:to>
    <xdr:sp macro="" textlink="">
      <xdr:nvSpPr>
        <xdr:cNvPr id="360" name="フローチャート: 判断 359">
          <a:extLst>
            <a:ext uri="{FF2B5EF4-FFF2-40B4-BE49-F238E27FC236}">
              <a16:creationId xmlns:a16="http://schemas.microsoft.com/office/drawing/2014/main" id="{00000000-0008-0000-0400-000068010000}"/>
            </a:ext>
          </a:extLst>
        </xdr:cNvPr>
        <xdr:cNvSpPr/>
      </xdr:nvSpPr>
      <xdr:spPr>
        <a:xfrm>
          <a:off x="47752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21844</xdr:rowOff>
    </xdr:from>
    <xdr:to>
      <xdr:col>19</xdr:col>
      <xdr:colOff>187325</xdr:colOff>
      <xdr:row>78</xdr:row>
      <xdr:rowOff>49276</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3098800" y="1339494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51054</xdr:rowOff>
    </xdr:from>
    <xdr:to>
      <xdr:col>20</xdr:col>
      <xdr:colOff>38100</xdr:colOff>
      <xdr:row>77</xdr:row>
      <xdr:rowOff>152654</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3937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162831</xdr:rowOff>
    </xdr:from>
    <xdr:ext cx="7366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3606800" y="13021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21844</xdr:rowOff>
    </xdr:from>
    <xdr:to>
      <xdr:col>15</xdr:col>
      <xdr:colOff>98425</xdr:colOff>
      <xdr:row>78</xdr:row>
      <xdr:rowOff>58420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2209800" y="1339494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144542</xdr:rowOff>
    </xdr:from>
    <xdr:ext cx="762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717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8128</xdr:rowOff>
    </xdr:from>
    <xdr:to>
      <xdr:col>11</xdr:col>
      <xdr:colOff>9525</xdr:colOff>
      <xdr:row>78</xdr:row>
      <xdr:rowOff>58420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1320800" y="1338122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41911</xdr:rowOff>
    </xdr:from>
    <xdr:to>
      <xdr:col>11</xdr:col>
      <xdr:colOff>60325</xdr:colOff>
      <xdr:row>77</xdr:row>
      <xdr:rowOff>143511</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2159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153688</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1828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32765</xdr:rowOff>
    </xdr:from>
    <xdr:to>
      <xdr:col>6</xdr:col>
      <xdr:colOff>171450</xdr:colOff>
      <xdr:row>77</xdr:row>
      <xdr:rowOff>134365</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1270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144542</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939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35052</xdr:rowOff>
    </xdr:from>
    <xdr:to>
      <xdr:col>24</xdr:col>
      <xdr:colOff>76200</xdr:colOff>
      <xdr:row>78</xdr:row>
      <xdr:rowOff>136652</xdr:rowOff>
    </xdr:to>
    <xdr:sp macro="" textlink="">
      <xdr:nvSpPr>
        <xdr:cNvPr id="377" name="楕円 376">
          <a:extLst>
            <a:ext uri="{FF2B5EF4-FFF2-40B4-BE49-F238E27FC236}">
              <a16:creationId xmlns:a16="http://schemas.microsoft.com/office/drawing/2014/main" id="{00000000-0008-0000-0400-000079010000}"/>
            </a:ext>
          </a:extLst>
        </xdr:cNvPr>
        <xdr:cNvSpPr/>
      </xdr:nvSpPr>
      <xdr:spPr>
        <a:xfrm>
          <a:off x="4775200" y="134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7129</xdr:rowOff>
    </xdr:from>
    <xdr:ext cx="762000" cy="259045"/>
    <xdr:sp macro="" textlink="">
      <xdr:nvSpPr>
        <xdr:cNvPr id="378" name="公債費該当値テキスト">
          <a:extLst>
            <a:ext uri="{FF2B5EF4-FFF2-40B4-BE49-F238E27FC236}">
              <a16:creationId xmlns:a16="http://schemas.microsoft.com/office/drawing/2014/main" id="{00000000-0008-0000-0400-00007A010000}"/>
            </a:ext>
          </a:extLst>
        </xdr:cNvPr>
        <xdr:cNvSpPr txBox="1"/>
      </xdr:nvSpPr>
      <xdr:spPr>
        <a:xfrm>
          <a:off x="49149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169926</xdr:rowOff>
    </xdr:from>
    <xdr:to>
      <xdr:col>20</xdr:col>
      <xdr:colOff>38100</xdr:colOff>
      <xdr:row>78</xdr:row>
      <xdr:rowOff>100076</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3937000" y="133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84853</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3457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142494</xdr:rowOff>
    </xdr:from>
    <xdr:to>
      <xdr:col>15</xdr:col>
      <xdr:colOff>149225</xdr:colOff>
      <xdr:row>78</xdr:row>
      <xdr:rowOff>72644</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048000" y="1334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57421</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3430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7620</xdr:rowOff>
    </xdr:from>
    <xdr:to>
      <xdr:col>11</xdr:col>
      <xdr:colOff>60325</xdr:colOff>
      <xdr:row>78</xdr:row>
      <xdr:rowOff>109220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2159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93997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128778</xdr:rowOff>
    </xdr:from>
    <xdr:to>
      <xdr:col>6</xdr:col>
      <xdr:colOff>171450</xdr:colOff>
      <xdr:row>78</xdr:row>
      <xdr:rowOff>58928</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12700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43705</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341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前年度と比較すると数値は改善しているが、類似団体平均を上回っている。要因としては、障害者自立支援給付費等の扶助費や定住対策関係の補助費等が高い水準にあることがあげられる。平成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年からは改善の傾向にあるため、今後も引き続き特定健診等の充実による扶助費の抑制、各種補助金に関しては必要性や効果を検証し、随時見直しを行っていく。</a:t>
          </a:r>
        </a:p>
      </xdr:txBody>
    </xdr:sp>
    <xdr:clientData/>
  </xdr:twoCellAnchor>
  <xdr:oneCellAnchor>
    <xdr:from>
      <xdr:col>62</xdr:col>
      <xdr:colOff>6350</xdr:colOff>
      <xdr:row>69</xdr:row>
      <xdr:rowOff>107950</xdr:rowOff>
    </xdr:from>
    <xdr:ext cx="298543" cy="225703"/>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1" name="公債費以外グラフ枠">
          <a:extLst>
            <a:ext uri="{FF2B5EF4-FFF2-40B4-BE49-F238E27FC236}">
              <a16:creationId xmlns:a16="http://schemas.microsoft.com/office/drawing/2014/main" id="{00000000-0008-0000-0400-00009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117856</xdr:rowOff>
    </xdr:from>
    <xdr:to>
      <xdr:col>82</xdr:col>
      <xdr:colOff>107950</xdr:colOff>
      <xdr:row>80</xdr:row>
      <xdr:rowOff>140715</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flipV="1">
          <a:off x="16510000" y="12462256"/>
          <a:ext cx="0" cy="1394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112792</xdr:rowOff>
    </xdr:from>
    <xdr:ext cx="762000" cy="259045"/>
    <xdr:sp macro="" textlink="">
      <xdr:nvSpPr>
        <xdr:cNvPr id="413" name="公債費以外最小値テキスト">
          <a:extLst>
            <a:ext uri="{FF2B5EF4-FFF2-40B4-BE49-F238E27FC236}">
              <a16:creationId xmlns:a16="http://schemas.microsoft.com/office/drawing/2014/main" id="{00000000-0008-0000-0400-00009D010000}"/>
            </a:ext>
          </a:extLst>
        </xdr:cNvPr>
        <xdr:cNvSpPr txBox="1"/>
      </xdr:nvSpPr>
      <xdr:spPr>
        <a:xfrm>
          <a:off x="16598900" y="1382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140715</xdr:rowOff>
    </xdr:from>
    <xdr:to>
      <xdr:col>82</xdr:col>
      <xdr:colOff>196850</xdr:colOff>
      <xdr:row>80</xdr:row>
      <xdr:rowOff>140715</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6421100" y="1385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32783</xdr:rowOff>
    </xdr:from>
    <xdr:ext cx="762000" cy="259045"/>
    <xdr:sp macro="" textlink="">
      <xdr:nvSpPr>
        <xdr:cNvPr id="415" name="公債費以外最大値テキスト">
          <a:extLst>
            <a:ext uri="{FF2B5EF4-FFF2-40B4-BE49-F238E27FC236}">
              <a16:creationId xmlns:a16="http://schemas.microsoft.com/office/drawing/2014/main" id="{00000000-0008-0000-0400-00009F010000}"/>
            </a:ext>
          </a:extLst>
        </xdr:cNvPr>
        <xdr:cNvSpPr txBox="1"/>
      </xdr:nvSpPr>
      <xdr:spPr>
        <a:xfrm>
          <a:off x="16598900" y="12205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117856</xdr:rowOff>
    </xdr:from>
    <xdr:to>
      <xdr:col>82</xdr:col>
      <xdr:colOff>196850</xdr:colOff>
      <xdr:row>72</xdr:row>
      <xdr:rowOff>117856</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6421100" y="12462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140715</xdr:rowOff>
    </xdr:from>
    <xdr:to>
      <xdr:col>82</xdr:col>
      <xdr:colOff>107950</xdr:colOff>
      <xdr:row>77</xdr:row>
      <xdr:rowOff>28702</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flipV="1">
          <a:off x="15671800" y="13170915"/>
          <a:ext cx="8382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79011</xdr:rowOff>
    </xdr:from>
    <xdr:ext cx="762000" cy="259045"/>
    <xdr:sp macro="" textlink="">
      <xdr:nvSpPr>
        <xdr:cNvPr id="418" name="公債費以外平均値テキスト">
          <a:extLst>
            <a:ext uri="{FF2B5EF4-FFF2-40B4-BE49-F238E27FC236}">
              <a16:creationId xmlns:a16="http://schemas.microsoft.com/office/drawing/2014/main" id="{00000000-0008-0000-0400-0000A2010000}"/>
            </a:ext>
          </a:extLst>
        </xdr:cNvPr>
        <xdr:cNvSpPr txBox="1"/>
      </xdr:nvSpPr>
      <xdr:spPr>
        <a:xfrm>
          <a:off x="16598900" y="12937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62485</xdr:rowOff>
    </xdr:from>
    <xdr:to>
      <xdr:col>82</xdr:col>
      <xdr:colOff>158750</xdr:colOff>
      <xdr:row>76</xdr:row>
      <xdr:rowOff>164085</xdr:rowOff>
    </xdr:to>
    <xdr:sp macro="" textlink="">
      <xdr:nvSpPr>
        <xdr:cNvPr id="419" name="フローチャート: 判断 418">
          <a:extLst>
            <a:ext uri="{FF2B5EF4-FFF2-40B4-BE49-F238E27FC236}">
              <a16:creationId xmlns:a16="http://schemas.microsoft.com/office/drawing/2014/main" id="{00000000-0008-0000-0400-0000A3010000}"/>
            </a:ext>
          </a:extLst>
        </xdr:cNvPr>
        <xdr:cNvSpPr/>
      </xdr:nvSpPr>
      <xdr:spPr>
        <a:xfrm>
          <a:off x="164592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28702</xdr:rowOff>
    </xdr:from>
    <xdr:to>
      <xdr:col>78</xdr:col>
      <xdr:colOff>69850</xdr:colOff>
      <xdr:row>77</xdr:row>
      <xdr:rowOff>97282</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flipV="1">
          <a:off x="14782800" y="1323035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48768</xdr:rowOff>
    </xdr:from>
    <xdr:to>
      <xdr:col>78</xdr:col>
      <xdr:colOff>120650</xdr:colOff>
      <xdr:row>76</xdr:row>
      <xdr:rowOff>150368</xdr:rowOff>
    </xdr:to>
    <xdr:sp macro="" textlink="">
      <xdr:nvSpPr>
        <xdr:cNvPr id="421" name="フローチャート: 判断 420">
          <a:extLst>
            <a:ext uri="{FF2B5EF4-FFF2-40B4-BE49-F238E27FC236}">
              <a16:creationId xmlns:a16="http://schemas.microsoft.com/office/drawing/2014/main" id="{00000000-0008-0000-0400-0000A5010000}"/>
            </a:ext>
          </a:extLst>
        </xdr:cNvPr>
        <xdr:cNvSpPr/>
      </xdr:nvSpPr>
      <xdr:spPr>
        <a:xfrm>
          <a:off x="156210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160545</xdr:rowOff>
    </xdr:from>
    <xdr:ext cx="7366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5290800" y="12847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97282</xdr:rowOff>
    </xdr:from>
    <xdr:to>
      <xdr:col>73</xdr:col>
      <xdr:colOff>180975</xdr:colOff>
      <xdr:row>77</xdr:row>
      <xdr:rowOff>106426</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3893800" y="1329893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35052</xdr:rowOff>
    </xdr:from>
    <xdr:to>
      <xdr:col>74</xdr:col>
      <xdr:colOff>31750</xdr:colOff>
      <xdr:row>76</xdr:row>
      <xdr:rowOff>136652</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4732000" y="13065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146829</xdr:rowOff>
    </xdr:from>
    <xdr:ext cx="762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4401800" y="1283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163576</xdr:rowOff>
    </xdr:from>
    <xdr:to>
      <xdr:col>69</xdr:col>
      <xdr:colOff>92075</xdr:colOff>
      <xdr:row>77</xdr:row>
      <xdr:rowOff>106426</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3004800" y="13193776"/>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151637</xdr:rowOff>
    </xdr:from>
    <xdr:to>
      <xdr:col>69</xdr:col>
      <xdr:colOff>142875</xdr:colOff>
      <xdr:row>76</xdr:row>
      <xdr:rowOff>81787</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3843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91965</xdr:rowOff>
    </xdr:from>
    <xdr:ext cx="762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3512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41910</xdr:rowOff>
    </xdr:from>
    <xdr:to>
      <xdr:col>65</xdr:col>
      <xdr:colOff>53975</xdr:colOff>
      <xdr:row>75</xdr:row>
      <xdr:rowOff>143510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2954000" y="1290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153687</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2623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89915</xdr:rowOff>
    </xdr:from>
    <xdr:to>
      <xdr:col>82</xdr:col>
      <xdr:colOff>158750</xdr:colOff>
      <xdr:row>77</xdr:row>
      <xdr:rowOff>20065</xdr:rowOff>
    </xdr:to>
    <xdr:sp macro="" textlink="">
      <xdr:nvSpPr>
        <xdr:cNvPr id="436" name="楕円 435">
          <a:extLst>
            <a:ext uri="{FF2B5EF4-FFF2-40B4-BE49-F238E27FC236}">
              <a16:creationId xmlns:a16="http://schemas.microsoft.com/office/drawing/2014/main" id="{00000000-0008-0000-0400-0000B4010000}"/>
            </a:ext>
          </a:extLst>
        </xdr:cNvPr>
        <xdr:cNvSpPr/>
      </xdr:nvSpPr>
      <xdr:spPr>
        <a:xfrm>
          <a:off x="164592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61992</xdr:rowOff>
    </xdr:from>
    <xdr:ext cx="762000" cy="259045"/>
    <xdr:sp macro="" textlink="">
      <xdr:nvSpPr>
        <xdr:cNvPr id="437" name="公債費以外該当値テキスト">
          <a:extLst>
            <a:ext uri="{FF2B5EF4-FFF2-40B4-BE49-F238E27FC236}">
              <a16:creationId xmlns:a16="http://schemas.microsoft.com/office/drawing/2014/main" id="{00000000-0008-0000-0400-0000B5010000}"/>
            </a:ext>
          </a:extLst>
        </xdr:cNvPr>
        <xdr:cNvSpPr txBox="1"/>
      </xdr:nvSpPr>
      <xdr:spPr>
        <a:xfrm>
          <a:off x="16598900" y="13092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149352</xdr:rowOff>
    </xdr:from>
    <xdr:to>
      <xdr:col>78</xdr:col>
      <xdr:colOff>120650</xdr:colOff>
      <xdr:row>77</xdr:row>
      <xdr:rowOff>79502</xdr:rowOff>
    </xdr:to>
    <xdr:sp macro="" textlink="">
      <xdr:nvSpPr>
        <xdr:cNvPr id="438" name="楕円 437">
          <a:extLst>
            <a:ext uri="{FF2B5EF4-FFF2-40B4-BE49-F238E27FC236}">
              <a16:creationId xmlns:a16="http://schemas.microsoft.com/office/drawing/2014/main" id="{00000000-0008-0000-0400-0000B6010000}"/>
            </a:ext>
          </a:extLst>
        </xdr:cNvPr>
        <xdr:cNvSpPr/>
      </xdr:nvSpPr>
      <xdr:spPr>
        <a:xfrm>
          <a:off x="156210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64279</xdr:rowOff>
    </xdr:from>
    <xdr:ext cx="7366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290800" y="13265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46482</xdr:rowOff>
    </xdr:from>
    <xdr:to>
      <xdr:col>74</xdr:col>
      <xdr:colOff>31750</xdr:colOff>
      <xdr:row>77</xdr:row>
      <xdr:rowOff>148082</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47320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132859</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401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55626</xdr:rowOff>
    </xdr:from>
    <xdr:to>
      <xdr:col>69</xdr:col>
      <xdr:colOff>142875</xdr:colOff>
      <xdr:row>77</xdr:row>
      <xdr:rowOff>157226</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3843000" y="132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142003</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512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112776</xdr:rowOff>
    </xdr:from>
    <xdr:to>
      <xdr:col>65</xdr:col>
      <xdr:colOff>53975</xdr:colOff>
      <xdr:row>77</xdr:row>
      <xdr:rowOff>42926</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29540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27703</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623800" y="13229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熊本県南関町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126235</xdr:rowOff>
    </xdr:from>
    <xdr:to>
      <xdr:col>29</xdr:col>
      <xdr:colOff>127000</xdr:colOff>
      <xdr:row>20</xdr:row>
      <xdr:rowOff>34182</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059810"/>
          <a:ext cx="0" cy="14509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6259</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482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34182</xdr:rowOff>
    </xdr:from>
    <xdr:to>
      <xdr:col>30</xdr:col>
      <xdr:colOff>25400</xdr:colOff>
      <xdr:row>20</xdr:row>
      <xdr:rowOff>34182</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5108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41162</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803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126235</xdr:rowOff>
    </xdr:from>
    <xdr:to>
      <xdr:col>30</xdr:col>
      <xdr:colOff>25400</xdr:colOff>
      <xdr:row>11</xdr:row>
      <xdr:rowOff>126235</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0598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70292</xdr:rowOff>
    </xdr:from>
    <xdr:to>
      <xdr:col>29</xdr:col>
      <xdr:colOff>127000</xdr:colOff>
      <xdr:row>19</xdr:row>
      <xdr:rowOff>102150</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3375467"/>
          <a:ext cx="647700" cy="318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99103</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8899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82576</xdr:rowOff>
    </xdr:from>
    <xdr:to>
      <xdr:col>29</xdr:col>
      <xdr:colOff>177800</xdr:colOff>
      <xdr:row>18</xdr:row>
      <xdr:rowOff>12726</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3044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102150</xdr:rowOff>
    </xdr:from>
    <xdr:to>
      <xdr:col>26</xdr:col>
      <xdr:colOff>50800</xdr:colOff>
      <xdr:row>19</xdr:row>
      <xdr:rowOff>104527</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3407325"/>
          <a:ext cx="698500" cy="23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150251</xdr:rowOff>
    </xdr:from>
    <xdr:to>
      <xdr:col>26</xdr:col>
      <xdr:colOff>101600</xdr:colOff>
      <xdr:row>18</xdr:row>
      <xdr:rowOff>80401</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3112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90578</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8814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104527</xdr:rowOff>
    </xdr:from>
    <xdr:to>
      <xdr:col>22</xdr:col>
      <xdr:colOff>114300</xdr:colOff>
      <xdr:row>19</xdr:row>
      <xdr:rowOff>106776</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3409702"/>
          <a:ext cx="698500" cy="22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162413</xdr:rowOff>
    </xdr:from>
    <xdr:to>
      <xdr:col>22</xdr:col>
      <xdr:colOff>165100</xdr:colOff>
      <xdr:row>18</xdr:row>
      <xdr:rowOff>92563</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124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102740</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89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106776</xdr:rowOff>
    </xdr:from>
    <xdr:to>
      <xdr:col>18</xdr:col>
      <xdr:colOff>177800</xdr:colOff>
      <xdr:row>19</xdr:row>
      <xdr:rowOff>137592</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3411951"/>
          <a:ext cx="698500" cy="308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167936</xdr:rowOff>
    </xdr:from>
    <xdr:to>
      <xdr:col>19</xdr:col>
      <xdr:colOff>38100</xdr:colOff>
      <xdr:row>18</xdr:row>
      <xdr:rowOff>98086</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130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108263</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899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22775</xdr:rowOff>
    </xdr:from>
    <xdr:to>
      <xdr:col>15</xdr:col>
      <xdr:colOff>101600</xdr:colOff>
      <xdr:row>18</xdr:row>
      <xdr:rowOff>124375</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1565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134552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292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19492</xdr:rowOff>
    </xdr:from>
    <xdr:to>
      <xdr:col>29</xdr:col>
      <xdr:colOff>177800</xdr:colOff>
      <xdr:row>19</xdr:row>
      <xdr:rowOff>121092</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33246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163019</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3296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51350</xdr:rowOff>
    </xdr:from>
    <xdr:to>
      <xdr:col>26</xdr:col>
      <xdr:colOff>101600</xdr:colOff>
      <xdr:row>19</xdr:row>
      <xdr:rowOff>152950</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33565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137727</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3442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53727</xdr:rowOff>
    </xdr:from>
    <xdr:to>
      <xdr:col>22</xdr:col>
      <xdr:colOff>165100</xdr:colOff>
      <xdr:row>19</xdr:row>
      <xdr:rowOff>155327</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33589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140104</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3445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55976</xdr:rowOff>
    </xdr:from>
    <xdr:to>
      <xdr:col>19</xdr:col>
      <xdr:colOff>38100</xdr:colOff>
      <xdr:row>19</xdr:row>
      <xdr:rowOff>157576</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3611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142353</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3447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86792</xdr:rowOff>
    </xdr:from>
    <xdr:to>
      <xdr:col>15</xdr:col>
      <xdr:colOff>101600</xdr:colOff>
      <xdr:row>20</xdr:row>
      <xdr:rowOff>16942</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3919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1719</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3478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110655</xdr:rowOff>
    </xdr:from>
    <xdr:to>
      <xdr:col>29</xdr:col>
      <xdr:colOff>127000</xdr:colOff>
      <xdr:row>37</xdr:row>
      <xdr:rowOff>320984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035205"/>
          <a:ext cx="0" cy="141047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293061</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417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320984</xdr:rowOff>
    </xdr:from>
    <xdr:to>
      <xdr:col>30</xdr:col>
      <xdr:colOff>25400</xdr:colOff>
      <xdr:row>37</xdr:row>
      <xdr:rowOff>320984</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4456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25582</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778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110655</xdr:rowOff>
    </xdr:from>
    <xdr:to>
      <xdr:col>30</xdr:col>
      <xdr:colOff>25400</xdr:colOff>
      <xdr:row>33</xdr:row>
      <xdr:rowOff>110655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0352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276031</xdr:rowOff>
    </xdr:from>
    <xdr:to>
      <xdr:col>29</xdr:col>
      <xdr:colOff>127000</xdr:colOff>
      <xdr:row>35</xdr:row>
      <xdr:rowOff>291870</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003800" y="6886381"/>
          <a:ext cx="647700" cy="158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6953</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6173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161876</xdr:rowOff>
    </xdr:from>
    <xdr:to>
      <xdr:col>29</xdr:col>
      <xdr:colOff>177800</xdr:colOff>
      <xdr:row>35</xdr:row>
      <xdr:rowOff>263476</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7722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291870</xdr:rowOff>
    </xdr:from>
    <xdr:to>
      <xdr:col>26</xdr:col>
      <xdr:colOff>50800</xdr:colOff>
      <xdr:row>35</xdr:row>
      <xdr:rowOff>314076</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4305300" y="6902220"/>
          <a:ext cx="698500" cy="222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217050</xdr:rowOff>
    </xdr:from>
    <xdr:to>
      <xdr:col>26</xdr:col>
      <xdr:colOff>101600</xdr:colOff>
      <xdr:row>35</xdr:row>
      <xdr:rowOff>318650</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827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328827</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59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314076</xdr:rowOff>
    </xdr:from>
    <xdr:to>
      <xdr:col>22</xdr:col>
      <xdr:colOff>114300</xdr:colOff>
      <xdr:row>35</xdr:row>
      <xdr:rowOff>322290</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3606800" y="6924426"/>
          <a:ext cx="698500" cy="82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212641</xdr:rowOff>
    </xdr:from>
    <xdr:to>
      <xdr:col>22</xdr:col>
      <xdr:colOff>165100</xdr:colOff>
      <xdr:row>35</xdr:row>
      <xdr:rowOff>314241</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8229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324418</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591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305259</xdr:rowOff>
    </xdr:from>
    <xdr:to>
      <xdr:col>18</xdr:col>
      <xdr:colOff>177800</xdr:colOff>
      <xdr:row>35</xdr:row>
      <xdr:rowOff>322290</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2908300" y="6915609"/>
          <a:ext cx="698500" cy="170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210176</xdr:rowOff>
    </xdr:from>
    <xdr:to>
      <xdr:col>19</xdr:col>
      <xdr:colOff>38100</xdr:colOff>
      <xdr:row>35</xdr:row>
      <xdr:rowOff>311776</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820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321953</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589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214111</xdr:rowOff>
    </xdr:from>
    <xdr:to>
      <xdr:col>15</xdr:col>
      <xdr:colOff>101600</xdr:colOff>
      <xdr:row>35</xdr:row>
      <xdr:rowOff>315711</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8244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325888</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593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225231</xdr:rowOff>
    </xdr:from>
    <xdr:to>
      <xdr:col>29</xdr:col>
      <xdr:colOff>177800</xdr:colOff>
      <xdr:row>35</xdr:row>
      <xdr:rowOff>326831</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8355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197308</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807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241070</xdr:rowOff>
    </xdr:from>
    <xdr:to>
      <xdr:col>26</xdr:col>
      <xdr:colOff>101600</xdr:colOff>
      <xdr:row>35</xdr:row>
      <xdr:rowOff>342670</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8514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327447</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6937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263276</xdr:rowOff>
    </xdr:from>
    <xdr:to>
      <xdr:col>22</xdr:col>
      <xdr:colOff>165100</xdr:colOff>
      <xdr:row>36</xdr:row>
      <xdr:rowOff>21976</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8736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6753</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6960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271490</xdr:rowOff>
    </xdr:from>
    <xdr:to>
      <xdr:col>19</xdr:col>
      <xdr:colOff>38100</xdr:colOff>
      <xdr:row>36</xdr:row>
      <xdr:rowOff>30190</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8818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14967</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696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254459</xdr:rowOff>
    </xdr:from>
    <xdr:to>
      <xdr:col>15</xdr:col>
      <xdr:colOff>101600</xdr:colOff>
      <xdr:row>36</xdr:row>
      <xdr:rowOff>13159</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8648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340836</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6951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熊本県南関町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9,633
9,466
68.92
6,617,955
6,475,794
140,160
3,349,344
6,982,914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36899</xdr:rowOff>
    </xdr:from>
    <xdr:to>
      <xdr:col>24</xdr:col>
      <xdr:colOff>62865</xdr:colOff>
      <xdr:row>38</xdr:row>
      <xdr:rowOff>77674</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51849"/>
          <a:ext cx="1270" cy="1240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81501</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96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77674</xdr:rowOff>
    </xdr:from>
    <xdr:to>
      <xdr:col>24</xdr:col>
      <xdr:colOff>152400</xdr:colOff>
      <xdr:row>38</xdr:row>
      <xdr:rowOff>77674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92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155026</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27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36899</xdr:rowOff>
    </xdr:from>
    <xdr:to>
      <xdr:col>24</xdr:col>
      <xdr:colOff>152400</xdr:colOff>
      <xdr:row>31</xdr:row>
      <xdr:rowOff>36899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51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101448</xdr:rowOff>
    </xdr:from>
    <xdr:to>
      <xdr:col>24</xdr:col>
      <xdr:colOff>63500</xdr:colOff>
      <xdr:row>37</xdr:row>
      <xdr:rowOff>119286</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445098"/>
          <a:ext cx="838200" cy="17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36507</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372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13630</xdr:rowOff>
    </xdr:from>
    <xdr:to>
      <xdr:col>24</xdr:col>
      <xdr:colOff>114300</xdr:colOff>
      <xdr:row>36</xdr:row>
      <xdr:rowOff>115230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8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106134</xdr:rowOff>
    </xdr:from>
    <xdr:to>
      <xdr:col>19</xdr:col>
      <xdr:colOff>177800</xdr:colOff>
      <xdr:row>37</xdr:row>
      <xdr:rowOff>119286</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6449784"/>
          <a:ext cx="889000" cy="1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68456</xdr:rowOff>
    </xdr:from>
    <xdr:to>
      <xdr:col>20</xdr:col>
      <xdr:colOff>38100</xdr:colOff>
      <xdr:row>36</xdr:row>
      <xdr:rowOff>170056</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240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15133</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6015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106134</xdr:rowOff>
    </xdr:from>
    <xdr:to>
      <xdr:col>15</xdr:col>
      <xdr:colOff>50800</xdr:colOff>
      <xdr:row>37</xdr:row>
      <xdr:rowOff>115560</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449784"/>
          <a:ext cx="889000" cy="9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71298</xdr:rowOff>
    </xdr:from>
    <xdr:to>
      <xdr:col>15</xdr:col>
      <xdr:colOff>101600</xdr:colOff>
      <xdr:row>37</xdr:row>
      <xdr:rowOff>1448</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4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17975</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6018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81605</xdr:rowOff>
    </xdr:from>
    <xdr:to>
      <xdr:col>10</xdr:col>
      <xdr:colOff>114300</xdr:colOff>
      <xdr:row>37</xdr:row>
      <xdr:rowOff>115560</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425255"/>
          <a:ext cx="889000" cy="33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66391</xdr:rowOff>
    </xdr:from>
    <xdr:to>
      <xdr:col>10</xdr:col>
      <xdr:colOff>165100</xdr:colOff>
      <xdr:row>36</xdr:row>
      <xdr:rowOff>167991</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13068</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6013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88192</xdr:rowOff>
    </xdr:from>
    <xdr:to>
      <xdr:col>6</xdr:col>
      <xdr:colOff>38100</xdr:colOff>
      <xdr:row>37</xdr:row>
      <xdr:rowOff>18342</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6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34869</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6035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50648</xdr:rowOff>
    </xdr:from>
    <xdr:to>
      <xdr:col>24</xdr:col>
      <xdr:colOff>114300</xdr:colOff>
      <xdr:row>37</xdr:row>
      <xdr:rowOff>152248</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394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29075</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372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68486</xdr:rowOff>
    </xdr:from>
    <xdr:to>
      <xdr:col>20</xdr:col>
      <xdr:colOff>38100</xdr:colOff>
      <xdr:row>37</xdr:row>
      <xdr:rowOff>170086</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41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161213</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504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55334</xdr:rowOff>
    </xdr:from>
    <xdr:to>
      <xdr:col>15</xdr:col>
      <xdr:colOff>101600</xdr:colOff>
      <xdr:row>37</xdr:row>
      <xdr:rowOff>156934</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39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148061</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491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64760</xdr:rowOff>
    </xdr:from>
    <xdr:to>
      <xdr:col>10</xdr:col>
      <xdr:colOff>165100</xdr:colOff>
      <xdr:row>37</xdr:row>
      <xdr:rowOff>166360</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408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157487</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501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30805</xdr:rowOff>
    </xdr:from>
    <xdr:to>
      <xdr:col>6</xdr:col>
      <xdr:colOff>38100</xdr:colOff>
      <xdr:row>37</xdr:row>
      <xdr:rowOff>132405</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37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123532</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467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20133</xdr:rowOff>
    </xdr:from>
    <xdr:to>
      <xdr:col>24</xdr:col>
      <xdr:colOff>62865</xdr:colOff>
      <xdr:row>57</xdr:row>
      <xdr:rowOff>46372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764083"/>
          <a:ext cx="1270" cy="1054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50199</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9822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46372</xdr:rowOff>
    </xdr:from>
    <xdr:to>
      <xdr:col>24</xdr:col>
      <xdr:colOff>152400</xdr:colOff>
      <xdr:row>57</xdr:row>
      <xdr:rowOff>46372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9819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138260</xdr:rowOff>
    </xdr:from>
    <xdr:ext cx="599010"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539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20133</xdr:rowOff>
    </xdr:from>
    <xdr:to>
      <xdr:col>24</xdr:col>
      <xdr:colOff>152400</xdr:colOff>
      <xdr:row>51</xdr:row>
      <xdr:rowOff>20133</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764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4670</xdr:rowOff>
    </xdr:from>
    <xdr:to>
      <xdr:col>24</xdr:col>
      <xdr:colOff>63500</xdr:colOff>
      <xdr:row>57</xdr:row>
      <xdr:rowOff>25647</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3797300" y="9777320"/>
          <a:ext cx="838200" cy="20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109066</xdr:rowOff>
    </xdr:from>
    <xdr:ext cx="599010"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3673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86189</xdr:rowOff>
    </xdr:from>
    <xdr:to>
      <xdr:col>24</xdr:col>
      <xdr:colOff>114300</xdr:colOff>
      <xdr:row>56</xdr:row>
      <xdr:rowOff>16339</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51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25647</xdr:rowOff>
    </xdr:from>
    <xdr:to>
      <xdr:col>19</xdr:col>
      <xdr:colOff>177800</xdr:colOff>
      <xdr:row>57</xdr:row>
      <xdr:rowOff>31504</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2908300" y="9798297"/>
          <a:ext cx="889000" cy="5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87807</xdr:rowOff>
    </xdr:from>
    <xdr:to>
      <xdr:col>20</xdr:col>
      <xdr:colOff>38100</xdr:colOff>
      <xdr:row>56</xdr:row>
      <xdr:rowOff>17957</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517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34484</xdr:rowOff>
    </xdr:from>
    <xdr:ext cx="599010"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497795" y="9292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31504</xdr:rowOff>
    </xdr:from>
    <xdr:to>
      <xdr:col>15</xdr:col>
      <xdr:colOff>50800</xdr:colOff>
      <xdr:row>57</xdr:row>
      <xdr:rowOff>60509</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019300" y="9804154"/>
          <a:ext cx="889000" cy="29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94862</xdr:rowOff>
    </xdr:from>
    <xdr:to>
      <xdr:col>15</xdr:col>
      <xdr:colOff>101600</xdr:colOff>
      <xdr:row>56</xdr:row>
      <xdr:rowOff>25012</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524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41539</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08795" y="9299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44374</xdr:rowOff>
    </xdr:from>
    <xdr:to>
      <xdr:col>10</xdr:col>
      <xdr:colOff>114300</xdr:colOff>
      <xdr:row>57</xdr:row>
      <xdr:rowOff>60509</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1130300" y="9817024"/>
          <a:ext cx="889000" cy="16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71494</xdr:rowOff>
    </xdr:from>
    <xdr:to>
      <xdr:col>10</xdr:col>
      <xdr:colOff>165100</xdr:colOff>
      <xdr:row>56</xdr:row>
      <xdr:rowOff>1644</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501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18171</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19795" y="9276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92146</xdr:rowOff>
    </xdr:from>
    <xdr:to>
      <xdr:col>6</xdr:col>
      <xdr:colOff>38100</xdr:colOff>
      <xdr:row>56</xdr:row>
      <xdr:rowOff>22296</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521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38823</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30795" y="9297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125320</xdr:rowOff>
    </xdr:from>
    <xdr:to>
      <xdr:col>24</xdr:col>
      <xdr:colOff>114300</xdr:colOff>
      <xdr:row>57</xdr:row>
      <xdr:rowOff>55470</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72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40247</xdr:rowOff>
    </xdr:from>
    <xdr:ext cx="534377"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641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146297</xdr:rowOff>
    </xdr:from>
    <xdr:to>
      <xdr:col>20</xdr:col>
      <xdr:colOff>38100</xdr:colOff>
      <xdr:row>57</xdr:row>
      <xdr:rowOff>76447</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747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67574</xdr:rowOff>
    </xdr:from>
    <xdr:ext cx="534377"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530111" y="9840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152154</xdr:rowOff>
    </xdr:from>
    <xdr:to>
      <xdr:col>15</xdr:col>
      <xdr:colOff>101600</xdr:colOff>
      <xdr:row>57</xdr:row>
      <xdr:rowOff>82304</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753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73431</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41111" y="9846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9709</xdr:rowOff>
    </xdr:from>
    <xdr:to>
      <xdr:col>10</xdr:col>
      <xdr:colOff>165100</xdr:colOff>
      <xdr:row>57</xdr:row>
      <xdr:rowOff>111309</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9782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102436</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52111" y="9875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165024</xdr:rowOff>
    </xdr:from>
    <xdr:to>
      <xdr:col>6</xdr:col>
      <xdr:colOff>38100</xdr:colOff>
      <xdr:row>57</xdr:row>
      <xdr:rowOff>95174</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9766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86301</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63111" y="9858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a:extLst>
            <a:ext uri="{FF2B5EF4-FFF2-40B4-BE49-F238E27FC236}">
              <a16:creationId xmlns:a16="http://schemas.microsoft.com/office/drawing/2014/main" id="{00000000-0008-0000-06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37402</xdr:rowOff>
    </xdr:from>
    <xdr:to>
      <xdr:col>24</xdr:col>
      <xdr:colOff>62865</xdr:colOff>
      <xdr:row>78</xdr:row>
      <xdr:rowOff>161798</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flipV="1">
          <a:off x="4633595" y="12038902"/>
          <a:ext cx="1270" cy="1495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165625</xdr:rowOff>
    </xdr:from>
    <xdr:ext cx="469744" cy="259045"/>
    <xdr:sp macro="" textlink="">
      <xdr:nvSpPr>
        <xdr:cNvPr id="169" name="維持補修費最小値テキスト">
          <a:extLst>
            <a:ext uri="{FF2B5EF4-FFF2-40B4-BE49-F238E27FC236}">
              <a16:creationId xmlns:a16="http://schemas.microsoft.com/office/drawing/2014/main" id="{00000000-0008-0000-0600-0000A9000000}"/>
            </a:ext>
          </a:extLst>
        </xdr:cNvPr>
        <xdr:cNvSpPr txBox="1"/>
      </xdr:nvSpPr>
      <xdr:spPr>
        <a:xfrm>
          <a:off x="4686300" y="13538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161798</xdr:rowOff>
    </xdr:from>
    <xdr:to>
      <xdr:col>24</xdr:col>
      <xdr:colOff>152400</xdr:colOff>
      <xdr:row>78</xdr:row>
      <xdr:rowOff>161798</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3534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155529</xdr:rowOff>
    </xdr:from>
    <xdr:ext cx="534377" cy="259045"/>
    <xdr:sp macro="" textlink="">
      <xdr:nvSpPr>
        <xdr:cNvPr id="171" name="維持補修費最大値テキスト">
          <a:extLst>
            <a:ext uri="{FF2B5EF4-FFF2-40B4-BE49-F238E27FC236}">
              <a16:creationId xmlns:a16="http://schemas.microsoft.com/office/drawing/2014/main" id="{00000000-0008-0000-0600-0000AB000000}"/>
            </a:ext>
          </a:extLst>
        </xdr:cNvPr>
        <xdr:cNvSpPr txBox="1"/>
      </xdr:nvSpPr>
      <xdr:spPr>
        <a:xfrm>
          <a:off x="4686300" y="1181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37402</xdr:rowOff>
    </xdr:from>
    <xdr:to>
      <xdr:col>24</xdr:col>
      <xdr:colOff>152400</xdr:colOff>
      <xdr:row>70</xdr:row>
      <xdr:rowOff>37402</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2038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91123</xdr:rowOff>
    </xdr:from>
    <xdr:to>
      <xdr:col>24</xdr:col>
      <xdr:colOff>63500</xdr:colOff>
      <xdr:row>78</xdr:row>
      <xdr:rowOff>141757</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3797300" y="13464223"/>
          <a:ext cx="838200" cy="50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158602</xdr:rowOff>
    </xdr:from>
    <xdr:ext cx="469744" cy="259045"/>
    <xdr:sp macro="" textlink="">
      <xdr:nvSpPr>
        <xdr:cNvPr id="174" name="維持補修費平均値テキスト">
          <a:extLst>
            <a:ext uri="{FF2B5EF4-FFF2-40B4-BE49-F238E27FC236}">
              <a16:creationId xmlns:a16="http://schemas.microsoft.com/office/drawing/2014/main" id="{00000000-0008-0000-0600-0000AE000000}"/>
            </a:ext>
          </a:extLst>
        </xdr:cNvPr>
        <xdr:cNvSpPr txBox="1"/>
      </xdr:nvSpPr>
      <xdr:spPr>
        <a:xfrm>
          <a:off x="4686300" y="130173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135725</xdr:rowOff>
    </xdr:from>
    <xdr:to>
      <xdr:col>24</xdr:col>
      <xdr:colOff>114300</xdr:colOff>
      <xdr:row>77</xdr:row>
      <xdr:rowOff>65875</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4584700" y="13165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141757</xdr:rowOff>
    </xdr:from>
    <xdr:to>
      <xdr:col>19</xdr:col>
      <xdr:colOff>177800</xdr:colOff>
      <xdr:row>78</xdr:row>
      <xdr:rowOff>143739</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2908300" y="13514857"/>
          <a:ext cx="889000" cy="1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90043</xdr:rowOff>
    </xdr:from>
    <xdr:to>
      <xdr:col>20</xdr:col>
      <xdr:colOff>38100</xdr:colOff>
      <xdr:row>77</xdr:row>
      <xdr:rowOff>20193</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3746500" y="13120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36720</xdr:rowOff>
    </xdr:from>
    <xdr:ext cx="534377"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3530111" y="12895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143739</xdr:rowOff>
    </xdr:from>
    <xdr:to>
      <xdr:col>15</xdr:col>
      <xdr:colOff>50800</xdr:colOff>
      <xdr:row>78</xdr:row>
      <xdr:rowOff>166066</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019300" y="13516839"/>
          <a:ext cx="889000" cy="22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50457</xdr:rowOff>
    </xdr:from>
    <xdr:to>
      <xdr:col>15</xdr:col>
      <xdr:colOff>101600</xdr:colOff>
      <xdr:row>76</xdr:row>
      <xdr:rowOff>152057</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2857500" y="1308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168584</xdr:rowOff>
    </xdr:from>
    <xdr:ext cx="534377"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2641111" y="1285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166066</xdr:rowOff>
    </xdr:from>
    <xdr:to>
      <xdr:col>10</xdr:col>
      <xdr:colOff>114300</xdr:colOff>
      <xdr:row>79</xdr:row>
      <xdr:rowOff>34773</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1130300" y="13539166"/>
          <a:ext cx="889000" cy="40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116560</xdr:rowOff>
    </xdr:from>
    <xdr:to>
      <xdr:col>10</xdr:col>
      <xdr:colOff>165100</xdr:colOff>
      <xdr:row>77</xdr:row>
      <xdr:rowOff>46710</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968500" y="1314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63237</xdr:rowOff>
    </xdr:from>
    <xdr:ext cx="534377"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1752111" y="12921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24549</xdr:rowOff>
    </xdr:from>
    <xdr:to>
      <xdr:col>6</xdr:col>
      <xdr:colOff>38100</xdr:colOff>
      <xdr:row>77</xdr:row>
      <xdr:rowOff>126149</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079500" y="13226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142676</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895428" y="13001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40323</xdr:rowOff>
    </xdr:from>
    <xdr:to>
      <xdr:col>24</xdr:col>
      <xdr:colOff>114300</xdr:colOff>
      <xdr:row>78</xdr:row>
      <xdr:rowOff>141923</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4584700" y="13413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126700</xdr:rowOff>
    </xdr:from>
    <xdr:ext cx="469744" cy="259045"/>
    <xdr:sp macro="" textlink="">
      <xdr:nvSpPr>
        <xdr:cNvPr id="193" name="維持補修費該当値テキスト">
          <a:extLst>
            <a:ext uri="{FF2B5EF4-FFF2-40B4-BE49-F238E27FC236}">
              <a16:creationId xmlns:a16="http://schemas.microsoft.com/office/drawing/2014/main" id="{00000000-0008-0000-0600-0000C1000000}"/>
            </a:ext>
          </a:extLst>
        </xdr:cNvPr>
        <xdr:cNvSpPr txBox="1"/>
      </xdr:nvSpPr>
      <xdr:spPr>
        <a:xfrm>
          <a:off x="4686300" y="13328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90957</xdr:rowOff>
    </xdr:from>
    <xdr:to>
      <xdr:col>20</xdr:col>
      <xdr:colOff>38100</xdr:colOff>
      <xdr:row>79</xdr:row>
      <xdr:rowOff>21107</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3746500" y="13464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12234</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562428" y="13556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92939</xdr:rowOff>
    </xdr:from>
    <xdr:to>
      <xdr:col>15</xdr:col>
      <xdr:colOff>101600</xdr:colOff>
      <xdr:row>79</xdr:row>
      <xdr:rowOff>23089</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2857500" y="13466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14216</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2673428" y="13558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115266</xdr:rowOff>
    </xdr:from>
    <xdr:to>
      <xdr:col>10</xdr:col>
      <xdr:colOff>165100</xdr:colOff>
      <xdr:row>79</xdr:row>
      <xdr:rowOff>45416</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968500" y="13488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36543</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1784428" y="13581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155423</xdr:rowOff>
    </xdr:from>
    <xdr:to>
      <xdr:col>6</xdr:col>
      <xdr:colOff>38100</xdr:colOff>
      <xdr:row>79</xdr:row>
      <xdr:rowOff>85573</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079500" y="13528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79</xdr:row>
      <xdr:rowOff>76700</xdr:rowOff>
    </xdr:from>
    <xdr:ext cx="378565"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941017" y="136212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52057</xdr:rowOff>
    </xdr:from>
    <xdr:to>
      <xdr:col>24</xdr:col>
      <xdr:colOff>62865</xdr:colOff>
      <xdr:row>99</xdr:row>
      <xdr:rowOff>14376</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654007"/>
          <a:ext cx="1270" cy="13339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18203</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6991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14376</xdr:rowOff>
    </xdr:from>
    <xdr:to>
      <xdr:col>24</xdr:col>
      <xdr:colOff>152400</xdr:colOff>
      <xdr:row>99</xdr:row>
      <xdr:rowOff>14376</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6987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170184</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429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52057</xdr:rowOff>
    </xdr:from>
    <xdr:to>
      <xdr:col>24</xdr:col>
      <xdr:colOff>152400</xdr:colOff>
      <xdr:row>91</xdr:row>
      <xdr:rowOff>52057</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654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171159</xdr:rowOff>
    </xdr:from>
    <xdr:to>
      <xdr:col>24</xdr:col>
      <xdr:colOff>63500</xdr:colOff>
      <xdr:row>94</xdr:row>
      <xdr:rowOff>46965</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3797300" y="16116009"/>
          <a:ext cx="838200" cy="47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111028</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5702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132601</xdr:rowOff>
    </xdr:from>
    <xdr:to>
      <xdr:col>24</xdr:col>
      <xdr:colOff>114300</xdr:colOff>
      <xdr:row>97</xdr:row>
      <xdr:rowOff>62751</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59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24867</xdr:rowOff>
    </xdr:from>
    <xdr:to>
      <xdr:col>19</xdr:col>
      <xdr:colOff>177800</xdr:colOff>
      <xdr:row>94</xdr:row>
      <xdr:rowOff>46965</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2908300" y="16141167"/>
          <a:ext cx="889000" cy="2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142278</xdr:rowOff>
    </xdr:from>
    <xdr:to>
      <xdr:col>20</xdr:col>
      <xdr:colOff>38100</xdr:colOff>
      <xdr:row>97</xdr:row>
      <xdr:rowOff>72428</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601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63555</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694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24867</xdr:rowOff>
    </xdr:from>
    <xdr:to>
      <xdr:col>15</xdr:col>
      <xdr:colOff>50800</xdr:colOff>
      <xdr:row>94</xdr:row>
      <xdr:rowOff>50724</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019300" y="16141167"/>
          <a:ext cx="889000" cy="25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136474</xdr:rowOff>
    </xdr:from>
    <xdr:to>
      <xdr:col>15</xdr:col>
      <xdr:colOff>101600</xdr:colOff>
      <xdr:row>97</xdr:row>
      <xdr:rowOff>66624</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595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57751</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688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50724</xdr:rowOff>
    </xdr:from>
    <xdr:to>
      <xdr:col>10</xdr:col>
      <xdr:colOff>114300</xdr:colOff>
      <xdr:row>95</xdr:row>
      <xdr:rowOff>6147</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6167024"/>
          <a:ext cx="889000" cy="126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133693</xdr:rowOff>
    </xdr:from>
    <xdr:to>
      <xdr:col>10</xdr:col>
      <xdr:colOff>165100</xdr:colOff>
      <xdr:row>97</xdr:row>
      <xdr:rowOff>63843</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59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54970</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685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20853</xdr:rowOff>
    </xdr:from>
    <xdr:to>
      <xdr:col>6</xdr:col>
      <xdr:colOff>38100</xdr:colOff>
      <xdr:row>97</xdr:row>
      <xdr:rowOff>122453</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651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113580</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744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120359</xdr:rowOff>
    </xdr:from>
    <xdr:to>
      <xdr:col>24</xdr:col>
      <xdr:colOff>114300</xdr:colOff>
      <xdr:row>94</xdr:row>
      <xdr:rowOff>50509</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065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143236</xdr:rowOff>
    </xdr:from>
    <xdr:ext cx="599010"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5916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167615</xdr:rowOff>
    </xdr:from>
    <xdr:to>
      <xdr:col>20</xdr:col>
      <xdr:colOff>38100</xdr:colOff>
      <xdr:row>94</xdr:row>
      <xdr:rowOff>97765</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112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114292</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5887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145517</xdr:rowOff>
    </xdr:from>
    <xdr:to>
      <xdr:col>15</xdr:col>
      <xdr:colOff>101600</xdr:colOff>
      <xdr:row>94</xdr:row>
      <xdr:rowOff>75667</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090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92194</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5865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171374</xdr:rowOff>
    </xdr:from>
    <xdr:to>
      <xdr:col>10</xdr:col>
      <xdr:colOff>165100</xdr:colOff>
      <xdr:row>94</xdr:row>
      <xdr:rowOff>101524</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116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118051</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5891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126797</xdr:rowOff>
    </xdr:from>
    <xdr:to>
      <xdr:col>6</xdr:col>
      <xdr:colOff>38100</xdr:colOff>
      <xdr:row>95</xdr:row>
      <xdr:rowOff>56947</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243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73474</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6018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7021</xdr:rowOff>
    </xdr:from>
    <xdr:to>
      <xdr:col>54</xdr:col>
      <xdr:colOff>189865</xdr:colOff>
      <xdr:row>38</xdr:row>
      <xdr:rowOff>119920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150521"/>
          <a:ext cx="1270" cy="1484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123747</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638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119920</xdr:rowOff>
    </xdr:from>
    <xdr:to>
      <xdr:col>55</xdr:col>
      <xdr:colOff>88900</xdr:colOff>
      <xdr:row>38</xdr:row>
      <xdr:rowOff>119920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63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125148</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4925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7021</xdr:rowOff>
    </xdr:from>
    <xdr:to>
      <xdr:col>55</xdr:col>
      <xdr:colOff>88900</xdr:colOff>
      <xdr:row>30</xdr:row>
      <xdr:rowOff>7021</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150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152538</xdr:rowOff>
    </xdr:from>
    <xdr:to>
      <xdr:col>55</xdr:col>
      <xdr:colOff>0</xdr:colOff>
      <xdr:row>38</xdr:row>
      <xdr:rowOff>15126</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6496188"/>
          <a:ext cx="838200" cy="34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85762</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2579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62885</xdr:rowOff>
    </xdr:from>
    <xdr:to>
      <xdr:col>55</xdr:col>
      <xdr:colOff>50800</xdr:colOff>
      <xdr:row>37</xdr:row>
      <xdr:rowOff>164485</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406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15126</xdr:rowOff>
    </xdr:from>
    <xdr:to>
      <xdr:col>50</xdr:col>
      <xdr:colOff>114300</xdr:colOff>
      <xdr:row>38</xdr:row>
      <xdr:rowOff>23352</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6530226"/>
          <a:ext cx="889000" cy="8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71050</xdr:rowOff>
    </xdr:from>
    <xdr:to>
      <xdr:col>50</xdr:col>
      <xdr:colOff>165100</xdr:colOff>
      <xdr:row>38</xdr:row>
      <xdr:rowOff>1200</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41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17727</xdr:rowOff>
    </xdr:from>
    <xdr:ext cx="534377"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72111" y="6189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23352</xdr:rowOff>
    </xdr:from>
    <xdr:to>
      <xdr:col>45</xdr:col>
      <xdr:colOff>177800</xdr:colOff>
      <xdr:row>38</xdr:row>
      <xdr:rowOff>24757</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6538452"/>
          <a:ext cx="889000" cy="1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54956</xdr:rowOff>
    </xdr:from>
    <xdr:to>
      <xdr:col>46</xdr:col>
      <xdr:colOff>38100</xdr:colOff>
      <xdr:row>37</xdr:row>
      <xdr:rowOff>156556</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398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1633</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6173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22327</xdr:rowOff>
    </xdr:from>
    <xdr:to>
      <xdr:col>41</xdr:col>
      <xdr:colOff>50800</xdr:colOff>
      <xdr:row>38</xdr:row>
      <xdr:rowOff>24757</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6972300" y="6537427"/>
          <a:ext cx="889000" cy="2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76164</xdr:rowOff>
    </xdr:from>
    <xdr:to>
      <xdr:col>41</xdr:col>
      <xdr:colOff>101600</xdr:colOff>
      <xdr:row>38</xdr:row>
      <xdr:rowOff>6314</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41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22841</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94111" y="6195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87839</xdr:rowOff>
    </xdr:from>
    <xdr:to>
      <xdr:col>36</xdr:col>
      <xdr:colOff>165100</xdr:colOff>
      <xdr:row>38</xdr:row>
      <xdr:rowOff>17989</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431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34516</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05111" y="6206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101738</xdr:rowOff>
    </xdr:from>
    <xdr:to>
      <xdr:col>55</xdr:col>
      <xdr:colOff>50800</xdr:colOff>
      <xdr:row>38</xdr:row>
      <xdr:rowOff>31888</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44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80165</xdr:rowOff>
    </xdr:from>
    <xdr:ext cx="534377"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423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135776</xdr:rowOff>
    </xdr:from>
    <xdr:to>
      <xdr:col>50</xdr:col>
      <xdr:colOff>165100</xdr:colOff>
      <xdr:row>38</xdr:row>
      <xdr:rowOff>65926</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479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57053</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72111" y="6572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144002</xdr:rowOff>
    </xdr:from>
    <xdr:to>
      <xdr:col>46</xdr:col>
      <xdr:colOff>38100</xdr:colOff>
      <xdr:row>38</xdr:row>
      <xdr:rowOff>74152</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487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65279</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83111" y="6580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145407</xdr:rowOff>
    </xdr:from>
    <xdr:to>
      <xdr:col>41</xdr:col>
      <xdr:colOff>101600</xdr:colOff>
      <xdr:row>38</xdr:row>
      <xdr:rowOff>75557</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48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66684</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94111" y="6581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142977</xdr:rowOff>
    </xdr:from>
    <xdr:to>
      <xdr:col>36</xdr:col>
      <xdr:colOff>165100</xdr:colOff>
      <xdr:row>38</xdr:row>
      <xdr:rowOff>73127</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486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64254</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05111" y="6579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69310</xdr:rowOff>
    </xdr:from>
    <xdr:to>
      <xdr:col>54</xdr:col>
      <xdr:colOff>189865</xdr:colOff>
      <xdr:row>58</xdr:row>
      <xdr:rowOff>130805</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984710"/>
          <a:ext cx="1270" cy="1090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136600</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08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130805</xdr:rowOff>
    </xdr:from>
    <xdr:to>
      <xdr:col>55</xdr:col>
      <xdr:colOff>88900</xdr:colOff>
      <xdr:row>58</xdr:row>
      <xdr:rowOff>130805</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07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15987</xdr:rowOff>
    </xdr:from>
    <xdr:ext cx="690189"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75993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2,403,958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69310</xdr:rowOff>
    </xdr:from>
    <xdr:to>
      <xdr:col>55</xdr:col>
      <xdr:colOff>88900</xdr:colOff>
      <xdr:row>52</xdr:row>
      <xdr:rowOff>69310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98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75621</xdr:rowOff>
    </xdr:from>
    <xdr:to>
      <xdr:col>55</xdr:col>
      <xdr:colOff>0</xdr:colOff>
      <xdr:row>58</xdr:row>
      <xdr:rowOff>84220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9639300" y="10019721"/>
          <a:ext cx="838200" cy="8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9600</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9537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31173</xdr:rowOff>
    </xdr:from>
    <xdr:to>
      <xdr:col>55</xdr:col>
      <xdr:colOff>50800</xdr:colOff>
      <xdr:row>58</xdr:row>
      <xdr:rowOff>132773</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975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84220</xdr:rowOff>
    </xdr:from>
    <xdr:to>
      <xdr:col>50</xdr:col>
      <xdr:colOff>114300</xdr:colOff>
      <xdr:row>58</xdr:row>
      <xdr:rowOff>89354</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8750300" y="10028320"/>
          <a:ext cx="889000" cy="5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36418</xdr:rowOff>
    </xdr:from>
    <xdr:to>
      <xdr:col>50</xdr:col>
      <xdr:colOff>165100</xdr:colOff>
      <xdr:row>58</xdr:row>
      <xdr:rowOff>138018</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98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129145</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10073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89354</xdr:rowOff>
    </xdr:from>
    <xdr:to>
      <xdr:col>45</xdr:col>
      <xdr:colOff>177800</xdr:colOff>
      <xdr:row>58</xdr:row>
      <xdr:rowOff>93700</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7861300" y="10033454"/>
          <a:ext cx="889000" cy="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32718</xdr:rowOff>
    </xdr:from>
    <xdr:to>
      <xdr:col>46</xdr:col>
      <xdr:colOff>38100</xdr:colOff>
      <xdr:row>58</xdr:row>
      <xdr:rowOff>134318</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97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150845</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9752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84262</xdr:rowOff>
    </xdr:from>
    <xdr:to>
      <xdr:col>41</xdr:col>
      <xdr:colOff>50800</xdr:colOff>
      <xdr:row>58</xdr:row>
      <xdr:rowOff>93700</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6972300" y="10028362"/>
          <a:ext cx="889000" cy="9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25509</xdr:rowOff>
    </xdr:from>
    <xdr:to>
      <xdr:col>41</xdr:col>
      <xdr:colOff>101600</xdr:colOff>
      <xdr:row>58</xdr:row>
      <xdr:rowOff>127109</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969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143636</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795" y="9744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30099</xdr:rowOff>
    </xdr:from>
    <xdr:to>
      <xdr:col>36</xdr:col>
      <xdr:colOff>165100</xdr:colOff>
      <xdr:row>58</xdr:row>
      <xdr:rowOff>131699</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974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148226</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795" y="9749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24821</xdr:rowOff>
    </xdr:from>
    <xdr:to>
      <xdr:col>55</xdr:col>
      <xdr:colOff>50800</xdr:colOff>
      <xdr:row>58</xdr:row>
      <xdr:rowOff>126421</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968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155648</xdr:rowOff>
    </xdr:from>
    <xdr:ext cx="599010"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756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33420</xdr:rowOff>
    </xdr:from>
    <xdr:to>
      <xdr:col>50</xdr:col>
      <xdr:colOff>165100</xdr:colOff>
      <xdr:row>58</xdr:row>
      <xdr:rowOff>135020</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97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151547</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39795" y="9752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38554</xdr:rowOff>
    </xdr:from>
    <xdr:to>
      <xdr:col>46</xdr:col>
      <xdr:colOff>38100</xdr:colOff>
      <xdr:row>58</xdr:row>
      <xdr:rowOff>140154</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982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131281</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50795" y="10075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42900</xdr:rowOff>
    </xdr:from>
    <xdr:to>
      <xdr:col>41</xdr:col>
      <xdr:colOff>101600</xdr:colOff>
      <xdr:row>58</xdr:row>
      <xdr:rowOff>144500</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9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135627</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61795" y="10079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33462</xdr:rowOff>
    </xdr:from>
    <xdr:to>
      <xdr:col>36</xdr:col>
      <xdr:colOff>165100</xdr:colOff>
      <xdr:row>58</xdr:row>
      <xdr:rowOff>135062</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977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126189</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672795" y="10070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136610</xdr:rowOff>
    </xdr:from>
    <xdr:to>
      <xdr:col>54</xdr:col>
      <xdr:colOff>189865</xdr:colOff>
      <xdr:row>79</xdr:row>
      <xdr:rowOff>44450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10475595" y="12309560"/>
          <a:ext cx="1270" cy="1279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8" name="普通建設事業費 （ うち新規整備　）最小値テキスト">
          <a:extLst>
            <a:ext uri="{FF2B5EF4-FFF2-40B4-BE49-F238E27FC236}">
              <a16:creationId xmlns:a16="http://schemas.microsoft.com/office/drawing/2014/main" id="{00000000-0008-0000-0600-00008E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83287</xdr:rowOff>
    </xdr:from>
    <xdr:ext cx="599010" cy="259045"/>
    <xdr:sp macro="" textlink="">
      <xdr:nvSpPr>
        <xdr:cNvPr id="400" name="普通建設事業費 （ うち新規整備　）最大値テキスト">
          <a:extLst>
            <a:ext uri="{FF2B5EF4-FFF2-40B4-BE49-F238E27FC236}">
              <a16:creationId xmlns:a16="http://schemas.microsoft.com/office/drawing/2014/main" id="{00000000-0008-0000-0600-000090010000}"/>
            </a:ext>
          </a:extLst>
        </xdr:cNvPr>
        <xdr:cNvSpPr txBox="1"/>
      </xdr:nvSpPr>
      <xdr:spPr>
        <a:xfrm>
          <a:off x="10528300" y="12084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671,622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136610</xdr:rowOff>
    </xdr:from>
    <xdr:to>
      <xdr:col>55</xdr:col>
      <xdr:colOff>88900</xdr:colOff>
      <xdr:row>71</xdr:row>
      <xdr:rowOff>136610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2309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142328</xdr:rowOff>
    </xdr:from>
    <xdr:to>
      <xdr:col>55</xdr:col>
      <xdr:colOff>0</xdr:colOff>
      <xdr:row>79</xdr:row>
      <xdr:rowOff>10420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9639300" y="13515428"/>
          <a:ext cx="838200" cy="39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110980</xdr:rowOff>
    </xdr:from>
    <xdr:ext cx="534377" cy="259045"/>
    <xdr:sp macro="" textlink="">
      <xdr:nvSpPr>
        <xdr:cNvPr id="403" name="普通建設事業費 （ うち新規整備　）平均値テキスト">
          <a:extLst>
            <a:ext uri="{FF2B5EF4-FFF2-40B4-BE49-F238E27FC236}">
              <a16:creationId xmlns:a16="http://schemas.microsoft.com/office/drawing/2014/main" id="{00000000-0008-0000-0600-000093010000}"/>
            </a:ext>
          </a:extLst>
        </xdr:cNvPr>
        <xdr:cNvSpPr txBox="1"/>
      </xdr:nvSpPr>
      <xdr:spPr>
        <a:xfrm>
          <a:off x="10528300" y="13312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88103</xdr:rowOff>
    </xdr:from>
    <xdr:to>
      <xdr:col>55</xdr:col>
      <xdr:colOff>50800</xdr:colOff>
      <xdr:row>79</xdr:row>
      <xdr:rowOff>18253</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10426700" y="13461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138818</xdr:rowOff>
    </xdr:from>
    <xdr:to>
      <xdr:col>50</xdr:col>
      <xdr:colOff>114300</xdr:colOff>
      <xdr:row>79</xdr:row>
      <xdr:rowOff>10420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8750300" y="13511918"/>
          <a:ext cx="889000" cy="43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98231</xdr:rowOff>
    </xdr:from>
    <xdr:to>
      <xdr:col>50</xdr:col>
      <xdr:colOff>165100</xdr:colOff>
      <xdr:row>79</xdr:row>
      <xdr:rowOff>28381</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9588500" y="1347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44908</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372111" y="13246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138818</xdr:rowOff>
    </xdr:from>
    <xdr:to>
      <xdr:col>45</xdr:col>
      <xdr:colOff>177800</xdr:colOff>
      <xdr:row>78</xdr:row>
      <xdr:rowOff>162852</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7861300" y="13511918"/>
          <a:ext cx="889000" cy="24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71941</xdr:rowOff>
    </xdr:from>
    <xdr:to>
      <xdr:col>46</xdr:col>
      <xdr:colOff>38100</xdr:colOff>
      <xdr:row>79</xdr:row>
      <xdr:rowOff>2091</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8699500" y="13445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18618</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483111" y="13220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114739</xdr:rowOff>
    </xdr:from>
    <xdr:to>
      <xdr:col>41</xdr:col>
      <xdr:colOff>50800</xdr:colOff>
      <xdr:row>78</xdr:row>
      <xdr:rowOff>162852</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6972300" y="13487839"/>
          <a:ext cx="889000" cy="48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45197</xdr:rowOff>
    </xdr:from>
    <xdr:to>
      <xdr:col>41</xdr:col>
      <xdr:colOff>101600</xdr:colOff>
      <xdr:row>78</xdr:row>
      <xdr:rowOff>146797</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7810500" y="1341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163324</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594111" y="13193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41289</xdr:rowOff>
    </xdr:from>
    <xdr:to>
      <xdr:col>36</xdr:col>
      <xdr:colOff>165100</xdr:colOff>
      <xdr:row>78</xdr:row>
      <xdr:rowOff>142889</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6921500" y="13414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159416</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05111" y="1318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91528</xdr:rowOff>
    </xdr:from>
    <xdr:to>
      <xdr:col>55</xdr:col>
      <xdr:colOff>50800</xdr:colOff>
      <xdr:row>79</xdr:row>
      <xdr:rowOff>21678</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10426700" y="1346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66532</xdr:rowOff>
    </xdr:from>
    <xdr:ext cx="534377" cy="259045"/>
    <xdr:sp macro="" textlink="">
      <xdr:nvSpPr>
        <xdr:cNvPr id="422" name="普通建設事業費 （ うち新規整備　）該当値テキスト">
          <a:extLst>
            <a:ext uri="{FF2B5EF4-FFF2-40B4-BE49-F238E27FC236}">
              <a16:creationId xmlns:a16="http://schemas.microsoft.com/office/drawing/2014/main" id="{00000000-0008-0000-0600-0000A6010000}"/>
            </a:ext>
          </a:extLst>
        </xdr:cNvPr>
        <xdr:cNvSpPr txBox="1"/>
      </xdr:nvSpPr>
      <xdr:spPr>
        <a:xfrm>
          <a:off x="10528300" y="13439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131070</xdr:rowOff>
    </xdr:from>
    <xdr:to>
      <xdr:col>50</xdr:col>
      <xdr:colOff>165100</xdr:colOff>
      <xdr:row>79</xdr:row>
      <xdr:rowOff>61220</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9588500" y="13504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52347</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372111" y="13596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88018</xdr:rowOff>
    </xdr:from>
    <xdr:to>
      <xdr:col>46</xdr:col>
      <xdr:colOff>38100</xdr:colOff>
      <xdr:row>79</xdr:row>
      <xdr:rowOff>18168</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8699500" y="13461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9295</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483111" y="13553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112052</xdr:rowOff>
    </xdr:from>
    <xdr:to>
      <xdr:col>41</xdr:col>
      <xdr:colOff>101600</xdr:colOff>
      <xdr:row>79</xdr:row>
      <xdr:rowOff>42202</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7810500" y="1348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33329</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594111" y="13577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63939</xdr:rowOff>
    </xdr:from>
    <xdr:to>
      <xdr:col>36</xdr:col>
      <xdr:colOff>165100</xdr:colOff>
      <xdr:row>78</xdr:row>
      <xdr:rowOff>165539</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6921500" y="13437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156666</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05111" y="13529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a:extLst>
            <a:ext uri="{FF2B5EF4-FFF2-40B4-BE49-F238E27FC236}">
              <a16:creationId xmlns:a16="http://schemas.microsoft.com/office/drawing/2014/main" id="{00000000-0008-0000-06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29342</xdr:rowOff>
    </xdr:from>
    <xdr:to>
      <xdr:col>54</xdr:col>
      <xdr:colOff>189865</xdr:colOff>
      <xdr:row>99</xdr:row>
      <xdr:rowOff>85116</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10475595" y="15459842"/>
          <a:ext cx="1270" cy="15988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88943</xdr:rowOff>
    </xdr:from>
    <xdr:ext cx="534377" cy="259045"/>
    <xdr:sp macro="" textlink="">
      <xdr:nvSpPr>
        <xdr:cNvPr id="457" name="普通建設事業費 （ うち更新整備　）最小値テキスト">
          <a:extLst>
            <a:ext uri="{FF2B5EF4-FFF2-40B4-BE49-F238E27FC236}">
              <a16:creationId xmlns:a16="http://schemas.microsoft.com/office/drawing/2014/main" id="{00000000-0008-0000-0600-0000C9010000}"/>
            </a:ext>
          </a:extLst>
        </xdr:cNvPr>
        <xdr:cNvSpPr txBox="1"/>
      </xdr:nvSpPr>
      <xdr:spPr>
        <a:xfrm>
          <a:off x="10528300" y="17062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85116</xdr:rowOff>
    </xdr:from>
    <xdr:to>
      <xdr:col>55</xdr:col>
      <xdr:colOff>88900</xdr:colOff>
      <xdr:row>99</xdr:row>
      <xdr:rowOff>85116</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7058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147469</xdr:rowOff>
    </xdr:from>
    <xdr:ext cx="690189" cy="259045"/>
    <xdr:sp macro="" textlink="">
      <xdr:nvSpPr>
        <xdr:cNvPr id="459" name="普通建設事業費 （ うち更新整備　）最大値テキスト">
          <a:extLst>
            <a:ext uri="{FF2B5EF4-FFF2-40B4-BE49-F238E27FC236}">
              <a16:creationId xmlns:a16="http://schemas.microsoft.com/office/drawing/2014/main" id="{00000000-0008-0000-0600-0000CB010000}"/>
            </a:ext>
          </a:extLst>
        </xdr:cNvPr>
        <xdr:cNvSpPr txBox="1"/>
      </xdr:nvSpPr>
      <xdr:spPr>
        <a:xfrm>
          <a:off x="10528300" y="152350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1,481,379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29342</xdr:rowOff>
    </xdr:from>
    <xdr:to>
      <xdr:col>55</xdr:col>
      <xdr:colOff>88900</xdr:colOff>
      <xdr:row>90</xdr:row>
      <xdr:rowOff>29342</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5459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16785</xdr:rowOff>
    </xdr:from>
    <xdr:to>
      <xdr:col>55</xdr:col>
      <xdr:colOff>0</xdr:colOff>
      <xdr:row>99</xdr:row>
      <xdr:rowOff>22135</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9639300" y="16990335"/>
          <a:ext cx="838200" cy="5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120457</xdr:rowOff>
    </xdr:from>
    <xdr:ext cx="534377" cy="259045"/>
    <xdr:sp macro="" textlink="">
      <xdr:nvSpPr>
        <xdr:cNvPr id="462" name="普通建設事業費 （ うち更新整備　）平均値テキスト">
          <a:extLst>
            <a:ext uri="{FF2B5EF4-FFF2-40B4-BE49-F238E27FC236}">
              <a16:creationId xmlns:a16="http://schemas.microsoft.com/office/drawing/2014/main" id="{00000000-0008-0000-0600-0000CE010000}"/>
            </a:ext>
          </a:extLst>
        </xdr:cNvPr>
        <xdr:cNvSpPr txBox="1"/>
      </xdr:nvSpPr>
      <xdr:spPr>
        <a:xfrm>
          <a:off x="10528300" y="169225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142030</xdr:rowOff>
    </xdr:from>
    <xdr:to>
      <xdr:col>55</xdr:col>
      <xdr:colOff>50800</xdr:colOff>
      <xdr:row>99</xdr:row>
      <xdr:rowOff>72180</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10426700" y="1694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22135</xdr:rowOff>
    </xdr:from>
    <xdr:to>
      <xdr:col>50</xdr:col>
      <xdr:colOff>114300</xdr:colOff>
      <xdr:row>99</xdr:row>
      <xdr:rowOff>37807</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8750300" y="16995685"/>
          <a:ext cx="889000" cy="15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149924</xdr:rowOff>
    </xdr:from>
    <xdr:to>
      <xdr:col>50</xdr:col>
      <xdr:colOff>165100</xdr:colOff>
      <xdr:row>99</xdr:row>
      <xdr:rowOff>80074</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9588500" y="16952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71201</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9372111" y="17044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37807</xdr:rowOff>
    </xdr:from>
    <xdr:to>
      <xdr:col>45</xdr:col>
      <xdr:colOff>177800</xdr:colOff>
      <xdr:row>99</xdr:row>
      <xdr:rowOff>51009</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7861300" y="17011357"/>
          <a:ext cx="889000" cy="13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154412</xdr:rowOff>
    </xdr:from>
    <xdr:to>
      <xdr:col>46</xdr:col>
      <xdr:colOff>38100</xdr:colOff>
      <xdr:row>99</xdr:row>
      <xdr:rowOff>84562</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8699500" y="1695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101089</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483111" y="16731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44810</xdr:rowOff>
    </xdr:from>
    <xdr:to>
      <xdr:col>41</xdr:col>
      <xdr:colOff>50800</xdr:colOff>
      <xdr:row>99</xdr:row>
      <xdr:rowOff>51009</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6972300" y="17018360"/>
          <a:ext cx="889000" cy="6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157824</xdr:rowOff>
    </xdr:from>
    <xdr:to>
      <xdr:col>41</xdr:col>
      <xdr:colOff>101600</xdr:colOff>
      <xdr:row>99</xdr:row>
      <xdr:rowOff>87974</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7810500" y="16959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104501</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594111" y="16735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170700</xdr:rowOff>
    </xdr:from>
    <xdr:to>
      <xdr:col>36</xdr:col>
      <xdr:colOff>165100</xdr:colOff>
      <xdr:row>99</xdr:row>
      <xdr:rowOff>100850</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6921500" y="1697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91977</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705111" y="17065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137435</xdr:rowOff>
    </xdr:from>
    <xdr:to>
      <xdr:col>55</xdr:col>
      <xdr:colOff>50800</xdr:colOff>
      <xdr:row>99</xdr:row>
      <xdr:rowOff>67585</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10426700" y="1693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96812</xdr:rowOff>
    </xdr:from>
    <xdr:ext cx="534377" cy="259045"/>
    <xdr:sp macro="" textlink="">
      <xdr:nvSpPr>
        <xdr:cNvPr id="481" name="普通建設事業費 （ うち更新整備　）該当値テキスト">
          <a:extLst>
            <a:ext uri="{FF2B5EF4-FFF2-40B4-BE49-F238E27FC236}">
              <a16:creationId xmlns:a16="http://schemas.microsoft.com/office/drawing/2014/main" id="{00000000-0008-0000-0600-0000E1010000}"/>
            </a:ext>
          </a:extLst>
        </xdr:cNvPr>
        <xdr:cNvSpPr txBox="1"/>
      </xdr:nvSpPr>
      <xdr:spPr>
        <a:xfrm>
          <a:off x="10528300" y="16727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142785</xdr:rowOff>
    </xdr:from>
    <xdr:to>
      <xdr:col>50</xdr:col>
      <xdr:colOff>165100</xdr:colOff>
      <xdr:row>99</xdr:row>
      <xdr:rowOff>72935</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9588500" y="1694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89462</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372111" y="16720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158457</xdr:rowOff>
    </xdr:from>
    <xdr:to>
      <xdr:col>46</xdr:col>
      <xdr:colOff>38100</xdr:colOff>
      <xdr:row>99</xdr:row>
      <xdr:rowOff>88607</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8699500" y="1696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79734</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483111" y="17053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99</xdr:row>
      <xdr:rowOff>209</xdr:rowOff>
    </xdr:from>
    <xdr:to>
      <xdr:col>41</xdr:col>
      <xdr:colOff>101600</xdr:colOff>
      <xdr:row>99</xdr:row>
      <xdr:rowOff>101809</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7810500" y="16973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92936</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594111" y="17066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165460</xdr:rowOff>
    </xdr:from>
    <xdr:to>
      <xdr:col>36</xdr:col>
      <xdr:colOff>165100</xdr:colOff>
      <xdr:row>99</xdr:row>
      <xdr:rowOff>95610</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6921500" y="1696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112137</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705111" y="16742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25048</xdr:rowOff>
    </xdr:from>
    <xdr:to>
      <xdr:col>85</xdr:col>
      <xdr:colOff>126364</xdr:colOff>
      <xdr:row>38</xdr:row>
      <xdr:rowOff>139700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511448"/>
          <a:ext cx="1269" cy="1143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154272</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6693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143175</xdr:rowOff>
    </xdr:from>
    <xdr:ext cx="599010"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286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25048</xdr:rowOff>
    </xdr:from>
    <xdr:to>
      <xdr:col>86</xdr:col>
      <xdr:colOff>25400</xdr:colOff>
      <xdr:row>32</xdr:row>
      <xdr:rowOff>25048</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51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6824</xdr:rowOff>
    </xdr:from>
    <xdr:to>
      <xdr:col>85</xdr:col>
      <xdr:colOff>127000</xdr:colOff>
      <xdr:row>38</xdr:row>
      <xdr:rowOff>35198</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5481300" y="6521924"/>
          <a:ext cx="838200" cy="28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27272</xdr:rowOff>
    </xdr:from>
    <xdr:ext cx="469744"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5423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48845</xdr:rowOff>
    </xdr:from>
    <xdr:to>
      <xdr:col>85</xdr:col>
      <xdr:colOff>177800</xdr:colOff>
      <xdr:row>38</xdr:row>
      <xdr:rowOff>150445</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5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116863</xdr:rowOff>
    </xdr:from>
    <xdr:to>
      <xdr:col>81</xdr:col>
      <xdr:colOff>50800</xdr:colOff>
      <xdr:row>38</xdr:row>
      <xdr:rowOff>35198</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4592300" y="6460513"/>
          <a:ext cx="889000" cy="89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44410</xdr:rowOff>
    </xdr:from>
    <xdr:to>
      <xdr:col>81</xdr:col>
      <xdr:colOff>101600</xdr:colOff>
      <xdr:row>38</xdr:row>
      <xdr:rowOff>146010</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55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137137</xdr:rowOff>
    </xdr:from>
    <xdr:ext cx="469744"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46428" y="6652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116863</xdr:rowOff>
    </xdr:from>
    <xdr:to>
      <xdr:col>76</xdr:col>
      <xdr:colOff>114300</xdr:colOff>
      <xdr:row>38</xdr:row>
      <xdr:rowOff>81165</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3703300" y="6460513"/>
          <a:ext cx="889000" cy="135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44383</xdr:rowOff>
    </xdr:from>
    <xdr:to>
      <xdr:col>76</xdr:col>
      <xdr:colOff>165100</xdr:colOff>
      <xdr:row>38</xdr:row>
      <xdr:rowOff>145983</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55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137110</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57428" y="6652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81165</xdr:rowOff>
    </xdr:from>
    <xdr:to>
      <xdr:col>71</xdr:col>
      <xdr:colOff>177800</xdr:colOff>
      <xdr:row>38</xdr:row>
      <xdr:rowOff>120593</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2814300" y="6596265"/>
          <a:ext cx="889000" cy="39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46796</xdr:rowOff>
    </xdr:from>
    <xdr:to>
      <xdr:col>72</xdr:col>
      <xdr:colOff>38100</xdr:colOff>
      <xdr:row>38</xdr:row>
      <xdr:rowOff>148396</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561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139523</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68428" y="66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59593</xdr:rowOff>
    </xdr:from>
    <xdr:to>
      <xdr:col>67</xdr:col>
      <xdr:colOff>101600</xdr:colOff>
      <xdr:row>38</xdr:row>
      <xdr:rowOff>161193</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574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6271</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79428" y="6349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127474</xdr:rowOff>
    </xdr:from>
    <xdr:to>
      <xdr:col>85</xdr:col>
      <xdr:colOff>177800</xdr:colOff>
      <xdr:row>38</xdr:row>
      <xdr:rowOff>57624</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47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150351</xdr:rowOff>
    </xdr:from>
    <xdr:ext cx="534377"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322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155848</xdr:rowOff>
    </xdr:from>
    <xdr:to>
      <xdr:col>81</xdr:col>
      <xdr:colOff>101600</xdr:colOff>
      <xdr:row>38</xdr:row>
      <xdr:rowOff>85998</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499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102525</xdr:rowOff>
    </xdr:from>
    <xdr:ext cx="534377"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14111" y="6274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66063</xdr:rowOff>
    </xdr:from>
    <xdr:to>
      <xdr:col>76</xdr:col>
      <xdr:colOff>165100</xdr:colOff>
      <xdr:row>37</xdr:row>
      <xdr:rowOff>167663</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409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12740</xdr:rowOff>
    </xdr:from>
    <xdr:ext cx="534377"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325111" y="618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30365</xdr:rowOff>
    </xdr:from>
    <xdr:to>
      <xdr:col>72</xdr:col>
      <xdr:colOff>38100</xdr:colOff>
      <xdr:row>38</xdr:row>
      <xdr:rowOff>131965</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545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148492</xdr:rowOff>
    </xdr:from>
    <xdr:ext cx="534377"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436111" y="6320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69793</xdr:rowOff>
    </xdr:from>
    <xdr:to>
      <xdr:col>67</xdr:col>
      <xdr:colOff>101600</xdr:colOff>
      <xdr:row>38</xdr:row>
      <xdr:rowOff>171393</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584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162520</xdr:rowOff>
    </xdr:from>
    <xdr:ext cx="469744"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579428" y="6677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a:extLst>
            <a:ext uri="{FF2B5EF4-FFF2-40B4-BE49-F238E27FC236}">
              <a16:creationId xmlns:a16="http://schemas.microsoft.com/office/drawing/2014/main" id="{00000000-0008-0000-0600-000031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a:extLst>
            <a:ext uri="{FF2B5EF4-FFF2-40B4-BE49-F238E27FC236}">
              <a16:creationId xmlns:a16="http://schemas.microsoft.com/office/drawing/2014/main" id="{00000000-0008-0000-0600-000033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a:extLst>
            <a:ext uri="{FF2B5EF4-FFF2-40B4-BE49-F238E27FC236}">
              <a16:creationId xmlns:a16="http://schemas.microsoft.com/office/drawing/2014/main" id="{00000000-0008-0000-0600-000036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a:extLst>
            <a:ext uri="{FF2B5EF4-FFF2-40B4-BE49-F238E27FC236}">
              <a16:creationId xmlns:a16="http://schemas.microsoft.com/office/drawing/2014/main" id="{00000000-0008-0000-0600-000049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90322</xdr:rowOff>
    </xdr:from>
    <xdr:to>
      <xdr:col>85</xdr:col>
      <xdr:colOff>126364</xdr:colOff>
      <xdr:row>78</xdr:row>
      <xdr:rowOff>109826</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6317595" y="12434722"/>
          <a:ext cx="1269" cy="1048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113653</xdr:rowOff>
    </xdr:from>
    <xdr:ext cx="469744" cy="259045"/>
    <xdr:sp macro="" textlink="">
      <xdr:nvSpPr>
        <xdr:cNvPr id="616" name="公債費最小値テキスト">
          <a:extLst>
            <a:ext uri="{FF2B5EF4-FFF2-40B4-BE49-F238E27FC236}">
              <a16:creationId xmlns:a16="http://schemas.microsoft.com/office/drawing/2014/main" id="{00000000-0008-0000-0600-000068020000}"/>
            </a:ext>
          </a:extLst>
        </xdr:cNvPr>
        <xdr:cNvSpPr txBox="1"/>
      </xdr:nvSpPr>
      <xdr:spPr>
        <a:xfrm>
          <a:off x="16370300" y="13486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109826</xdr:rowOff>
    </xdr:from>
    <xdr:to>
      <xdr:col>86</xdr:col>
      <xdr:colOff>25400</xdr:colOff>
      <xdr:row>78</xdr:row>
      <xdr:rowOff>109826</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3482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36999</xdr:rowOff>
    </xdr:from>
    <xdr:ext cx="599010" cy="259045"/>
    <xdr:sp macro="" textlink="">
      <xdr:nvSpPr>
        <xdr:cNvPr id="618" name="公債費最大値テキスト">
          <a:extLst>
            <a:ext uri="{FF2B5EF4-FFF2-40B4-BE49-F238E27FC236}">
              <a16:creationId xmlns:a16="http://schemas.microsoft.com/office/drawing/2014/main" id="{00000000-0008-0000-0600-00006A020000}"/>
            </a:ext>
          </a:extLst>
        </xdr:cNvPr>
        <xdr:cNvSpPr txBox="1"/>
      </xdr:nvSpPr>
      <xdr:spPr>
        <a:xfrm>
          <a:off x="16370300" y="12209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90322</xdr:rowOff>
    </xdr:from>
    <xdr:to>
      <xdr:col>86</xdr:col>
      <xdr:colOff>25400</xdr:colOff>
      <xdr:row>72</xdr:row>
      <xdr:rowOff>90322</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243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153307</xdr:rowOff>
    </xdr:from>
    <xdr:to>
      <xdr:col>85</xdr:col>
      <xdr:colOff>127000</xdr:colOff>
      <xdr:row>77</xdr:row>
      <xdr:rowOff>3217</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5481300" y="13183507"/>
          <a:ext cx="838200" cy="21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111384</xdr:rowOff>
    </xdr:from>
    <xdr:ext cx="534377" cy="259045"/>
    <xdr:sp macro="" textlink="">
      <xdr:nvSpPr>
        <xdr:cNvPr id="621" name="公債費平均値テキスト">
          <a:extLst>
            <a:ext uri="{FF2B5EF4-FFF2-40B4-BE49-F238E27FC236}">
              <a16:creationId xmlns:a16="http://schemas.microsoft.com/office/drawing/2014/main" id="{00000000-0008-0000-0600-00006D020000}"/>
            </a:ext>
          </a:extLst>
        </xdr:cNvPr>
        <xdr:cNvSpPr txBox="1"/>
      </xdr:nvSpPr>
      <xdr:spPr>
        <a:xfrm>
          <a:off x="16370300" y="129701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88506</xdr:rowOff>
    </xdr:from>
    <xdr:to>
      <xdr:col>85</xdr:col>
      <xdr:colOff>177800</xdr:colOff>
      <xdr:row>77</xdr:row>
      <xdr:rowOff>18656</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6268700" y="13118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3217</xdr:rowOff>
    </xdr:from>
    <xdr:to>
      <xdr:col>81</xdr:col>
      <xdr:colOff>50800</xdr:colOff>
      <xdr:row>77</xdr:row>
      <xdr:rowOff>19273</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4592300" y="13204867"/>
          <a:ext cx="889000" cy="16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116816</xdr:rowOff>
    </xdr:from>
    <xdr:to>
      <xdr:col>81</xdr:col>
      <xdr:colOff>101600</xdr:colOff>
      <xdr:row>77</xdr:row>
      <xdr:rowOff>46966</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5430500" y="1314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63494</xdr:rowOff>
    </xdr:from>
    <xdr:ext cx="534377"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214111" y="12922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10116</xdr:rowOff>
    </xdr:from>
    <xdr:to>
      <xdr:col>76</xdr:col>
      <xdr:colOff>114300</xdr:colOff>
      <xdr:row>77</xdr:row>
      <xdr:rowOff>19273</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3703300" y="13211766"/>
          <a:ext cx="889000" cy="9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111517</xdr:rowOff>
    </xdr:from>
    <xdr:to>
      <xdr:col>76</xdr:col>
      <xdr:colOff>165100</xdr:colOff>
      <xdr:row>77</xdr:row>
      <xdr:rowOff>41667</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4541500" y="1314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58195</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325111" y="12916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10116</xdr:rowOff>
    </xdr:from>
    <xdr:to>
      <xdr:col>71</xdr:col>
      <xdr:colOff>177800</xdr:colOff>
      <xdr:row>77</xdr:row>
      <xdr:rowOff>22292</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2814300" y="13211766"/>
          <a:ext cx="889000" cy="12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116204</xdr:rowOff>
    </xdr:from>
    <xdr:to>
      <xdr:col>72</xdr:col>
      <xdr:colOff>38100</xdr:colOff>
      <xdr:row>77</xdr:row>
      <xdr:rowOff>46354</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3652500" y="131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62881</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436111" y="12921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118943</xdr:rowOff>
    </xdr:from>
    <xdr:to>
      <xdr:col>67</xdr:col>
      <xdr:colOff>101600</xdr:colOff>
      <xdr:row>77</xdr:row>
      <xdr:rowOff>49093</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2763500" y="1314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65619</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547111" y="12924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102507</xdr:rowOff>
    </xdr:from>
    <xdr:to>
      <xdr:col>85</xdr:col>
      <xdr:colOff>177800</xdr:colOff>
      <xdr:row>77</xdr:row>
      <xdr:rowOff>32657</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6268700" y="13132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80934</xdr:rowOff>
    </xdr:from>
    <xdr:ext cx="534377" cy="259045"/>
    <xdr:sp macro="" textlink="">
      <xdr:nvSpPr>
        <xdr:cNvPr id="640" name="公債費該当値テキスト">
          <a:extLst>
            <a:ext uri="{FF2B5EF4-FFF2-40B4-BE49-F238E27FC236}">
              <a16:creationId xmlns:a16="http://schemas.microsoft.com/office/drawing/2014/main" id="{00000000-0008-0000-0600-000080020000}"/>
            </a:ext>
          </a:extLst>
        </xdr:cNvPr>
        <xdr:cNvSpPr txBox="1"/>
      </xdr:nvSpPr>
      <xdr:spPr>
        <a:xfrm>
          <a:off x="16370300" y="13111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123867</xdr:rowOff>
    </xdr:from>
    <xdr:to>
      <xdr:col>81</xdr:col>
      <xdr:colOff>101600</xdr:colOff>
      <xdr:row>77</xdr:row>
      <xdr:rowOff>54017</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5430500" y="13154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45144</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14111" y="13246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139923</xdr:rowOff>
    </xdr:from>
    <xdr:to>
      <xdr:col>76</xdr:col>
      <xdr:colOff>165100</xdr:colOff>
      <xdr:row>77</xdr:row>
      <xdr:rowOff>70073</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4541500" y="13170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61200</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325111" y="13262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130766</xdr:rowOff>
    </xdr:from>
    <xdr:to>
      <xdr:col>72</xdr:col>
      <xdr:colOff>38100</xdr:colOff>
      <xdr:row>77</xdr:row>
      <xdr:rowOff>60916</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3652500" y="1316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52043</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36111" y="13253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142942</xdr:rowOff>
    </xdr:from>
    <xdr:to>
      <xdr:col>67</xdr:col>
      <xdr:colOff>101600</xdr:colOff>
      <xdr:row>77</xdr:row>
      <xdr:rowOff>73092</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2763500" y="13173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64219</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47111" y="13265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51966</xdr:rowOff>
    </xdr:from>
    <xdr:to>
      <xdr:col>85</xdr:col>
      <xdr:colOff>126364</xdr:colOff>
      <xdr:row>99</xdr:row>
      <xdr:rowOff>44165</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6317595" y="15482466"/>
          <a:ext cx="1269" cy="1535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60134</xdr:rowOff>
    </xdr:from>
    <xdr:ext cx="378565" cy="259045"/>
    <xdr:sp macro="" textlink="">
      <xdr:nvSpPr>
        <xdr:cNvPr id="673" name="積立金最小値テキスト">
          <a:extLst>
            <a:ext uri="{FF2B5EF4-FFF2-40B4-BE49-F238E27FC236}">
              <a16:creationId xmlns:a16="http://schemas.microsoft.com/office/drawing/2014/main" id="{00000000-0008-0000-0600-0000A1020000}"/>
            </a:ext>
          </a:extLst>
        </xdr:cNvPr>
        <xdr:cNvSpPr txBox="1"/>
      </xdr:nvSpPr>
      <xdr:spPr>
        <a:xfrm>
          <a:off x="16370300" y="170336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44165</xdr:rowOff>
    </xdr:from>
    <xdr:to>
      <xdr:col>86</xdr:col>
      <xdr:colOff>25400</xdr:colOff>
      <xdr:row>99</xdr:row>
      <xdr:rowOff>44165</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7017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170093</xdr:rowOff>
    </xdr:from>
    <xdr:ext cx="690189" cy="259045"/>
    <xdr:sp macro="" textlink="">
      <xdr:nvSpPr>
        <xdr:cNvPr id="675" name="積立金最大値テキスト">
          <a:extLst>
            <a:ext uri="{FF2B5EF4-FFF2-40B4-BE49-F238E27FC236}">
              <a16:creationId xmlns:a16="http://schemas.microsoft.com/office/drawing/2014/main" id="{00000000-0008-0000-0600-0000A3020000}"/>
            </a:ext>
          </a:extLst>
        </xdr:cNvPr>
        <xdr:cNvSpPr txBox="1"/>
      </xdr:nvSpPr>
      <xdr:spPr>
        <a:xfrm>
          <a:off x="16370300" y="1525769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1,209,082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51966</xdr:rowOff>
    </xdr:from>
    <xdr:to>
      <xdr:col>86</xdr:col>
      <xdr:colOff>25400</xdr:colOff>
      <xdr:row>90</xdr:row>
      <xdr:rowOff>51966</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548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21969</xdr:rowOff>
    </xdr:from>
    <xdr:to>
      <xdr:col>85</xdr:col>
      <xdr:colOff>127000</xdr:colOff>
      <xdr:row>99</xdr:row>
      <xdr:rowOff>35599</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5481300" y="16995519"/>
          <a:ext cx="838200" cy="13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149035</xdr:rowOff>
    </xdr:from>
    <xdr:ext cx="534377" cy="259045"/>
    <xdr:sp macro="" textlink="">
      <xdr:nvSpPr>
        <xdr:cNvPr id="678" name="積立金平均値テキスト">
          <a:extLst>
            <a:ext uri="{FF2B5EF4-FFF2-40B4-BE49-F238E27FC236}">
              <a16:creationId xmlns:a16="http://schemas.microsoft.com/office/drawing/2014/main" id="{00000000-0008-0000-0600-0000A6020000}"/>
            </a:ext>
          </a:extLst>
        </xdr:cNvPr>
        <xdr:cNvSpPr txBox="1"/>
      </xdr:nvSpPr>
      <xdr:spPr>
        <a:xfrm>
          <a:off x="16370300" y="167796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126158</xdr:rowOff>
    </xdr:from>
    <xdr:to>
      <xdr:col>85</xdr:col>
      <xdr:colOff>177800</xdr:colOff>
      <xdr:row>99</xdr:row>
      <xdr:rowOff>56308</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6268700" y="1692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21969</xdr:rowOff>
    </xdr:from>
    <xdr:to>
      <xdr:col>81</xdr:col>
      <xdr:colOff>50800</xdr:colOff>
      <xdr:row>99</xdr:row>
      <xdr:rowOff>22741</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4592300" y="16995519"/>
          <a:ext cx="889000" cy="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124369</xdr:rowOff>
    </xdr:from>
    <xdr:to>
      <xdr:col>81</xdr:col>
      <xdr:colOff>101600</xdr:colOff>
      <xdr:row>99</xdr:row>
      <xdr:rowOff>54519</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5430500" y="16926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71046</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14111" y="1670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6838</xdr:rowOff>
    </xdr:from>
    <xdr:to>
      <xdr:col>76</xdr:col>
      <xdr:colOff>114300</xdr:colOff>
      <xdr:row>99</xdr:row>
      <xdr:rowOff>22741</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3703300" y="16980388"/>
          <a:ext cx="889000" cy="15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125535</xdr:rowOff>
    </xdr:from>
    <xdr:to>
      <xdr:col>76</xdr:col>
      <xdr:colOff>165100</xdr:colOff>
      <xdr:row>99</xdr:row>
      <xdr:rowOff>55685</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4541500" y="1692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72212</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325111" y="16702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6838</xdr:rowOff>
    </xdr:from>
    <xdr:to>
      <xdr:col>71</xdr:col>
      <xdr:colOff>177800</xdr:colOff>
      <xdr:row>99</xdr:row>
      <xdr:rowOff>39470</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2814300" y="16980388"/>
          <a:ext cx="889000" cy="32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121910</xdr:rowOff>
    </xdr:from>
    <xdr:to>
      <xdr:col>72</xdr:col>
      <xdr:colOff>38100</xdr:colOff>
      <xdr:row>99</xdr:row>
      <xdr:rowOff>52060</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3652500" y="16924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68587</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436111" y="16699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114894</xdr:rowOff>
    </xdr:from>
    <xdr:to>
      <xdr:col>67</xdr:col>
      <xdr:colOff>101600</xdr:colOff>
      <xdr:row>99</xdr:row>
      <xdr:rowOff>45044</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2763500" y="16916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61571</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547111" y="16692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156249</xdr:rowOff>
    </xdr:from>
    <xdr:to>
      <xdr:col>85</xdr:col>
      <xdr:colOff>177800</xdr:colOff>
      <xdr:row>99</xdr:row>
      <xdr:rowOff>86399</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6268700" y="16958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104585</xdr:rowOff>
    </xdr:from>
    <xdr:ext cx="469744" cy="259045"/>
    <xdr:sp macro="" textlink="">
      <xdr:nvSpPr>
        <xdr:cNvPr id="697" name="積立金該当値テキスト">
          <a:extLst>
            <a:ext uri="{FF2B5EF4-FFF2-40B4-BE49-F238E27FC236}">
              <a16:creationId xmlns:a16="http://schemas.microsoft.com/office/drawing/2014/main" id="{00000000-0008-0000-0600-0000B9020000}"/>
            </a:ext>
          </a:extLst>
        </xdr:cNvPr>
        <xdr:cNvSpPr txBox="1"/>
      </xdr:nvSpPr>
      <xdr:spPr>
        <a:xfrm>
          <a:off x="16370300" y="16906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142619</xdr:rowOff>
    </xdr:from>
    <xdr:to>
      <xdr:col>81</xdr:col>
      <xdr:colOff>101600</xdr:colOff>
      <xdr:row>99</xdr:row>
      <xdr:rowOff>72769</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5430500" y="16944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63896</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14111" y="17037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143391</xdr:rowOff>
    </xdr:from>
    <xdr:to>
      <xdr:col>76</xdr:col>
      <xdr:colOff>165100</xdr:colOff>
      <xdr:row>99</xdr:row>
      <xdr:rowOff>73541</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4541500" y="16945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64668</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325111" y="17038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127488</xdr:rowOff>
    </xdr:from>
    <xdr:to>
      <xdr:col>72</xdr:col>
      <xdr:colOff>38100</xdr:colOff>
      <xdr:row>99</xdr:row>
      <xdr:rowOff>57638</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3652500" y="16929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48765</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36111" y="17022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160120</xdr:rowOff>
    </xdr:from>
    <xdr:to>
      <xdr:col>67</xdr:col>
      <xdr:colOff>101600</xdr:colOff>
      <xdr:row>99</xdr:row>
      <xdr:rowOff>90270</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2763500" y="1696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81397</xdr:rowOff>
    </xdr:from>
    <xdr:ext cx="469744"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79428" y="17054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投資及び出資金グラフ枠">
          <a:extLst>
            <a:ext uri="{FF2B5EF4-FFF2-40B4-BE49-F238E27FC236}">
              <a16:creationId xmlns:a16="http://schemas.microsoft.com/office/drawing/2014/main" id="{00000000-0008-0000-0600-0000D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74320</xdr:rowOff>
    </xdr:from>
    <xdr:to>
      <xdr:col>116</xdr:col>
      <xdr:colOff>62864</xdr:colOff>
      <xdr:row>39</xdr:row>
      <xdr:rowOff>44450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flipV="1">
          <a:off x="22159595" y="5217820"/>
          <a:ext cx="1269" cy="1513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0" name="投資及び出資金最小値テキスト">
          <a:extLst>
            <a:ext uri="{FF2B5EF4-FFF2-40B4-BE49-F238E27FC236}">
              <a16:creationId xmlns:a16="http://schemas.microsoft.com/office/drawing/2014/main" id="{00000000-0008-0000-0600-0000DA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20997</xdr:rowOff>
    </xdr:from>
    <xdr:ext cx="534377" cy="259045"/>
    <xdr:sp macro="" textlink="">
      <xdr:nvSpPr>
        <xdr:cNvPr id="732" name="投資及び出資金最大値テキスト">
          <a:extLst>
            <a:ext uri="{FF2B5EF4-FFF2-40B4-BE49-F238E27FC236}">
              <a16:creationId xmlns:a16="http://schemas.microsoft.com/office/drawing/2014/main" id="{00000000-0008-0000-0600-0000DC020000}"/>
            </a:ext>
          </a:extLst>
        </xdr:cNvPr>
        <xdr:cNvSpPr txBox="1"/>
      </xdr:nvSpPr>
      <xdr:spPr>
        <a:xfrm>
          <a:off x="22212300" y="4993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74320</xdr:rowOff>
    </xdr:from>
    <xdr:to>
      <xdr:col>116</xdr:col>
      <xdr:colOff>152400</xdr:colOff>
      <xdr:row>30</xdr:row>
      <xdr:rowOff>74320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521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14165</xdr:rowOff>
    </xdr:from>
    <xdr:ext cx="469744" cy="259045"/>
    <xdr:sp macro="" textlink="">
      <xdr:nvSpPr>
        <xdr:cNvPr id="735" name="投資及び出資金平均値テキスト">
          <a:extLst>
            <a:ext uri="{FF2B5EF4-FFF2-40B4-BE49-F238E27FC236}">
              <a16:creationId xmlns:a16="http://schemas.microsoft.com/office/drawing/2014/main" id="{00000000-0008-0000-0600-0000DF020000}"/>
            </a:ext>
          </a:extLst>
        </xdr:cNvPr>
        <xdr:cNvSpPr txBox="1"/>
      </xdr:nvSpPr>
      <xdr:spPr>
        <a:xfrm>
          <a:off x="22212300" y="63578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162738</xdr:rowOff>
    </xdr:from>
    <xdr:to>
      <xdr:col>116</xdr:col>
      <xdr:colOff>114300</xdr:colOff>
      <xdr:row>38</xdr:row>
      <xdr:rowOff>92888</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2110700" y="6506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167539</xdr:rowOff>
    </xdr:from>
    <xdr:to>
      <xdr:col>112</xdr:col>
      <xdr:colOff>38100</xdr:colOff>
      <xdr:row>38</xdr:row>
      <xdr:rowOff>97689</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1272500" y="651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114215</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1088428" y="6286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159080</xdr:rowOff>
    </xdr:from>
    <xdr:to>
      <xdr:col>107</xdr:col>
      <xdr:colOff>101600</xdr:colOff>
      <xdr:row>38</xdr:row>
      <xdr:rowOff>89230</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0383500" y="6502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105757</xdr:rowOff>
    </xdr:from>
    <xdr:ext cx="469744"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0199428" y="6277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152451</xdr:rowOff>
    </xdr:from>
    <xdr:to>
      <xdr:col>102</xdr:col>
      <xdr:colOff>165100</xdr:colOff>
      <xdr:row>38</xdr:row>
      <xdr:rowOff>82601</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19494500" y="649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99128</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9310428" y="6271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162814</xdr:rowOff>
    </xdr:from>
    <xdr:to>
      <xdr:col>98</xdr:col>
      <xdr:colOff>38100</xdr:colOff>
      <xdr:row>38</xdr:row>
      <xdr:rowOff>92964</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8605500" y="6506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109491</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8421428" y="6281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4" name="投資及び出資金該当値テキスト">
          <a:extLst>
            <a:ext uri="{FF2B5EF4-FFF2-40B4-BE49-F238E27FC236}">
              <a16:creationId xmlns:a16="http://schemas.microsoft.com/office/drawing/2014/main" id="{00000000-0008-0000-0600-0000F2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55</xdr:row>
      <xdr:rowOff>54627</xdr:rowOff>
    </xdr:from>
    <xdr:ext cx="59541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692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149146</xdr:rowOff>
    </xdr:from>
    <xdr:to>
      <xdr:col>116</xdr:col>
      <xdr:colOff>62864</xdr:colOff>
      <xdr:row>58</xdr:row>
      <xdr:rowOff>139700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721646"/>
          <a:ext cx="1269" cy="1362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10519</xdr:rowOff>
    </xdr:from>
    <xdr:ext cx="249299"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1260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95823</xdr:rowOff>
    </xdr:from>
    <xdr:ext cx="599010"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496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149146</xdr:rowOff>
    </xdr:from>
    <xdr:to>
      <xdr:col>116</xdr:col>
      <xdr:colOff>152400</xdr:colOff>
      <xdr:row>50</xdr:row>
      <xdr:rowOff>149146</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721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99419</xdr:rowOff>
    </xdr:from>
    <xdr:ext cx="469744"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98720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76542</xdr:rowOff>
    </xdr:from>
    <xdr:to>
      <xdr:col>116</xdr:col>
      <xdr:colOff>114300</xdr:colOff>
      <xdr:row>59</xdr:row>
      <xdr:rowOff>6692</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10020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76478</xdr:rowOff>
    </xdr:from>
    <xdr:to>
      <xdr:col>112</xdr:col>
      <xdr:colOff>38100</xdr:colOff>
      <xdr:row>59</xdr:row>
      <xdr:rowOff>6628</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1002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23155</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428" y="9795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73620</xdr:rowOff>
    </xdr:from>
    <xdr:to>
      <xdr:col>107</xdr:col>
      <xdr:colOff>101600</xdr:colOff>
      <xdr:row>59</xdr:row>
      <xdr:rowOff>3770</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1001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20297</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99428" y="9792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72514</xdr:rowOff>
    </xdr:from>
    <xdr:to>
      <xdr:col>102</xdr:col>
      <xdr:colOff>165100</xdr:colOff>
      <xdr:row>59</xdr:row>
      <xdr:rowOff>2664</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1001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19191</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10428" y="9791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70214</xdr:rowOff>
    </xdr:from>
    <xdr:to>
      <xdr:col>98</xdr:col>
      <xdr:colOff>38100</xdr:colOff>
      <xdr:row>59</xdr:row>
      <xdr:rowOff>364</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10014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16891</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21428" y="9789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54969</xdr:rowOff>
    </xdr:from>
    <xdr:ext cx="249299"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99990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1" name="繰出金グラフ枠">
          <a:extLst>
            <a:ext uri="{FF2B5EF4-FFF2-40B4-BE49-F238E27FC236}">
              <a16:creationId xmlns:a16="http://schemas.microsoft.com/office/drawing/2014/main" id="{00000000-0008-0000-0600-000049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129463</xdr:rowOff>
    </xdr:from>
    <xdr:to>
      <xdr:col>116</xdr:col>
      <xdr:colOff>62864</xdr:colOff>
      <xdr:row>79</xdr:row>
      <xdr:rowOff>34570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flipV="1">
          <a:off x="22159595" y="11959513"/>
          <a:ext cx="1269" cy="16196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38397</xdr:rowOff>
    </xdr:from>
    <xdr:ext cx="534377" cy="259045"/>
    <xdr:sp macro="" textlink="">
      <xdr:nvSpPr>
        <xdr:cNvPr id="843" name="繰出金最小値テキスト">
          <a:extLst>
            <a:ext uri="{FF2B5EF4-FFF2-40B4-BE49-F238E27FC236}">
              <a16:creationId xmlns:a16="http://schemas.microsoft.com/office/drawing/2014/main" id="{00000000-0008-0000-0600-00004B030000}"/>
            </a:ext>
          </a:extLst>
        </xdr:cNvPr>
        <xdr:cNvSpPr txBox="1"/>
      </xdr:nvSpPr>
      <xdr:spPr>
        <a:xfrm>
          <a:off x="22212300" y="13582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34570</xdr:rowOff>
    </xdr:from>
    <xdr:to>
      <xdr:col>116</xdr:col>
      <xdr:colOff>152400</xdr:colOff>
      <xdr:row>79</xdr:row>
      <xdr:rowOff>34570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22072600" y="13579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76140</xdr:rowOff>
    </xdr:from>
    <xdr:ext cx="599010" cy="259045"/>
    <xdr:sp macro="" textlink="">
      <xdr:nvSpPr>
        <xdr:cNvPr id="845" name="繰出金最大値テキスト">
          <a:extLst>
            <a:ext uri="{FF2B5EF4-FFF2-40B4-BE49-F238E27FC236}">
              <a16:creationId xmlns:a16="http://schemas.microsoft.com/office/drawing/2014/main" id="{00000000-0008-0000-0600-00004D030000}"/>
            </a:ext>
          </a:extLst>
        </xdr:cNvPr>
        <xdr:cNvSpPr txBox="1"/>
      </xdr:nvSpPr>
      <xdr:spPr>
        <a:xfrm>
          <a:off x="22212300" y="11734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129463</xdr:rowOff>
    </xdr:from>
    <xdr:to>
      <xdr:col>116</xdr:col>
      <xdr:colOff>152400</xdr:colOff>
      <xdr:row>69</xdr:row>
      <xdr:rowOff>129463</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22072600" y="11959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134658</xdr:rowOff>
    </xdr:from>
    <xdr:to>
      <xdr:col>116</xdr:col>
      <xdr:colOff>63500</xdr:colOff>
      <xdr:row>75</xdr:row>
      <xdr:rowOff>138176</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1323300" y="12993408"/>
          <a:ext cx="838200" cy="3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106532</xdr:rowOff>
    </xdr:from>
    <xdr:ext cx="534377" cy="259045"/>
    <xdr:sp macro="" textlink="">
      <xdr:nvSpPr>
        <xdr:cNvPr id="848" name="繰出金平均値テキスト">
          <a:extLst>
            <a:ext uri="{FF2B5EF4-FFF2-40B4-BE49-F238E27FC236}">
              <a16:creationId xmlns:a16="http://schemas.microsoft.com/office/drawing/2014/main" id="{00000000-0008-0000-0600-000050030000}"/>
            </a:ext>
          </a:extLst>
        </xdr:cNvPr>
        <xdr:cNvSpPr txBox="1"/>
      </xdr:nvSpPr>
      <xdr:spPr>
        <a:xfrm>
          <a:off x="22212300" y="129652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128105</xdr:rowOff>
    </xdr:from>
    <xdr:to>
      <xdr:col>116</xdr:col>
      <xdr:colOff>114300</xdr:colOff>
      <xdr:row>76</xdr:row>
      <xdr:rowOff>58254</xdr:rowOff>
    </xdr:to>
    <xdr:sp macro="" textlink="">
      <xdr:nvSpPr>
        <xdr:cNvPr id="849" name="フローチャート: 判断 848">
          <a:extLst>
            <a:ext uri="{FF2B5EF4-FFF2-40B4-BE49-F238E27FC236}">
              <a16:creationId xmlns:a16="http://schemas.microsoft.com/office/drawing/2014/main" id="{00000000-0008-0000-0600-000051030000}"/>
            </a:ext>
          </a:extLst>
        </xdr:cNvPr>
        <xdr:cNvSpPr/>
      </xdr:nvSpPr>
      <xdr:spPr>
        <a:xfrm>
          <a:off x="22110700" y="1298685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134658</xdr:rowOff>
    </xdr:from>
    <xdr:to>
      <xdr:col>111</xdr:col>
      <xdr:colOff>177800</xdr:colOff>
      <xdr:row>75</xdr:row>
      <xdr:rowOff>165633</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20434300" y="12993408"/>
          <a:ext cx="889000" cy="3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141351</xdr:rowOff>
    </xdr:from>
    <xdr:to>
      <xdr:col>112</xdr:col>
      <xdr:colOff>38100</xdr:colOff>
      <xdr:row>76</xdr:row>
      <xdr:rowOff>71501</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21272500" y="13000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62628</xdr:rowOff>
    </xdr:from>
    <xdr:ext cx="534377"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21056111" y="13092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164782</xdr:rowOff>
    </xdr:from>
    <xdr:to>
      <xdr:col>107</xdr:col>
      <xdr:colOff>50800</xdr:colOff>
      <xdr:row>75</xdr:row>
      <xdr:rowOff>165633</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9545300" y="13023532"/>
          <a:ext cx="889000" cy="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133934</xdr:rowOff>
    </xdr:from>
    <xdr:to>
      <xdr:col>107</xdr:col>
      <xdr:colOff>101600</xdr:colOff>
      <xdr:row>76</xdr:row>
      <xdr:rowOff>64084</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0383500" y="1299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55211</xdr:rowOff>
    </xdr:from>
    <xdr:ext cx="534377"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0167111" y="13085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164782</xdr:rowOff>
    </xdr:from>
    <xdr:to>
      <xdr:col>102</xdr:col>
      <xdr:colOff>114300</xdr:colOff>
      <xdr:row>76</xdr:row>
      <xdr:rowOff>749</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18656300" y="13023532"/>
          <a:ext cx="889000" cy="7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117881</xdr:rowOff>
    </xdr:from>
    <xdr:to>
      <xdr:col>102</xdr:col>
      <xdr:colOff>165100</xdr:colOff>
      <xdr:row>76</xdr:row>
      <xdr:rowOff>48031</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19494500" y="12976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39158</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9278111" y="13069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126200</xdr:rowOff>
    </xdr:from>
    <xdr:to>
      <xdr:col>98</xdr:col>
      <xdr:colOff>38100</xdr:colOff>
      <xdr:row>76</xdr:row>
      <xdr:rowOff>56350</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18605500" y="1298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47477</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8389111" y="13077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87376</xdr:rowOff>
    </xdr:from>
    <xdr:to>
      <xdr:col>116</xdr:col>
      <xdr:colOff>114300</xdr:colOff>
      <xdr:row>76</xdr:row>
      <xdr:rowOff>17526</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22110700" y="12946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110253</xdr:rowOff>
    </xdr:from>
    <xdr:ext cx="534377" cy="259045"/>
    <xdr:sp macro="" textlink="">
      <xdr:nvSpPr>
        <xdr:cNvPr id="867" name="繰出金該当値テキスト">
          <a:extLst>
            <a:ext uri="{FF2B5EF4-FFF2-40B4-BE49-F238E27FC236}">
              <a16:creationId xmlns:a16="http://schemas.microsoft.com/office/drawing/2014/main" id="{00000000-0008-0000-0600-000063030000}"/>
            </a:ext>
          </a:extLst>
        </xdr:cNvPr>
        <xdr:cNvSpPr txBox="1"/>
      </xdr:nvSpPr>
      <xdr:spPr>
        <a:xfrm>
          <a:off x="22212300" y="12797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83858</xdr:rowOff>
    </xdr:from>
    <xdr:to>
      <xdr:col>112</xdr:col>
      <xdr:colOff>38100</xdr:colOff>
      <xdr:row>76</xdr:row>
      <xdr:rowOff>14008</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1272500" y="1294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30535</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056111" y="12717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114833</xdr:rowOff>
    </xdr:from>
    <xdr:to>
      <xdr:col>107</xdr:col>
      <xdr:colOff>101600</xdr:colOff>
      <xdr:row>76</xdr:row>
      <xdr:rowOff>44983</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0383500" y="1297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61510</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0167111" y="12748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113982</xdr:rowOff>
    </xdr:from>
    <xdr:to>
      <xdr:col>102</xdr:col>
      <xdr:colOff>165100</xdr:colOff>
      <xdr:row>76</xdr:row>
      <xdr:rowOff>44132</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19494500" y="12972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60659</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278111" y="12747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121400</xdr:rowOff>
    </xdr:from>
    <xdr:to>
      <xdr:col>98</xdr:col>
      <xdr:colOff>38100</xdr:colOff>
      <xdr:row>76</xdr:row>
      <xdr:rowOff>51550</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18605500" y="12980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68077</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8389111" y="12755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0" name="前年度繰上充用金グラフ枠">
          <a:extLst>
            <a:ext uri="{FF2B5EF4-FFF2-40B4-BE49-F238E27FC236}">
              <a16:creationId xmlns:a16="http://schemas.microsoft.com/office/drawing/2014/main" id="{00000000-0008-0000-0600-00007A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2" name="前年度繰上充用金最小値テキスト">
          <a:extLst>
            <a:ext uri="{FF2B5EF4-FFF2-40B4-BE49-F238E27FC236}">
              <a16:creationId xmlns:a16="http://schemas.microsoft.com/office/drawing/2014/main" id="{00000000-0008-0000-0600-00007C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4" name="前年度繰上充用金最大値テキスト">
          <a:extLst>
            <a:ext uri="{FF2B5EF4-FFF2-40B4-BE49-F238E27FC236}">
              <a16:creationId xmlns:a16="http://schemas.microsoft.com/office/drawing/2014/main" id="{00000000-0008-0000-0600-00007E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7" name="前年度繰上充用金平均値テキスト">
          <a:extLst>
            <a:ext uri="{FF2B5EF4-FFF2-40B4-BE49-F238E27FC236}">
              <a16:creationId xmlns:a16="http://schemas.microsoft.com/office/drawing/2014/main" id="{00000000-0008-0000-0600-000081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8" name="フローチャート: 判断 897">
          <a:extLst>
            <a:ext uri="{FF2B5EF4-FFF2-40B4-BE49-F238E27FC236}">
              <a16:creationId xmlns:a16="http://schemas.microsoft.com/office/drawing/2014/main" id="{00000000-0008-0000-0600-000082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5" name="楕円 914">
          <a:extLst>
            <a:ext uri="{FF2B5EF4-FFF2-40B4-BE49-F238E27FC236}">
              <a16:creationId xmlns:a16="http://schemas.microsoft.com/office/drawing/2014/main" id="{00000000-0008-0000-0600-000093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6" name="前年度繰上充用金該当値テキスト">
          <a:extLst>
            <a:ext uri="{FF2B5EF4-FFF2-40B4-BE49-F238E27FC236}">
              <a16:creationId xmlns:a16="http://schemas.microsoft.com/office/drawing/2014/main" id="{00000000-0008-0000-0600-000094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5" name="正方形/長方形 924">
          <a:extLst>
            <a:ext uri="{FF2B5EF4-FFF2-40B4-BE49-F238E27FC236}">
              <a16:creationId xmlns:a16="http://schemas.microsoft.com/office/drawing/2014/main" id="{00000000-0008-0000-0600-00009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扶助費は前年度と比較すると</a:t>
          </a:r>
          <a:r>
            <a:rPr kumimoji="1" lang="en-US" altLang="ja-JP" sz="1300">
              <a:latin typeface="ＭＳ Ｐゴシック" panose="020B0600070205080204" pitchFamily="50" charset="-128"/>
              <a:ea typeface="ＭＳ Ｐゴシック" panose="020B0600070205080204" pitchFamily="50" charset="-128"/>
            </a:rPr>
            <a:t>3,721</a:t>
          </a:r>
          <a:r>
            <a:rPr kumimoji="1" lang="ja-JP" altLang="en-US" sz="1300">
              <a:latin typeface="ＭＳ Ｐゴシック" panose="020B0600070205080204" pitchFamily="50" charset="-128"/>
              <a:ea typeface="ＭＳ Ｐゴシック" panose="020B0600070205080204" pitchFamily="50" charset="-128"/>
            </a:rPr>
            <a:t>円の増となっており、類似団体の中でも一人当たりのコストが上位に位置している。これは、こども医療費の無償化や児童福祉関連経費、障害者自立支援給付費の増加等によるもので、年々増加傾向にある。扶助費については、今後も増加の見込みであるが、特定健診や特定保健指導等の充実を図り、扶助費の急激な伸びを抑えることに努める。災害復旧事業費が類似団体平均を上回っているの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に起こった大雨により被害を受けた公共土木施設及び農地等の災害復旧事業が大きな要因である。繰出金については、下水道事業への繰出金が近年高止まりの状況が続いており、類似団体平均を上回っている大きな要因である。下水道事業及び簡易水道事業においては使用料見直し等の検討、医療会計においては予防事業に重点を置き、繰出金の抑制に努める。普通建設事業費が類似団体平均を上回ったのは、庁舎建設事業関係経費が大きな要因であり、今後も増加する見込み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熊本県南関町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9,633
9,466
68.92
6,617,955
6,475,794
140,160
3,349,344
6,982,914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66167</xdr:rowOff>
    </xdr:from>
    <xdr:to>
      <xdr:col>24</xdr:col>
      <xdr:colOff>62865</xdr:colOff>
      <xdr:row>37</xdr:row>
      <xdr:rowOff>149225</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09667"/>
          <a:ext cx="1270" cy="1283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153052</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496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149225</xdr:rowOff>
    </xdr:from>
    <xdr:to>
      <xdr:col>24</xdr:col>
      <xdr:colOff>152400</xdr:colOff>
      <xdr:row>37</xdr:row>
      <xdr:rowOff>149225</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492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12844</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84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14,979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66167</xdr:rowOff>
    </xdr:from>
    <xdr:to>
      <xdr:col>24</xdr:col>
      <xdr:colOff>152400</xdr:colOff>
      <xdr:row>30</xdr:row>
      <xdr:rowOff>66167</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09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60960</xdr:rowOff>
    </xdr:from>
    <xdr:to>
      <xdr:col>24</xdr:col>
      <xdr:colOff>63500</xdr:colOff>
      <xdr:row>35</xdr:row>
      <xdr:rowOff>71755</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061710"/>
          <a:ext cx="838200"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36466</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6943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13589</xdr:rowOff>
    </xdr:from>
    <xdr:to>
      <xdr:col>24</xdr:col>
      <xdr:colOff>114300</xdr:colOff>
      <xdr:row>34</xdr:row>
      <xdr:rowOff>115189</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584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71755</xdr:rowOff>
    </xdr:from>
    <xdr:to>
      <xdr:col>19</xdr:col>
      <xdr:colOff>177800</xdr:colOff>
      <xdr:row>35</xdr:row>
      <xdr:rowOff>95758</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072505"/>
          <a:ext cx="889000" cy="2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52324</xdr:rowOff>
    </xdr:from>
    <xdr:to>
      <xdr:col>20</xdr:col>
      <xdr:colOff>38100</xdr:colOff>
      <xdr:row>34</xdr:row>
      <xdr:rowOff>153924</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88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170451</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656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84709</xdr:rowOff>
    </xdr:from>
    <xdr:to>
      <xdr:col>15</xdr:col>
      <xdr:colOff>50800</xdr:colOff>
      <xdr:row>35</xdr:row>
      <xdr:rowOff>95758</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085459"/>
          <a:ext cx="889000" cy="1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57150</xdr:rowOff>
    </xdr:from>
    <xdr:to>
      <xdr:col>15</xdr:col>
      <xdr:colOff>101600</xdr:colOff>
      <xdr:row>34</xdr:row>
      <xdr:rowOff>158750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88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3827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661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24384</xdr:rowOff>
    </xdr:from>
    <xdr:to>
      <xdr:col>10</xdr:col>
      <xdr:colOff>114300</xdr:colOff>
      <xdr:row>35</xdr:row>
      <xdr:rowOff>84709</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025134"/>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44323</xdr:rowOff>
    </xdr:from>
    <xdr:to>
      <xdr:col>10</xdr:col>
      <xdr:colOff>165100</xdr:colOff>
      <xdr:row>34</xdr:row>
      <xdr:rowOff>145923</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87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162450</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648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762</xdr:rowOff>
    </xdr:from>
    <xdr:to>
      <xdr:col>6</xdr:col>
      <xdr:colOff>38100</xdr:colOff>
      <xdr:row>34</xdr:row>
      <xdr:rowOff>102362</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830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118889</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605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10160</xdr:rowOff>
    </xdr:from>
    <xdr:to>
      <xdr:col>24</xdr:col>
      <xdr:colOff>114300</xdr:colOff>
      <xdr:row>35</xdr:row>
      <xdr:rowOff>111760</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01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160037</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989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20955</xdr:rowOff>
    </xdr:from>
    <xdr:to>
      <xdr:col>20</xdr:col>
      <xdr:colOff>38100</xdr:colOff>
      <xdr:row>35</xdr:row>
      <xdr:rowOff>122555</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02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113682</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114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44958</xdr:rowOff>
    </xdr:from>
    <xdr:to>
      <xdr:col>15</xdr:col>
      <xdr:colOff>101600</xdr:colOff>
      <xdr:row>35</xdr:row>
      <xdr:rowOff>146558</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045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137685</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138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33909</xdr:rowOff>
    </xdr:from>
    <xdr:to>
      <xdr:col>10</xdr:col>
      <xdr:colOff>165100</xdr:colOff>
      <xdr:row>35</xdr:row>
      <xdr:rowOff>135509</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034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126636</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127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145034</xdr:rowOff>
    </xdr:from>
    <xdr:to>
      <xdr:col>6</xdr:col>
      <xdr:colOff>38100</xdr:colOff>
      <xdr:row>35</xdr:row>
      <xdr:rowOff>75184</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97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66311</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067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17399</xdr:rowOff>
    </xdr:from>
    <xdr:to>
      <xdr:col>24</xdr:col>
      <xdr:colOff>62865</xdr:colOff>
      <xdr:row>59</xdr:row>
      <xdr:rowOff>25679</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589899"/>
          <a:ext cx="1270" cy="1551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29506</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14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25679</xdr:rowOff>
    </xdr:from>
    <xdr:to>
      <xdr:col>24</xdr:col>
      <xdr:colOff>152400</xdr:colOff>
      <xdr:row>59</xdr:row>
      <xdr:rowOff>25679</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141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135526</xdr:rowOff>
    </xdr:from>
    <xdr:ext cx="690189"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36512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1,492,350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17399</xdr:rowOff>
    </xdr:from>
    <xdr:to>
      <xdr:col>24</xdr:col>
      <xdr:colOff>152400</xdr:colOff>
      <xdr:row>50</xdr:row>
      <xdr:rowOff>17399</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589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155110</xdr:rowOff>
    </xdr:from>
    <xdr:to>
      <xdr:col>24</xdr:col>
      <xdr:colOff>63500</xdr:colOff>
      <xdr:row>58</xdr:row>
      <xdr:rowOff>165275</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10099210"/>
          <a:ext cx="838200" cy="10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102588</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8752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79711</xdr:rowOff>
    </xdr:from>
    <xdr:to>
      <xdr:col>24</xdr:col>
      <xdr:colOff>114300</xdr:colOff>
      <xdr:row>59</xdr:row>
      <xdr:rowOff>9861</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1002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165275</xdr:rowOff>
    </xdr:from>
    <xdr:to>
      <xdr:col>19</xdr:col>
      <xdr:colOff>177800</xdr:colOff>
      <xdr:row>59</xdr:row>
      <xdr:rowOff>6891</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10109375"/>
          <a:ext cx="889000" cy="13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79711</xdr:rowOff>
    </xdr:from>
    <xdr:to>
      <xdr:col>20</xdr:col>
      <xdr:colOff>38100</xdr:colOff>
      <xdr:row>59</xdr:row>
      <xdr:rowOff>9861</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1002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26388</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799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166544</xdr:rowOff>
    </xdr:from>
    <xdr:to>
      <xdr:col>15</xdr:col>
      <xdr:colOff>50800</xdr:colOff>
      <xdr:row>59</xdr:row>
      <xdr:rowOff>6891</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2019300" y="10110644"/>
          <a:ext cx="889000" cy="11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74127</xdr:rowOff>
    </xdr:from>
    <xdr:to>
      <xdr:col>15</xdr:col>
      <xdr:colOff>101600</xdr:colOff>
      <xdr:row>59</xdr:row>
      <xdr:rowOff>4277</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10018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20804</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793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166544</xdr:rowOff>
    </xdr:from>
    <xdr:to>
      <xdr:col>10</xdr:col>
      <xdr:colOff>114300</xdr:colOff>
      <xdr:row>59</xdr:row>
      <xdr:rowOff>18421</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10110644"/>
          <a:ext cx="889000" cy="23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74029</xdr:rowOff>
    </xdr:from>
    <xdr:to>
      <xdr:col>10</xdr:col>
      <xdr:colOff>165100</xdr:colOff>
      <xdr:row>59</xdr:row>
      <xdr:rowOff>4179</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1001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20706</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793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80280</xdr:rowOff>
    </xdr:from>
    <xdr:to>
      <xdr:col>6</xdr:col>
      <xdr:colOff>38100</xdr:colOff>
      <xdr:row>59</xdr:row>
      <xdr:rowOff>10430</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10024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26957</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799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104310</xdr:rowOff>
    </xdr:from>
    <xdr:to>
      <xdr:col>24</xdr:col>
      <xdr:colOff>114300</xdr:colOff>
      <xdr:row>59</xdr:row>
      <xdr:rowOff>34460</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10048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58137</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10002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114475</xdr:rowOff>
    </xdr:from>
    <xdr:to>
      <xdr:col>20</xdr:col>
      <xdr:colOff>38100</xdr:colOff>
      <xdr:row>59</xdr:row>
      <xdr:rowOff>44625</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1005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35752</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530111" y="10151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127541</xdr:rowOff>
    </xdr:from>
    <xdr:to>
      <xdr:col>15</xdr:col>
      <xdr:colOff>101600</xdr:colOff>
      <xdr:row>59</xdr:row>
      <xdr:rowOff>57691</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10071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48818</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41111" y="10164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115744</xdr:rowOff>
    </xdr:from>
    <xdr:to>
      <xdr:col>10</xdr:col>
      <xdr:colOff>165100</xdr:colOff>
      <xdr:row>59</xdr:row>
      <xdr:rowOff>45894</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1005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37021</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10152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139071</xdr:rowOff>
    </xdr:from>
    <xdr:to>
      <xdr:col>6</xdr:col>
      <xdr:colOff>38100</xdr:colOff>
      <xdr:row>59</xdr:row>
      <xdr:rowOff>69221</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10083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60348</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10175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20937</xdr:rowOff>
    </xdr:from>
    <xdr:to>
      <xdr:col>24</xdr:col>
      <xdr:colOff>62865</xdr:colOff>
      <xdr:row>77</xdr:row>
      <xdr:rowOff>143946</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193887"/>
          <a:ext cx="1270" cy="1151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147773</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349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143946</xdr:rowOff>
    </xdr:from>
    <xdr:to>
      <xdr:col>24</xdr:col>
      <xdr:colOff>152400</xdr:colOff>
      <xdr:row>77</xdr:row>
      <xdr:rowOff>143946</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345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139064</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969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310,781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20937</xdr:rowOff>
    </xdr:from>
    <xdr:to>
      <xdr:col>24</xdr:col>
      <xdr:colOff>152400</xdr:colOff>
      <xdr:row>71</xdr:row>
      <xdr:rowOff>20937</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193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47448</xdr:rowOff>
    </xdr:from>
    <xdr:to>
      <xdr:col>24</xdr:col>
      <xdr:colOff>63500</xdr:colOff>
      <xdr:row>75</xdr:row>
      <xdr:rowOff>97815</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3797300" y="12906198"/>
          <a:ext cx="838200" cy="50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105892</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9646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127465</xdr:rowOff>
    </xdr:from>
    <xdr:to>
      <xdr:col>24</xdr:col>
      <xdr:colOff>114300</xdr:colOff>
      <xdr:row>76</xdr:row>
      <xdr:rowOff>57615</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98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47448</xdr:rowOff>
    </xdr:from>
    <xdr:to>
      <xdr:col>19</xdr:col>
      <xdr:colOff>177800</xdr:colOff>
      <xdr:row>75</xdr:row>
      <xdr:rowOff>111057</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2906198"/>
          <a:ext cx="889000" cy="63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2764</xdr:rowOff>
    </xdr:from>
    <xdr:to>
      <xdr:col>20</xdr:col>
      <xdr:colOff>38100</xdr:colOff>
      <xdr:row>76</xdr:row>
      <xdr:rowOff>104364</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03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95491</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3125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111057</xdr:rowOff>
    </xdr:from>
    <xdr:to>
      <xdr:col>15</xdr:col>
      <xdr:colOff>50800</xdr:colOff>
      <xdr:row>75</xdr:row>
      <xdr:rowOff>140671</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2969807"/>
          <a:ext cx="889000" cy="29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166052</xdr:rowOff>
    </xdr:from>
    <xdr:to>
      <xdr:col>15</xdr:col>
      <xdr:colOff>101600</xdr:colOff>
      <xdr:row>76</xdr:row>
      <xdr:rowOff>96202</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02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87329</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3117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140671</xdr:rowOff>
    </xdr:from>
    <xdr:to>
      <xdr:col>10</xdr:col>
      <xdr:colOff>114300</xdr:colOff>
      <xdr:row>75</xdr:row>
      <xdr:rowOff>142638</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2999421"/>
          <a:ext cx="889000" cy="1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146359</xdr:rowOff>
    </xdr:from>
    <xdr:to>
      <xdr:col>10</xdr:col>
      <xdr:colOff>165100</xdr:colOff>
      <xdr:row>76</xdr:row>
      <xdr:rowOff>76509</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00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67636</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097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139095</xdr:rowOff>
    </xdr:from>
    <xdr:to>
      <xdr:col>6</xdr:col>
      <xdr:colOff>38100</xdr:colOff>
      <xdr:row>76</xdr:row>
      <xdr:rowOff>69245</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2997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60372</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090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47015</xdr:rowOff>
    </xdr:from>
    <xdr:to>
      <xdr:col>24</xdr:col>
      <xdr:colOff>114300</xdr:colOff>
      <xdr:row>75</xdr:row>
      <xdr:rowOff>148614</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290576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69892</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757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168098</xdr:rowOff>
    </xdr:from>
    <xdr:to>
      <xdr:col>20</xdr:col>
      <xdr:colOff>38100</xdr:colOff>
      <xdr:row>75</xdr:row>
      <xdr:rowOff>98248</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2855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114775</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2630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60257</xdr:rowOff>
    </xdr:from>
    <xdr:to>
      <xdr:col>15</xdr:col>
      <xdr:colOff>101600</xdr:colOff>
      <xdr:row>75</xdr:row>
      <xdr:rowOff>161857</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2919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6934</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2694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89871</xdr:rowOff>
    </xdr:from>
    <xdr:to>
      <xdr:col>10</xdr:col>
      <xdr:colOff>165100</xdr:colOff>
      <xdr:row>76</xdr:row>
      <xdr:rowOff>20020</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294862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36548</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2723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91838</xdr:rowOff>
    </xdr:from>
    <xdr:to>
      <xdr:col>6</xdr:col>
      <xdr:colOff>38100</xdr:colOff>
      <xdr:row>76</xdr:row>
      <xdr:rowOff>21988</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2950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38515</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2725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a:extLst>
            <a:ext uri="{FF2B5EF4-FFF2-40B4-BE49-F238E27FC236}">
              <a16:creationId xmlns:a16="http://schemas.microsoft.com/office/drawing/2014/main" id="{00000000-0008-0000-07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4469</xdr:rowOff>
    </xdr:from>
    <xdr:to>
      <xdr:col>24</xdr:col>
      <xdr:colOff>62865</xdr:colOff>
      <xdr:row>98</xdr:row>
      <xdr:rowOff>98036</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flipV="1">
          <a:off x="4633595" y="15606419"/>
          <a:ext cx="1270" cy="1293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101863</xdr:rowOff>
    </xdr:from>
    <xdr:ext cx="534377" cy="259045"/>
    <xdr:sp macro="" textlink="">
      <xdr:nvSpPr>
        <xdr:cNvPr id="225" name="衛生費最小値テキスト">
          <a:extLst>
            <a:ext uri="{FF2B5EF4-FFF2-40B4-BE49-F238E27FC236}">
              <a16:creationId xmlns:a16="http://schemas.microsoft.com/office/drawing/2014/main" id="{00000000-0008-0000-0700-0000E1000000}"/>
            </a:ext>
          </a:extLst>
        </xdr:cNvPr>
        <xdr:cNvSpPr txBox="1"/>
      </xdr:nvSpPr>
      <xdr:spPr>
        <a:xfrm>
          <a:off x="4686300" y="16903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98036</xdr:rowOff>
    </xdr:from>
    <xdr:to>
      <xdr:col>24</xdr:col>
      <xdr:colOff>152400</xdr:colOff>
      <xdr:row>98</xdr:row>
      <xdr:rowOff>98036</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690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122596</xdr:rowOff>
    </xdr:from>
    <xdr:ext cx="599010" cy="259045"/>
    <xdr:sp macro="" textlink="">
      <xdr:nvSpPr>
        <xdr:cNvPr id="227" name="衛生費最大値テキスト">
          <a:extLst>
            <a:ext uri="{FF2B5EF4-FFF2-40B4-BE49-F238E27FC236}">
              <a16:creationId xmlns:a16="http://schemas.microsoft.com/office/drawing/2014/main" id="{00000000-0008-0000-0700-0000E3000000}"/>
            </a:ext>
          </a:extLst>
        </xdr:cNvPr>
        <xdr:cNvSpPr txBox="1"/>
      </xdr:nvSpPr>
      <xdr:spPr>
        <a:xfrm>
          <a:off x="4686300" y="15381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584,156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4469</xdr:rowOff>
    </xdr:from>
    <xdr:to>
      <xdr:col>24</xdr:col>
      <xdr:colOff>152400</xdr:colOff>
      <xdr:row>91</xdr:row>
      <xdr:rowOff>4469</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5606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22217</xdr:rowOff>
    </xdr:from>
    <xdr:to>
      <xdr:col>24</xdr:col>
      <xdr:colOff>63500</xdr:colOff>
      <xdr:row>98</xdr:row>
      <xdr:rowOff>34407</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3797300" y="16824317"/>
          <a:ext cx="838200" cy="12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135766</xdr:rowOff>
    </xdr:from>
    <xdr:ext cx="534377" cy="259045"/>
    <xdr:sp macro="" textlink="">
      <xdr:nvSpPr>
        <xdr:cNvPr id="230" name="衛生費平均値テキスト">
          <a:extLst>
            <a:ext uri="{FF2B5EF4-FFF2-40B4-BE49-F238E27FC236}">
              <a16:creationId xmlns:a16="http://schemas.microsoft.com/office/drawing/2014/main" id="{00000000-0008-0000-0700-0000E6000000}"/>
            </a:ext>
          </a:extLst>
        </xdr:cNvPr>
        <xdr:cNvSpPr txBox="1"/>
      </xdr:nvSpPr>
      <xdr:spPr>
        <a:xfrm>
          <a:off x="4686300" y="16594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112889</xdr:rowOff>
    </xdr:from>
    <xdr:to>
      <xdr:col>24</xdr:col>
      <xdr:colOff>114300</xdr:colOff>
      <xdr:row>98</xdr:row>
      <xdr:rowOff>43039</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4584700" y="1674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22217</xdr:rowOff>
    </xdr:from>
    <xdr:to>
      <xdr:col>19</xdr:col>
      <xdr:colOff>177800</xdr:colOff>
      <xdr:row>98</xdr:row>
      <xdr:rowOff>25140</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2908300" y="16824317"/>
          <a:ext cx="889000" cy="2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125154</xdr:rowOff>
    </xdr:from>
    <xdr:to>
      <xdr:col>20</xdr:col>
      <xdr:colOff>38100</xdr:colOff>
      <xdr:row>98</xdr:row>
      <xdr:rowOff>55304</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3746500" y="1675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71831</xdr:rowOff>
    </xdr:from>
    <xdr:ext cx="534377"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3530111" y="16531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25140</xdr:rowOff>
    </xdr:from>
    <xdr:to>
      <xdr:col>15</xdr:col>
      <xdr:colOff>50800</xdr:colOff>
      <xdr:row>98</xdr:row>
      <xdr:rowOff>35204</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019300" y="16827240"/>
          <a:ext cx="889000" cy="10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119952</xdr:rowOff>
    </xdr:from>
    <xdr:to>
      <xdr:col>15</xdr:col>
      <xdr:colOff>101600</xdr:colOff>
      <xdr:row>98</xdr:row>
      <xdr:rowOff>50102</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2857500" y="16750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66629</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2641111" y="16525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32196</xdr:rowOff>
    </xdr:from>
    <xdr:to>
      <xdr:col>10</xdr:col>
      <xdr:colOff>114300</xdr:colOff>
      <xdr:row>98</xdr:row>
      <xdr:rowOff>35204</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1130300" y="16834296"/>
          <a:ext cx="889000" cy="3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110511</xdr:rowOff>
    </xdr:from>
    <xdr:to>
      <xdr:col>10</xdr:col>
      <xdr:colOff>165100</xdr:colOff>
      <xdr:row>98</xdr:row>
      <xdr:rowOff>40661</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968500" y="1674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57188</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1752111" y="16516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128276</xdr:rowOff>
    </xdr:from>
    <xdr:to>
      <xdr:col>6</xdr:col>
      <xdr:colOff>38100</xdr:colOff>
      <xdr:row>98</xdr:row>
      <xdr:rowOff>58426</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079500" y="16758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74953</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863111" y="1653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155057</xdr:rowOff>
    </xdr:from>
    <xdr:to>
      <xdr:col>24</xdr:col>
      <xdr:colOff>114300</xdr:colOff>
      <xdr:row>98</xdr:row>
      <xdr:rowOff>85207</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4584700" y="16785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91316</xdr:rowOff>
    </xdr:from>
    <xdr:ext cx="534377" cy="259045"/>
    <xdr:sp macro="" textlink="">
      <xdr:nvSpPr>
        <xdr:cNvPr id="249" name="衛生費該当値テキスト">
          <a:extLst>
            <a:ext uri="{FF2B5EF4-FFF2-40B4-BE49-F238E27FC236}">
              <a16:creationId xmlns:a16="http://schemas.microsoft.com/office/drawing/2014/main" id="{00000000-0008-0000-0700-0000F9000000}"/>
            </a:ext>
          </a:extLst>
        </xdr:cNvPr>
        <xdr:cNvSpPr txBox="1"/>
      </xdr:nvSpPr>
      <xdr:spPr>
        <a:xfrm>
          <a:off x="4686300" y="16721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142867</xdr:rowOff>
    </xdr:from>
    <xdr:to>
      <xdr:col>20</xdr:col>
      <xdr:colOff>38100</xdr:colOff>
      <xdr:row>98</xdr:row>
      <xdr:rowOff>73017</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3746500" y="16773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64144</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530111" y="16866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145790</xdr:rowOff>
    </xdr:from>
    <xdr:to>
      <xdr:col>15</xdr:col>
      <xdr:colOff>101600</xdr:colOff>
      <xdr:row>98</xdr:row>
      <xdr:rowOff>75940</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2857500" y="1677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67067</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641111" y="16869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155854</xdr:rowOff>
    </xdr:from>
    <xdr:to>
      <xdr:col>10</xdr:col>
      <xdr:colOff>165100</xdr:colOff>
      <xdr:row>98</xdr:row>
      <xdr:rowOff>86004</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968500" y="16786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77131</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752111" y="16879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152846</xdr:rowOff>
    </xdr:from>
    <xdr:to>
      <xdr:col>6</xdr:col>
      <xdr:colOff>38100</xdr:colOff>
      <xdr:row>98</xdr:row>
      <xdr:rowOff>82996</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079500" y="1678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74123</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863111" y="16876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a16="http://schemas.microsoft.com/office/drawing/2014/main" id="{00000000-0008-0000-07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131318</xdr:rowOff>
    </xdr:from>
    <xdr:to>
      <xdr:col>54</xdr:col>
      <xdr:colOff>189865</xdr:colOff>
      <xdr:row>39</xdr:row>
      <xdr:rowOff>44450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flipV="1">
          <a:off x="10475595" y="5274818"/>
          <a:ext cx="1270" cy="1456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2" name="労働費最小値テキスト">
          <a:extLst>
            <a:ext uri="{FF2B5EF4-FFF2-40B4-BE49-F238E27FC236}">
              <a16:creationId xmlns:a16="http://schemas.microsoft.com/office/drawing/2014/main" id="{00000000-0008-0000-0700-00001A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77995</xdr:rowOff>
    </xdr:from>
    <xdr:ext cx="469744" cy="259045"/>
    <xdr:sp macro="" textlink="">
      <xdr:nvSpPr>
        <xdr:cNvPr id="284" name="労働費最大値テキスト">
          <a:extLst>
            <a:ext uri="{FF2B5EF4-FFF2-40B4-BE49-F238E27FC236}">
              <a16:creationId xmlns:a16="http://schemas.microsoft.com/office/drawing/2014/main" id="{00000000-0008-0000-0700-00001C010000}"/>
            </a:ext>
          </a:extLst>
        </xdr:cNvPr>
        <xdr:cNvSpPr txBox="1"/>
      </xdr:nvSpPr>
      <xdr:spPr>
        <a:xfrm>
          <a:off x="10528300" y="5050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131318</xdr:rowOff>
    </xdr:from>
    <xdr:to>
      <xdr:col>55</xdr:col>
      <xdr:colOff>88900</xdr:colOff>
      <xdr:row>30</xdr:row>
      <xdr:rowOff>131318</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5274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41292</xdr:rowOff>
    </xdr:from>
    <xdr:ext cx="378565" cy="259045"/>
    <xdr:sp macro="" textlink="">
      <xdr:nvSpPr>
        <xdr:cNvPr id="287" name="労働費平均値テキスト">
          <a:extLst>
            <a:ext uri="{FF2B5EF4-FFF2-40B4-BE49-F238E27FC236}">
              <a16:creationId xmlns:a16="http://schemas.microsoft.com/office/drawing/2014/main" id="{00000000-0008-0000-0700-00001F010000}"/>
            </a:ext>
          </a:extLst>
        </xdr:cNvPr>
        <xdr:cNvSpPr txBox="1"/>
      </xdr:nvSpPr>
      <xdr:spPr>
        <a:xfrm>
          <a:off x="10528300" y="638494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18415</xdr:rowOff>
    </xdr:from>
    <xdr:to>
      <xdr:col>55</xdr:col>
      <xdr:colOff>50800</xdr:colOff>
      <xdr:row>38</xdr:row>
      <xdr:rowOff>120015</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10426700" y="6533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13462</xdr:rowOff>
    </xdr:from>
    <xdr:to>
      <xdr:col>50</xdr:col>
      <xdr:colOff>165100</xdr:colOff>
      <xdr:row>38</xdr:row>
      <xdr:rowOff>115062</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9588500" y="6528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131589</xdr:rowOff>
    </xdr:from>
    <xdr:ext cx="378565"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9450017" y="63037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158242</xdr:rowOff>
    </xdr:from>
    <xdr:to>
      <xdr:col>46</xdr:col>
      <xdr:colOff>38100</xdr:colOff>
      <xdr:row>38</xdr:row>
      <xdr:rowOff>88392</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8699500" y="650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104919</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8561017" y="62771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159004</xdr:rowOff>
    </xdr:from>
    <xdr:to>
      <xdr:col>41</xdr:col>
      <xdr:colOff>101600</xdr:colOff>
      <xdr:row>37</xdr:row>
      <xdr:rowOff>89154</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7810500" y="633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105681</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7672017" y="61064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26797</xdr:rowOff>
    </xdr:from>
    <xdr:to>
      <xdr:col>36</xdr:col>
      <xdr:colOff>165100</xdr:colOff>
      <xdr:row>36</xdr:row>
      <xdr:rowOff>128397</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6921500" y="6198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144924</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6737428" y="5974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06" name="労働費該当値テキスト">
          <a:extLst>
            <a:ext uri="{FF2B5EF4-FFF2-40B4-BE49-F238E27FC236}">
              <a16:creationId xmlns:a16="http://schemas.microsoft.com/office/drawing/2014/main" id="{00000000-0008-0000-0700-000032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a:extLst>
            <a:ext uri="{FF2B5EF4-FFF2-40B4-BE49-F238E27FC236}">
              <a16:creationId xmlns:a16="http://schemas.microsoft.com/office/drawing/2014/main" id="{00000000-0008-0000-0700-00004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39477</xdr:rowOff>
    </xdr:from>
    <xdr:to>
      <xdr:col>54</xdr:col>
      <xdr:colOff>189865</xdr:colOff>
      <xdr:row>58</xdr:row>
      <xdr:rowOff>135658</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flipV="1">
          <a:off x="10475595" y="8783427"/>
          <a:ext cx="1270" cy="1296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139485</xdr:rowOff>
    </xdr:from>
    <xdr:ext cx="469744" cy="259045"/>
    <xdr:sp macro="" textlink="">
      <xdr:nvSpPr>
        <xdr:cNvPr id="337" name="農林水産業費最小値テキスト">
          <a:extLst>
            <a:ext uri="{FF2B5EF4-FFF2-40B4-BE49-F238E27FC236}">
              <a16:creationId xmlns:a16="http://schemas.microsoft.com/office/drawing/2014/main" id="{00000000-0008-0000-0700-000051010000}"/>
            </a:ext>
          </a:extLst>
        </xdr:cNvPr>
        <xdr:cNvSpPr txBox="1"/>
      </xdr:nvSpPr>
      <xdr:spPr>
        <a:xfrm>
          <a:off x="10528300" y="10083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135658</xdr:rowOff>
    </xdr:from>
    <xdr:to>
      <xdr:col>55</xdr:col>
      <xdr:colOff>88900</xdr:colOff>
      <xdr:row>58</xdr:row>
      <xdr:rowOff>135658</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10079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157604</xdr:rowOff>
    </xdr:from>
    <xdr:ext cx="599010" cy="259045"/>
    <xdr:sp macro="" textlink="">
      <xdr:nvSpPr>
        <xdr:cNvPr id="339" name="農林水産業費最大値テキスト">
          <a:extLst>
            <a:ext uri="{FF2B5EF4-FFF2-40B4-BE49-F238E27FC236}">
              <a16:creationId xmlns:a16="http://schemas.microsoft.com/office/drawing/2014/main" id="{00000000-0008-0000-0700-000053010000}"/>
            </a:ext>
          </a:extLst>
        </xdr:cNvPr>
        <xdr:cNvSpPr txBox="1"/>
      </xdr:nvSpPr>
      <xdr:spPr>
        <a:xfrm>
          <a:off x="10528300" y="8558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568,842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39477</xdr:rowOff>
    </xdr:from>
    <xdr:to>
      <xdr:col>55</xdr:col>
      <xdr:colOff>88900</xdr:colOff>
      <xdr:row>51</xdr:row>
      <xdr:rowOff>39477</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8783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79482</xdr:rowOff>
    </xdr:from>
    <xdr:to>
      <xdr:col>55</xdr:col>
      <xdr:colOff>0</xdr:colOff>
      <xdr:row>58</xdr:row>
      <xdr:rowOff>80804</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9639300" y="10023582"/>
          <a:ext cx="838200" cy="1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164954</xdr:rowOff>
    </xdr:from>
    <xdr:ext cx="534377" cy="259045"/>
    <xdr:sp macro="" textlink="">
      <xdr:nvSpPr>
        <xdr:cNvPr id="342" name="農林水産業費平均値テキスト">
          <a:extLst>
            <a:ext uri="{FF2B5EF4-FFF2-40B4-BE49-F238E27FC236}">
              <a16:creationId xmlns:a16="http://schemas.microsoft.com/office/drawing/2014/main" id="{00000000-0008-0000-0700-000056010000}"/>
            </a:ext>
          </a:extLst>
        </xdr:cNvPr>
        <xdr:cNvSpPr txBox="1"/>
      </xdr:nvSpPr>
      <xdr:spPr>
        <a:xfrm>
          <a:off x="10528300" y="97661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142077</xdr:rowOff>
    </xdr:from>
    <xdr:to>
      <xdr:col>55</xdr:col>
      <xdr:colOff>50800</xdr:colOff>
      <xdr:row>58</xdr:row>
      <xdr:rowOff>72227</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10426700" y="9914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46424</xdr:rowOff>
    </xdr:from>
    <xdr:to>
      <xdr:col>50</xdr:col>
      <xdr:colOff>114300</xdr:colOff>
      <xdr:row>58</xdr:row>
      <xdr:rowOff>79482</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8750300" y="9990524"/>
          <a:ext cx="889000" cy="33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153470</xdr:rowOff>
    </xdr:from>
    <xdr:to>
      <xdr:col>50</xdr:col>
      <xdr:colOff>165100</xdr:colOff>
      <xdr:row>58</xdr:row>
      <xdr:rowOff>83620</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9588500" y="992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100147</xdr:rowOff>
    </xdr:from>
    <xdr:ext cx="534377"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9372111" y="9701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46424</xdr:rowOff>
    </xdr:from>
    <xdr:to>
      <xdr:col>45</xdr:col>
      <xdr:colOff>177800</xdr:colOff>
      <xdr:row>58</xdr:row>
      <xdr:rowOff>68022</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7861300" y="9990524"/>
          <a:ext cx="889000" cy="21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126960</xdr:rowOff>
    </xdr:from>
    <xdr:to>
      <xdr:col>46</xdr:col>
      <xdr:colOff>38100</xdr:colOff>
      <xdr:row>58</xdr:row>
      <xdr:rowOff>57110</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8699500" y="9899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73637</xdr:rowOff>
    </xdr:from>
    <xdr:ext cx="534377"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8483111" y="9674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68022</xdr:rowOff>
    </xdr:from>
    <xdr:to>
      <xdr:col>41</xdr:col>
      <xdr:colOff>50800</xdr:colOff>
      <xdr:row>58</xdr:row>
      <xdr:rowOff>82090</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6972300" y="10012122"/>
          <a:ext cx="889000" cy="14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139478</xdr:rowOff>
    </xdr:from>
    <xdr:to>
      <xdr:col>41</xdr:col>
      <xdr:colOff>101600</xdr:colOff>
      <xdr:row>58</xdr:row>
      <xdr:rowOff>69628</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7810500" y="991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86155</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7594111" y="9687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150064</xdr:rowOff>
    </xdr:from>
    <xdr:to>
      <xdr:col>36</xdr:col>
      <xdr:colOff>165100</xdr:colOff>
      <xdr:row>58</xdr:row>
      <xdr:rowOff>80214</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6921500" y="992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96741</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6705111" y="9697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30004</xdr:rowOff>
    </xdr:from>
    <xdr:to>
      <xdr:col>55</xdr:col>
      <xdr:colOff>50800</xdr:colOff>
      <xdr:row>58</xdr:row>
      <xdr:rowOff>131604</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10426700" y="997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120504</xdr:rowOff>
    </xdr:from>
    <xdr:ext cx="534377" cy="259045"/>
    <xdr:sp macro="" textlink="">
      <xdr:nvSpPr>
        <xdr:cNvPr id="361" name="農林水産業費該当値テキスト">
          <a:extLst>
            <a:ext uri="{FF2B5EF4-FFF2-40B4-BE49-F238E27FC236}">
              <a16:creationId xmlns:a16="http://schemas.microsoft.com/office/drawing/2014/main" id="{00000000-0008-0000-0700-000069010000}"/>
            </a:ext>
          </a:extLst>
        </xdr:cNvPr>
        <xdr:cNvSpPr txBox="1"/>
      </xdr:nvSpPr>
      <xdr:spPr>
        <a:xfrm>
          <a:off x="10528300" y="989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28682</xdr:rowOff>
    </xdr:from>
    <xdr:to>
      <xdr:col>50</xdr:col>
      <xdr:colOff>165100</xdr:colOff>
      <xdr:row>58</xdr:row>
      <xdr:rowOff>130282</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9588500" y="9972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121409</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372111" y="10065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167074</xdr:rowOff>
    </xdr:from>
    <xdr:to>
      <xdr:col>46</xdr:col>
      <xdr:colOff>38100</xdr:colOff>
      <xdr:row>58</xdr:row>
      <xdr:rowOff>97224</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8699500" y="9939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88351</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483111" y="10032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17222</xdr:rowOff>
    </xdr:from>
    <xdr:to>
      <xdr:col>41</xdr:col>
      <xdr:colOff>101600</xdr:colOff>
      <xdr:row>58</xdr:row>
      <xdr:rowOff>118822</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7810500" y="996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109949</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594111" y="10054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31290</xdr:rowOff>
    </xdr:from>
    <xdr:to>
      <xdr:col>36</xdr:col>
      <xdr:colOff>165100</xdr:colOff>
      <xdr:row>58</xdr:row>
      <xdr:rowOff>132890</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6921500" y="9975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124017</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05111" y="10068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a:extLst>
            <a:ext uri="{FF2B5EF4-FFF2-40B4-BE49-F238E27FC236}">
              <a16:creationId xmlns:a16="http://schemas.microsoft.com/office/drawing/2014/main" id="{00000000-0008-0000-0700-00007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92519</xdr:rowOff>
    </xdr:from>
    <xdr:to>
      <xdr:col>54</xdr:col>
      <xdr:colOff>189865</xdr:colOff>
      <xdr:row>79</xdr:row>
      <xdr:rowOff>34607</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10475595" y="12094019"/>
          <a:ext cx="1270" cy="1485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38434</xdr:rowOff>
    </xdr:from>
    <xdr:ext cx="378565" cy="259045"/>
    <xdr:sp macro="" textlink="">
      <xdr:nvSpPr>
        <xdr:cNvPr id="394" name="商工費最小値テキスト">
          <a:extLst>
            <a:ext uri="{FF2B5EF4-FFF2-40B4-BE49-F238E27FC236}">
              <a16:creationId xmlns:a16="http://schemas.microsoft.com/office/drawing/2014/main" id="{00000000-0008-0000-0700-00008A010000}"/>
            </a:ext>
          </a:extLst>
        </xdr:cNvPr>
        <xdr:cNvSpPr txBox="1"/>
      </xdr:nvSpPr>
      <xdr:spPr>
        <a:xfrm>
          <a:off x="10528300" y="135829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34607</xdr:rowOff>
    </xdr:from>
    <xdr:to>
      <xdr:col>55</xdr:col>
      <xdr:colOff>88900</xdr:colOff>
      <xdr:row>79</xdr:row>
      <xdr:rowOff>34607</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3579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39196</xdr:rowOff>
    </xdr:from>
    <xdr:ext cx="599010" cy="259045"/>
    <xdr:sp macro="" textlink="">
      <xdr:nvSpPr>
        <xdr:cNvPr id="396" name="商工費最大値テキスト">
          <a:extLst>
            <a:ext uri="{FF2B5EF4-FFF2-40B4-BE49-F238E27FC236}">
              <a16:creationId xmlns:a16="http://schemas.microsoft.com/office/drawing/2014/main" id="{00000000-0008-0000-0700-00008C010000}"/>
            </a:ext>
          </a:extLst>
        </xdr:cNvPr>
        <xdr:cNvSpPr txBox="1"/>
      </xdr:nvSpPr>
      <xdr:spPr>
        <a:xfrm>
          <a:off x="10528300" y="11869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117,715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92519</xdr:rowOff>
    </xdr:from>
    <xdr:to>
      <xdr:col>55</xdr:col>
      <xdr:colOff>88900</xdr:colOff>
      <xdr:row>70</xdr:row>
      <xdr:rowOff>92519</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2094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143090</xdr:rowOff>
    </xdr:from>
    <xdr:to>
      <xdr:col>55</xdr:col>
      <xdr:colOff>0</xdr:colOff>
      <xdr:row>78</xdr:row>
      <xdr:rowOff>11125</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9639300" y="13344740"/>
          <a:ext cx="838200" cy="39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83735</xdr:rowOff>
    </xdr:from>
    <xdr:ext cx="534377" cy="259045"/>
    <xdr:sp macro="" textlink="">
      <xdr:nvSpPr>
        <xdr:cNvPr id="399" name="商工費平均値テキスト">
          <a:extLst>
            <a:ext uri="{FF2B5EF4-FFF2-40B4-BE49-F238E27FC236}">
              <a16:creationId xmlns:a16="http://schemas.microsoft.com/office/drawing/2014/main" id="{00000000-0008-0000-0700-00008F010000}"/>
            </a:ext>
          </a:extLst>
        </xdr:cNvPr>
        <xdr:cNvSpPr txBox="1"/>
      </xdr:nvSpPr>
      <xdr:spPr>
        <a:xfrm>
          <a:off x="10528300" y="132853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105308</xdr:rowOff>
    </xdr:from>
    <xdr:to>
      <xdr:col>55</xdr:col>
      <xdr:colOff>50800</xdr:colOff>
      <xdr:row>78</xdr:row>
      <xdr:rowOff>35458</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10426700" y="13306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11125</xdr:rowOff>
    </xdr:from>
    <xdr:to>
      <xdr:col>50</xdr:col>
      <xdr:colOff>114300</xdr:colOff>
      <xdr:row>78</xdr:row>
      <xdr:rowOff>81127</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8750300" y="13384225"/>
          <a:ext cx="889000" cy="70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101791</xdr:rowOff>
    </xdr:from>
    <xdr:to>
      <xdr:col>50</xdr:col>
      <xdr:colOff>165100</xdr:colOff>
      <xdr:row>78</xdr:row>
      <xdr:rowOff>31941</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9588500" y="13303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48468</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9372111" y="13078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67120</xdr:rowOff>
    </xdr:from>
    <xdr:to>
      <xdr:col>45</xdr:col>
      <xdr:colOff>177800</xdr:colOff>
      <xdr:row>78</xdr:row>
      <xdr:rowOff>81127</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7861300" y="13440220"/>
          <a:ext cx="889000" cy="1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66039</xdr:rowOff>
    </xdr:from>
    <xdr:to>
      <xdr:col>46</xdr:col>
      <xdr:colOff>38100</xdr:colOff>
      <xdr:row>77</xdr:row>
      <xdr:rowOff>167639</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8699500" y="1326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12716</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483111" y="1304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12903</xdr:rowOff>
    </xdr:from>
    <xdr:to>
      <xdr:col>41</xdr:col>
      <xdr:colOff>50800</xdr:colOff>
      <xdr:row>78</xdr:row>
      <xdr:rowOff>67120</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6972300" y="13386003"/>
          <a:ext cx="889000" cy="54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107708</xdr:rowOff>
    </xdr:from>
    <xdr:to>
      <xdr:col>41</xdr:col>
      <xdr:colOff>101600</xdr:colOff>
      <xdr:row>78</xdr:row>
      <xdr:rowOff>37858</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7810500" y="13309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54385</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594111" y="13084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88812</xdr:rowOff>
    </xdr:from>
    <xdr:to>
      <xdr:col>36</xdr:col>
      <xdr:colOff>165100</xdr:colOff>
      <xdr:row>78</xdr:row>
      <xdr:rowOff>18962</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6921500" y="1329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35489</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05111" y="13065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92290</xdr:rowOff>
    </xdr:from>
    <xdr:to>
      <xdr:col>55</xdr:col>
      <xdr:colOff>50800</xdr:colOff>
      <xdr:row>78</xdr:row>
      <xdr:rowOff>22440</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10426700" y="13293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115167</xdr:rowOff>
    </xdr:from>
    <xdr:ext cx="534377" cy="259045"/>
    <xdr:sp macro="" textlink="">
      <xdr:nvSpPr>
        <xdr:cNvPr id="418" name="商工費該当値テキスト">
          <a:extLst>
            <a:ext uri="{FF2B5EF4-FFF2-40B4-BE49-F238E27FC236}">
              <a16:creationId xmlns:a16="http://schemas.microsoft.com/office/drawing/2014/main" id="{00000000-0008-0000-0700-0000A2010000}"/>
            </a:ext>
          </a:extLst>
        </xdr:cNvPr>
        <xdr:cNvSpPr txBox="1"/>
      </xdr:nvSpPr>
      <xdr:spPr>
        <a:xfrm>
          <a:off x="10528300" y="13145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131775</xdr:rowOff>
    </xdr:from>
    <xdr:to>
      <xdr:col>50</xdr:col>
      <xdr:colOff>165100</xdr:colOff>
      <xdr:row>78</xdr:row>
      <xdr:rowOff>61925</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9588500" y="1333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53052</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372111" y="13426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30327</xdr:rowOff>
    </xdr:from>
    <xdr:to>
      <xdr:col>46</xdr:col>
      <xdr:colOff>38100</xdr:colOff>
      <xdr:row>78</xdr:row>
      <xdr:rowOff>131927</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8699500" y="13403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123054</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483111" y="13496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16320</xdr:rowOff>
    </xdr:from>
    <xdr:to>
      <xdr:col>41</xdr:col>
      <xdr:colOff>101600</xdr:colOff>
      <xdr:row>78</xdr:row>
      <xdr:rowOff>117920</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7810500" y="133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109047</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594111" y="1348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133553</xdr:rowOff>
    </xdr:from>
    <xdr:to>
      <xdr:col>36</xdr:col>
      <xdr:colOff>165100</xdr:colOff>
      <xdr:row>78</xdr:row>
      <xdr:rowOff>63703</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6921500" y="13335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54830</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05111" y="1342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a:extLst>
            <a:ext uri="{FF2B5EF4-FFF2-40B4-BE49-F238E27FC236}">
              <a16:creationId xmlns:a16="http://schemas.microsoft.com/office/drawing/2014/main" id="{00000000-0008-0000-07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137933</xdr:rowOff>
    </xdr:from>
    <xdr:to>
      <xdr:col>54</xdr:col>
      <xdr:colOff>189865</xdr:colOff>
      <xdr:row>99</xdr:row>
      <xdr:rowOff>80756</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flipV="1">
          <a:off x="10475595" y="15568433"/>
          <a:ext cx="1270" cy="1485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84583</xdr:rowOff>
    </xdr:from>
    <xdr:ext cx="534377" cy="259045"/>
    <xdr:sp macro="" textlink="">
      <xdr:nvSpPr>
        <xdr:cNvPr id="453" name="土木費最小値テキスト">
          <a:extLst>
            <a:ext uri="{FF2B5EF4-FFF2-40B4-BE49-F238E27FC236}">
              <a16:creationId xmlns:a16="http://schemas.microsoft.com/office/drawing/2014/main" id="{00000000-0008-0000-0700-0000C5010000}"/>
            </a:ext>
          </a:extLst>
        </xdr:cNvPr>
        <xdr:cNvSpPr txBox="1"/>
      </xdr:nvSpPr>
      <xdr:spPr>
        <a:xfrm>
          <a:off x="10528300" y="17058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80756</xdr:rowOff>
    </xdr:from>
    <xdr:to>
      <xdr:col>55</xdr:col>
      <xdr:colOff>88900</xdr:colOff>
      <xdr:row>99</xdr:row>
      <xdr:rowOff>80756</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7054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84610</xdr:rowOff>
    </xdr:from>
    <xdr:ext cx="690189" cy="259045"/>
    <xdr:sp macro="" textlink="">
      <xdr:nvSpPr>
        <xdr:cNvPr id="455" name="土木費最大値テキスト">
          <a:extLst>
            <a:ext uri="{FF2B5EF4-FFF2-40B4-BE49-F238E27FC236}">
              <a16:creationId xmlns:a16="http://schemas.microsoft.com/office/drawing/2014/main" id="{00000000-0008-0000-0700-0000C7010000}"/>
            </a:ext>
          </a:extLst>
        </xdr:cNvPr>
        <xdr:cNvSpPr txBox="1"/>
      </xdr:nvSpPr>
      <xdr:spPr>
        <a:xfrm>
          <a:off x="10528300" y="153436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1,381,623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137933</xdr:rowOff>
    </xdr:from>
    <xdr:to>
      <xdr:col>55</xdr:col>
      <xdr:colOff>88900</xdr:colOff>
      <xdr:row>90</xdr:row>
      <xdr:rowOff>137933</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5568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146450</xdr:rowOff>
    </xdr:from>
    <xdr:to>
      <xdr:col>55</xdr:col>
      <xdr:colOff>0</xdr:colOff>
      <xdr:row>98</xdr:row>
      <xdr:rowOff>168718</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9639300" y="16948550"/>
          <a:ext cx="838200" cy="22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102488</xdr:rowOff>
    </xdr:from>
    <xdr:ext cx="534377" cy="259045"/>
    <xdr:sp macro="" textlink="">
      <xdr:nvSpPr>
        <xdr:cNvPr id="458" name="土木費平均値テキスト">
          <a:extLst>
            <a:ext uri="{FF2B5EF4-FFF2-40B4-BE49-F238E27FC236}">
              <a16:creationId xmlns:a16="http://schemas.microsoft.com/office/drawing/2014/main" id="{00000000-0008-0000-0700-0000CA010000}"/>
            </a:ext>
          </a:extLst>
        </xdr:cNvPr>
        <xdr:cNvSpPr txBox="1"/>
      </xdr:nvSpPr>
      <xdr:spPr>
        <a:xfrm>
          <a:off x="10528300" y="169045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124061</xdr:rowOff>
    </xdr:from>
    <xdr:to>
      <xdr:col>55</xdr:col>
      <xdr:colOff>50800</xdr:colOff>
      <xdr:row>99</xdr:row>
      <xdr:rowOff>54211</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10426700" y="1692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168718</xdr:rowOff>
    </xdr:from>
    <xdr:to>
      <xdr:col>50</xdr:col>
      <xdr:colOff>114300</xdr:colOff>
      <xdr:row>99</xdr:row>
      <xdr:rowOff>307</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8750300" y="16970818"/>
          <a:ext cx="889000" cy="3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115748</xdr:rowOff>
    </xdr:from>
    <xdr:to>
      <xdr:col>50</xdr:col>
      <xdr:colOff>165100</xdr:colOff>
      <xdr:row>99</xdr:row>
      <xdr:rowOff>45898</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9588500" y="16917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62425</xdr:rowOff>
    </xdr:from>
    <xdr:ext cx="534377"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9372111" y="16693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166075</xdr:rowOff>
    </xdr:from>
    <xdr:to>
      <xdr:col>45</xdr:col>
      <xdr:colOff>177800</xdr:colOff>
      <xdr:row>99</xdr:row>
      <xdr:rowOff>307</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7861300" y="16968175"/>
          <a:ext cx="889000" cy="5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134066</xdr:rowOff>
    </xdr:from>
    <xdr:to>
      <xdr:col>46</xdr:col>
      <xdr:colOff>38100</xdr:colOff>
      <xdr:row>99</xdr:row>
      <xdr:rowOff>64216</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8699500" y="16936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55343</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8483111" y="1702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166075</xdr:rowOff>
    </xdr:from>
    <xdr:to>
      <xdr:col>41</xdr:col>
      <xdr:colOff>50800</xdr:colOff>
      <xdr:row>98</xdr:row>
      <xdr:rowOff>167646</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6972300" y="16968175"/>
          <a:ext cx="889000" cy="1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123585</xdr:rowOff>
    </xdr:from>
    <xdr:to>
      <xdr:col>41</xdr:col>
      <xdr:colOff>101600</xdr:colOff>
      <xdr:row>99</xdr:row>
      <xdr:rowOff>53735</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7810500" y="1692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44862</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7594111" y="17018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121766</xdr:rowOff>
    </xdr:from>
    <xdr:to>
      <xdr:col>36</xdr:col>
      <xdr:colOff>165100</xdr:colOff>
      <xdr:row>99</xdr:row>
      <xdr:rowOff>51916</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6921500" y="16923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43043</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6705111" y="17016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95650</xdr:rowOff>
    </xdr:from>
    <xdr:to>
      <xdr:col>55</xdr:col>
      <xdr:colOff>50800</xdr:colOff>
      <xdr:row>99</xdr:row>
      <xdr:rowOff>25800</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10426700" y="16897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55027</xdr:rowOff>
    </xdr:from>
    <xdr:ext cx="599010" cy="259045"/>
    <xdr:sp macro="" textlink="">
      <xdr:nvSpPr>
        <xdr:cNvPr id="477" name="土木費該当値テキスト">
          <a:extLst>
            <a:ext uri="{FF2B5EF4-FFF2-40B4-BE49-F238E27FC236}">
              <a16:creationId xmlns:a16="http://schemas.microsoft.com/office/drawing/2014/main" id="{00000000-0008-0000-0700-0000DD010000}"/>
            </a:ext>
          </a:extLst>
        </xdr:cNvPr>
        <xdr:cNvSpPr txBox="1"/>
      </xdr:nvSpPr>
      <xdr:spPr>
        <a:xfrm>
          <a:off x="10528300" y="16685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117918</xdr:rowOff>
    </xdr:from>
    <xdr:to>
      <xdr:col>50</xdr:col>
      <xdr:colOff>165100</xdr:colOff>
      <xdr:row>99</xdr:row>
      <xdr:rowOff>48068</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9588500" y="16920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39195</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372111" y="17012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120957</xdr:rowOff>
    </xdr:from>
    <xdr:to>
      <xdr:col>46</xdr:col>
      <xdr:colOff>38100</xdr:colOff>
      <xdr:row>99</xdr:row>
      <xdr:rowOff>51107</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8699500" y="1692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67634</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483111" y="16698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115275</xdr:rowOff>
    </xdr:from>
    <xdr:to>
      <xdr:col>41</xdr:col>
      <xdr:colOff>101600</xdr:colOff>
      <xdr:row>99</xdr:row>
      <xdr:rowOff>45425</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7810500" y="16917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61952</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594111" y="16692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116846</xdr:rowOff>
    </xdr:from>
    <xdr:to>
      <xdr:col>36</xdr:col>
      <xdr:colOff>165100</xdr:colOff>
      <xdr:row>99</xdr:row>
      <xdr:rowOff>46996</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6921500" y="16918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63523</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705111" y="16694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消防費グラフ枠">
          <a:extLst>
            <a:ext uri="{FF2B5EF4-FFF2-40B4-BE49-F238E27FC236}">
              <a16:creationId xmlns:a16="http://schemas.microsoft.com/office/drawing/2014/main" id="{00000000-0008-0000-0700-0000FA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136184</xdr:rowOff>
    </xdr:from>
    <xdr:to>
      <xdr:col>85</xdr:col>
      <xdr:colOff>126364</xdr:colOff>
      <xdr:row>38</xdr:row>
      <xdr:rowOff>67920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flipV="1">
          <a:off x="16317595" y="5451134"/>
          <a:ext cx="1269" cy="1131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71747</xdr:rowOff>
    </xdr:from>
    <xdr:ext cx="534377" cy="259045"/>
    <xdr:sp macro="" textlink="">
      <xdr:nvSpPr>
        <xdr:cNvPr id="508" name="消防費最小値テキスト">
          <a:extLst>
            <a:ext uri="{FF2B5EF4-FFF2-40B4-BE49-F238E27FC236}">
              <a16:creationId xmlns:a16="http://schemas.microsoft.com/office/drawing/2014/main" id="{00000000-0008-0000-0700-0000FC010000}"/>
            </a:ext>
          </a:extLst>
        </xdr:cNvPr>
        <xdr:cNvSpPr txBox="1"/>
      </xdr:nvSpPr>
      <xdr:spPr>
        <a:xfrm>
          <a:off x="16370300" y="6586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67920</xdr:rowOff>
    </xdr:from>
    <xdr:to>
      <xdr:col>86</xdr:col>
      <xdr:colOff>25400</xdr:colOff>
      <xdr:row>38</xdr:row>
      <xdr:rowOff>67920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6230600" y="658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82861</xdr:rowOff>
    </xdr:from>
    <xdr:ext cx="599010" cy="259045"/>
    <xdr:sp macro="" textlink="">
      <xdr:nvSpPr>
        <xdr:cNvPr id="510" name="消防費最大値テキスト">
          <a:extLst>
            <a:ext uri="{FF2B5EF4-FFF2-40B4-BE49-F238E27FC236}">
              <a16:creationId xmlns:a16="http://schemas.microsoft.com/office/drawing/2014/main" id="{00000000-0008-0000-0700-0000FE010000}"/>
            </a:ext>
          </a:extLst>
        </xdr:cNvPr>
        <xdr:cNvSpPr txBox="1"/>
      </xdr:nvSpPr>
      <xdr:spPr>
        <a:xfrm>
          <a:off x="16370300" y="5226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263,269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136184</xdr:rowOff>
    </xdr:from>
    <xdr:to>
      <xdr:col>86</xdr:col>
      <xdr:colOff>25400</xdr:colOff>
      <xdr:row>31</xdr:row>
      <xdr:rowOff>136184</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5451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14468</xdr:rowOff>
    </xdr:from>
    <xdr:to>
      <xdr:col>85</xdr:col>
      <xdr:colOff>127000</xdr:colOff>
      <xdr:row>38</xdr:row>
      <xdr:rowOff>29917</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5481300" y="6529568"/>
          <a:ext cx="838200" cy="15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120523</xdr:rowOff>
    </xdr:from>
    <xdr:ext cx="534377" cy="259045"/>
    <xdr:sp macro="" textlink="">
      <xdr:nvSpPr>
        <xdr:cNvPr id="513" name="消防費平均値テキスト">
          <a:extLst>
            <a:ext uri="{FF2B5EF4-FFF2-40B4-BE49-F238E27FC236}">
              <a16:creationId xmlns:a16="http://schemas.microsoft.com/office/drawing/2014/main" id="{00000000-0008-0000-0700-000001020000}"/>
            </a:ext>
          </a:extLst>
        </xdr:cNvPr>
        <xdr:cNvSpPr txBox="1"/>
      </xdr:nvSpPr>
      <xdr:spPr>
        <a:xfrm>
          <a:off x="16370300" y="62927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97646</xdr:rowOff>
    </xdr:from>
    <xdr:to>
      <xdr:col>85</xdr:col>
      <xdr:colOff>177800</xdr:colOff>
      <xdr:row>38</xdr:row>
      <xdr:rowOff>27797</xdr:rowOff>
    </xdr:to>
    <xdr:sp macro="" textlink="">
      <xdr:nvSpPr>
        <xdr:cNvPr id="514" name="フローチャート: 判断 513">
          <a:extLst>
            <a:ext uri="{FF2B5EF4-FFF2-40B4-BE49-F238E27FC236}">
              <a16:creationId xmlns:a16="http://schemas.microsoft.com/office/drawing/2014/main" id="{00000000-0008-0000-0700-000002020000}"/>
            </a:ext>
          </a:extLst>
        </xdr:cNvPr>
        <xdr:cNvSpPr/>
      </xdr:nvSpPr>
      <xdr:spPr>
        <a:xfrm>
          <a:off x="16268700" y="644129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29917</xdr:rowOff>
    </xdr:from>
    <xdr:to>
      <xdr:col>81</xdr:col>
      <xdr:colOff>50800</xdr:colOff>
      <xdr:row>38</xdr:row>
      <xdr:rowOff>39939</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4592300" y="6545017"/>
          <a:ext cx="889000" cy="10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113017</xdr:rowOff>
    </xdr:from>
    <xdr:to>
      <xdr:col>81</xdr:col>
      <xdr:colOff>101600</xdr:colOff>
      <xdr:row>38</xdr:row>
      <xdr:rowOff>43167</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5430500" y="6456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59694</xdr:rowOff>
    </xdr:from>
    <xdr:ext cx="534377"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5214111" y="6231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39939</xdr:rowOff>
    </xdr:from>
    <xdr:to>
      <xdr:col>76</xdr:col>
      <xdr:colOff>114300</xdr:colOff>
      <xdr:row>38</xdr:row>
      <xdr:rowOff>55475</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3703300" y="6555039"/>
          <a:ext cx="889000" cy="15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108427</xdr:rowOff>
    </xdr:from>
    <xdr:to>
      <xdr:col>76</xdr:col>
      <xdr:colOff>165100</xdr:colOff>
      <xdr:row>38</xdr:row>
      <xdr:rowOff>38577</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4541500" y="6452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55104</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4325111" y="6227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55475</xdr:rowOff>
    </xdr:from>
    <xdr:to>
      <xdr:col>71</xdr:col>
      <xdr:colOff>177800</xdr:colOff>
      <xdr:row>38</xdr:row>
      <xdr:rowOff>60065</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2814300" y="6570575"/>
          <a:ext cx="889000" cy="4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94016</xdr:rowOff>
    </xdr:from>
    <xdr:to>
      <xdr:col>72</xdr:col>
      <xdr:colOff>38100</xdr:colOff>
      <xdr:row>38</xdr:row>
      <xdr:rowOff>24166</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3652500" y="6437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40693</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3436111" y="6212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116862</xdr:rowOff>
    </xdr:from>
    <xdr:to>
      <xdr:col>67</xdr:col>
      <xdr:colOff>101600</xdr:colOff>
      <xdr:row>38</xdr:row>
      <xdr:rowOff>47013</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2763500" y="64605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63539</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2547111" y="6235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135118</xdr:rowOff>
    </xdr:from>
    <xdr:to>
      <xdr:col>85</xdr:col>
      <xdr:colOff>177800</xdr:colOff>
      <xdr:row>38</xdr:row>
      <xdr:rowOff>65269</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6268700" y="64787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76073</xdr:rowOff>
    </xdr:from>
    <xdr:ext cx="534377" cy="259045"/>
    <xdr:sp macro="" textlink="">
      <xdr:nvSpPr>
        <xdr:cNvPr id="532" name="消防費該当値テキスト">
          <a:extLst>
            <a:ext uri="{FF2B5EF4-FFF2-40B4-BE49-F238E27FC236}">
              <a16:creationId xmlns:a16="http://schemas.microsoft.com/office/drawing/2014/main" id="{00000000-0008-0000-0700-000014020000}"/>
            </a:ext>
          </a:extLst>
        </xdr:cNvPr>
        <xdr:cNvSpPr txBox="1"/>
      </xdr:nvSpPr>
      <xdr:spPr>
        <a:xfrm>
          <a:off x="16370300" y="6419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150567</xdr:rowOff>
    </xdr:from>
    <xdr:to>
      <xdr:col>81</xdr:col>
      <xdr:colOff>101600</xdr:colOff>
      <xdr:row>38</xdr:row>
      <xdr:rowOff>80718</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5430500" y="649421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71844</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14111" y="6586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160589</xdr:rowOff>
    </xdr:from>
    <xdr:to>
      <xdr:col>76</xdr:col>
      <xdr:colOff>165100</xdr:colOff>
      <xdr:row>38</xdr:row>
      <xdr:rowOff>90739</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4541500" y="6504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81866</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325111" y="6596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4675</xdr:rowOff>
    </xdr:from>
    <xdr:to>
      <xdr:col>72</xdr:col>
      <xdr:colOff>38100</xdr:colOff>
      <xdr:row>38</xdr:row>
      <xdr:rowOff>106275</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3652500" y="6519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97402</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436111" y="661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9265</xdr:rowOff>
    </xdr:from>
    <xdr:to>
      <xdr:col>67</xdr:col>
      <xdr:colOff>101600</xdr:colOff>
      <xdr:row>38</xdr:row>
      <xdr:rowOff>110865</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2763500" y="652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101992</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547111" y="6617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教育費グラフ枠">
          <a:extLst>
            <a:ext uri="{FF2B5EF4-FFF2-40B4-BE49-F238E27FC236}">
              <a16:creationId xmlns:a16="http://schemas.microsoft.com/office/drawing/2014/main" id="{00000000-0008-0000-07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52176</xdr:rowOff>
    </xdr:from>
    <xdr:to>
      <xdr:col>85</xdr:col>
      <xdr:colOff>126364</xdr:colOff>
      <xdr:row>58</xdr:row>
      <xdr:rowOff>135141</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flipV="1">
          <a:off x="16317595" y="8624676"/>
          <a:ext cx="1269" cy="1454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138968</xdr:rowOff>
    </xdr:from>
    <xdr:ext cx="534377" cy="259045"/>
    <xdr:sp macro="" textlink="">
      <xdr:nvSpPr>
        <xdr:cNvPr id="567" name="教育費最小値テキスト">
          <a:extLst>
            <a:ext uri="{FF2B5EF4-FFF2-40B4-BE49-F238E27FC236}">
              <a16:creationId xmlns:a16="http://schemas.microsoft.com/office/drawing/2014/main" id="{00000000-0008-0000-0700-000037020000}"/>
            </a:ext>
          </a:extLst>
        </xdr:cNvPr>
        <xdr:cNvSpPr txBox="1"/>
      </xdr:nvSpPr>
      <xdr:spPr>
        <a:xfrm>
          <a:off x="16370300" y="10083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135141</xdr:rowOff>
    </xdr:from>
    <xdr:to>
      <xdr:col>86</xdr:col>
      <xdr:colOff>25400</xdr:colOff>
      <xdr:row>58</xdr:row>
      <xdr:rowOff>135141</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6230600" y="10079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170303</xdr:rowOff>
    </xdr:from>
    <xdr:ext cx="599010" cy="259045"/>
    <xdr:sp macro="" textlink="">
      <xdr:nvSpPr>
        <xdr:cNvPr id="569" name="教育費最大値テキスト">
          <a:extLst>
            <a:ext uri="{FF2B5EF4-FFF2-40B4-BE49-F238E27FC236}">
              <a16:creationId xmlns:a16="http://schemas.microsoft.com/office/drawing/2014/main" id="{00000000-0008-0000-0700-000039020000}"/>
            </a:ext>
          </a:extLst>
        </xdr:cNvPr>
        <xdr:cNvSpPr txBox="1"/>
      </xdr:nvSpPr>
      <xdr:spPr>
        <a:xfrm>
          <a:off x="16370300" y="8399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486,801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52176</xdr:rowOff>
    </xdr:from>
    <xdr:to>
      <xdr:col>86</xdr:col>
      <xdr:colOff>25400</xdr:colOff>
      <xdr:row>50</xdr:row>
      <xdr:rowOff>52176</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8624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115298</xdr:rowOff>
    </xdr:from>
    <xdr:to>
      <xdr:col>85</xdr:col>
      <xdr:colOff>127000</xdr:colOff>
      <xdr:row>58</xdr:row>
      <xdr:rowOff>143233</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5481300" y="10059398"/>
          <a:ext cx="838200" cy="27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2522</xdr:rowOff>
    </xdr:from>
    <xdr:ext cx="534377" cy="259045"/>
    <xdr:sp macro="" textlink="">
      <xdr:nvSpPr>
        <xdr:cNvPr id="572" name="教育費平均値テキスト">
          <a:extLst>
            <a:ext uri="{FF2B5EF4-FFF2-40B4-BE49-F238E27FC236}">
              <a16:creationId xmlns:a16="http://schemas.microsoft.com/office/drawing/2014/main" id="{00000000-0008-0000-0700-00003C020000}"/>
            </a:ext>
          </a:extLst>
        </xdr:cNvPr>
        <xdr:cNvSpPr txBox="1"/>
      </xdr:nvSpPr>
      <xdr:spPr>
        <a:xfrm>
          <a:off x="16370300" y="9775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151095</xdr:rowOff>
    </xdr:from>
    <xdr:to>
      <xdr:col>85</xdr:col>
      <xdr:colOff>177800</xdr:colOff>
      <xdr:row>58</xdr:row>
      <xdr:rowOff>81245</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6268700" y="992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123727</xdr:rowOff>
    </xdr:from>
    <xdr:to>
      <xdr:col>81</xdr:col>
      <xdr:colOff>50800</xdr:colOff>
      <xdr:row>58</xdr:row>
      <xdr:rowOff>143233</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4592300" y="10067827"/>
          <a:ext cx="889000" cy="19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932</xdr:rowOff>
    </xdr:from>
    <xdr:to>
      <xdr:col>81</xdr:col>
      <xdr:colOff>101600</xdr:colOff>
      <xdr:row>58</xdr:row>
      <xdr:rowOff>102532</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5430500" y="994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119059</xdr:rowOff>
    </xdr:from>
    <xdr:ext cx="534377"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5214111" y="9720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123727</xdr:rowOff>
    </xdr:from>
    <xdr:to>
      <xdr:col>76</xdr:col>
      <xdr:colOff>114300</xdr:colOff>
      <xdr:row>58</xdr:row>
      <xdr:rowOff>131461</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3703300" y="10067827"/>
          <a:ext cx="889000" cy="7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154162</xdr:rowOff>
    </xdr:from>
    <xdr:to>
      <xdr:col>76</xdr:col>
      <xdr:colOff>165100</xdr:colOff>
      <xdr:row>58</xdr:row>
      <xdr:rowOff>84312</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4541500" y="992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100839</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4325111" y="9702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78011</xdr:rowOff>
    </xdr:from>
    <xdr:to>
      <xdr:col>71</xdr:col>
      <xdr:colOff>177800</xdr:colOff>
      <xdr:row>58</xdr:row>
      <xdr:rowOff>131461</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2814300" y="10022111"/>
          <a:ext cx="889000" cy="53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135303</xdr:rowOff>
    </xdr:from>
    <xdr:to>
      <xdr:col>72</xdr:col>
      <xdr:colOff>38100</xdr:colOff>
      <xdr:row>58</xdr:row>
      <xdr:rowOff>65453</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3652500" y="9907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81980</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3436111" y="9683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152584</xdr:rowOff>
    </xdr:from>
    <xdr:to>
      <xdr:col>67</xdr:col>
      <xdr:colOff>101600</xdr:colOff>
      <xdr:row>58</xdr:row>
      <xdr:rowOff>82734</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2763500" y="9925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99261</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2547111" y="9700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64498</xdr:rowOff>
    </xdr:from>
    <xdr:to>
      <xdr:col>85</xdr:col>
      <xdr:colOff>177800</xdr:colOff>
      <xdr:row>58</xdr:row>
      <xdr:rowOff>166098</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6268700" y="10008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150875</xdr:rowOff>
    </xdr:from>
    <xdr:ext cx="534377" cy="259045"/>
    <xdr:sp macro="" textlink="">
      <xdr:nvSpPr>
        <xdr:cNvPr id="591" name="教育費該当値テキスト">
          <a:extLst>
            <a:ext uri="{FF2B5EF4-FFF2-40B4-BE49-F238E27FC236}">
              <a16:creationId xmlns:a16="http://schemas.microsoft.com/office/drawing/2014/main" id="{00000000-0008-0000-0700-00004F020000}"/>
            </a:ext>
          </a:extLst>
        </xdr:cNvPr>
        <xdr:cNvSpPr txBox="1"/>
      </xdr:nvSpPr>
      <xdr:spPr>
        <a:xfrm>
          <a:off x="16370300" y="9923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92433</xdr:rowOff>
    </xdr:from>
    <xdr:to>
      <xdr:col>81</xdr:col>
      <xdr:colOff>101600</xdr:colOff>
      <xdr:row>59</xdr:row>
      <xdr:rowOff>22583</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5430500" y="10036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13710</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14111" y="10129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72927</xdr:rowOff>
    </xdr:from>
    <xdr:to>
      <xdr:col>76</xdr:col>
      <xdr:colOff>165100</xdr:colOff>
      <xdr:row>59</xdr:row>
      <xdr:rowOff>3077</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4541500" y="10017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165654</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325111" y="10109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80661</xdr:rowOff>
    </xdr:from>
    <xdr:to>
      <xdr:col>72</xdr:col>
      <xdr:colOff>38100</xdr:colOff>
      <xdr:row>59</xdr:row>
      <xdr:rowOff>10811</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3652500" y="1002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1938</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3436111" y="10117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27211</xdr:rowOff>
    </xdr:from>
    <xdr:to>
      <xdr:col>67</xdr:col>
      <xdr:colOff>101600</xdr:colOff>
      <xdr:row>58</xdr:row>
      <xdr:rowOff>128811</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2763500" y="9971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119938</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547111" y="10064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a:extLst>
            <a:ext uri="{FF2B5EF4-FFF2-40B4-BE49-F238E27FC236}">
              <a16:creationId xmlns:a16="http://schemas.microsoft.com/office/drawing/2014/main" id="{00000000-0008-0000-07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25048</xdr:rowOff>
    </xdr:from>
    <xdr:to>
      <xdr:col>85</xdr:col>
      <xdr:colOff>126364</xdr:colOff>
      <xdr:row>78</xdr:row>
      <xdr:rowOff>139700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flipV="1">
          <a:off x="16317595" y="12369448"/>
          <a:ext cx="1269" cy="1143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154272</xdr:rowOff>
    </xdr:from>
    <xdr:ext cx="249299" cy="259045"/>
    <xdr:sp macro="" textlink="">
      <xdr:nvSpPr>
        <xdr:cNvPr id="622" name="災害復旧費最小値テキスト">
          <a:extLst>
            <a:ext uri="{FF2B5EF4-FFF2-40B4-BE49-F238E27FC236}">
              <a16:creationId xmlns:a16="http://schemas.microsoft.com/office/drawing/2014/main" id="{00000000-0008-0000-0700-00006E020000}"/>
            </a:ext>
          </a:extLst>
        </xdr:cNvPr>
        <xdr:cNvSpPr txBox="1"/>
      </xdr:nvSpPr>
      <xdr:spPr>
        <a:xfrm>
          <a:off x="16370300" y="135273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143175</xdr:rowOff>
    </xdr:from>
    <xdr:ext cx="599010" cy="259045"/>
    <xdr:sp macro="" textlink="">
      <xdr:nvSpPr>
        <xdr:cNvPr id="624" name="災害復旧費最大値テキスト">
          <a:extLst>
            <a:ext uri="{FF2B5EF4-FFF2-40B4-BE49-F238E27FC236}">
              <a16:creationId xmlns:a16="http://schemas.microsoft.com/office/drawing/2014/main" id="{00000000-0008-0000-0700-000070020000}"/>
            </a:ext>
          </a:extLst>
        </xdr:cNvPr>
        <xdr:cNvSpPr txBox="1"/>
      </xdr:nvSpPr>
      <xdr:spPr>
        <a:xfrm>
          <a:off x="16370300" y="12144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250,077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25048</xdr:rowOff>
    </xdr:from>
    <xdr:to>
      <xdr:col>86</xdr:col>
      <xdr:colOff>25400</xdr:colOff>
      <xdr:row>72</xdr:row>
      <xdr:rowOff>25048</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2369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6824</xdr:rowOff>
    </xdr:from>
    <xdr:to>
      <xdr:col>85</xdr:col>
      <xdr:colOff>127000</xdr:colOff>
      <xdr:row>78</xdr:row>
      <xdr:rowOff>35198</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flipV="1">
          <a:off x="15481300" y="13379924"/>
          <a:ext cx="838200" cy="28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27272</xdr:rowOff>
    </xdr:from>
    <xdr:ext cx="469744" cy="259045"/>
    <xdr:sp macro="" textlink="">
      <xdr:nvSpPr>
        <xdr:cNvPr id="627" name="災害復旧費平均値テキスト">
          <a:extLst>
            <a:ext uri="{FF2B5EF4-FFF2-40B4-BE49-F238E27FC236}">
              <a16:creationId xmlns:a16="http://schemas.microsoft.com/office/drawing/2014/main" id="{00000000-0008-0000-0700-000073020000}"/>
            </a:ext>
          </a:extLst>
        </xdr:cNvPr>
        <xdr:cNvSpPr txBox="1"/>
      </xdr:nvSpPr>
      <xdr:spPr>
        <a:xfrm>
          <a:off x="16370300" y="134003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48845</xdr:rowOff>
    </xdr:from>
    <xdr:to>
      <xdr:col>85</xdr:col>
      <xdr:colOff>177800</xdr:colOff>
      <xdr:row>78</xdr:row>
      <xdr:rowOff>150445</xdr:rowOff>
    </xdr:to>
    <xdr:sp macro="" textlink="">
      <xdr:nvSpPr>
        <xdr:cNvPr id="628" name="フローチャート: 判断 627">
          <a:extLst>
            <a:ext uri="{FF2B5EF4-FFF2-40B4-BE49-F238E27FC236}">
              <a16:creationId xmlns:a16="http://schemas.microsoft.com/office/drawing/2014/main" id="{00000000-0008-0000-0700-000074020000}"/>
            </a:ext>
          </a:extLst>
        </xdr:cNvPr>
        <xdr:cNvSpPr/>
      </xdr:nvSpPr>
      <xdr:spPr>
        <a:xfrm>
          <a:off x="16268700" y="1342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116863</xdr:rowOff>
    </xdr:from>
    <xdr:to>
      <xdr:col>81</xdr:col>
      <xdr:colOff>50800</xdr:colOff>
      <xdr:row>78</xdr:row>
      <xdr:rowOff>35198</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4592300" y="13318513"/>
          <a:ext cx="889000" cy="89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44410</xdr:rowOff>
    </xdr:from>
    <xdr:to>
      <xdr:col>81</xdr:col>
      <xdr:colOff>101600</xdr:colOff>
      <xdr:row>78</xdr:row>
      <xdr:rowOff>146010</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5430500" y="13417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137137</xdr:rowOff>
    </xdr:from>
    <xdr:ext cx="469744"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5246428" y="13510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116863</xdr:rowOff>
    </xdr:from>
    <xdr:to>
      <xdr:col>76</xdr:col>
      <xdr:colOff>114300</xdr:colOff>
      <xdr:row>78</xdr:row>
      <xdr:rowOff>81164</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3703300" y="13318513"/>
          <a:ext cx="889000" cy="135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44382</xdr:rowOff>
    </xdr:from>
    <xdr:to>
      <xdr:col>76</xdr:col>
      <xdr:colOff>165100</xdr:colOff>
      <xdr:row>78</xdr:row>
      <xdr:rowOff>145982</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4541500" y="1341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137109</xdr:rowOff>
    </xdr:from>
    <xdr:ext cx="469744"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4357428" y="13510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81164</xdr:rowOff>
    </xdr:from>
    <xdr:to>
      <xdr:col>71</xdr:col>
      <xdr:colOff>177800</xdr:colOff>
      <xdr:row>78</xdr:row>
      <xdr:rowOff>120594</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2814300" y="13454264"/>
          <a:ext cx="889000" cy="39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46797</xdr:rowOff>
    </xdr:from>
    <xdr:to>
      <xdr:col>72</xdr:col>
      <xdr:colOff>38100</xdr:colOff>
      <xdr:row>78</xdr:row>
      <xdr:rowOff>148397</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3652500" y="13419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139524</xdr:rowOff>
    </xdr:from>
    <xdr:ext cx="469744"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3468428" y="13512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59593</xdr:rowOff>
    </xdr:from>
    <xdr:to>
      <xdr:col>67</xdr:col>
      <xdr:colOff>101600</xdr:colOff>
      <xdr:row>78</xdr:row>
      <xdr:rowOff>161193</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2763500" y="1343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6270</xdr:rowOff>
    </xdr:from>
    <xdr:ext cx="469744"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2579428" y="13207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127474</xdr:rowOff>
    </xdr:from>
    <xdr:to>
      <xdr:col>85</xdr:col>
      <xdr:colOff>177800</xdr:colOff>
      <xdr:row>78</xdr:row>
      <xdr:rowOff>57624</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6268700" y="13329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150351</xdr:rowOff>
    </xdr:from>
    <xdr:ext cx="534377" cy="259045"/>
    <xdr:sp macro="" textlink="">
      <xdr:nvSpPr>
        <xdr:cNvPr id="646" name="災害復旧費該当値テキスト">
          <a:extLst>
            <a:ext uri="{FF2B5EF4-FFF2-40B4-BE49-F238E27FC236}">
              <a16:creationId xmlns:a16="http://schemas.microsoft.com/office/drawing/2014/main" id="{00000000-0008-0000-0700-000086020000}"/>
            </a:ext>
          </a:extLst>
        </xdr:cNvPr>
        <xdr:cNvSpPr txBox="1"/>
      </xdr:nvSpPr>
      <xdr:spPr>
        <a:xfrm>
          <a:off x="16370300" y="13180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155848</xdr:rowOff>
    </xdr:from>
    <xdr:to>
      <xdr:col>81</xdr:col>
      <xdr:colOff>101600</xdr:colOff>
      <xdr:row>78</xdr:row>
      <xdr:rowOff>85998</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5430500" y="13357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102525</xdr:rowOff>
    </xdr:from>
    <xdr:ext cx="534377"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14111" y="13132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66063</xdr:rowOff>
    </xdr:from>
    <xdr:to>
      <xdr:col>76</xdr:col>
      <xdr:colOff>165100</xdr:colOff>
      <xdr:row>77</xdr:row>
      <xdr:rowOff>167663</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4541500" y="13267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12740</xdr:rowOff>
    </xdr:from>
    <xdr:ext cx="534377"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325111" y="13042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30364</xdr:rowOff>
    </xdr:from>
    <xdr:to>
      <xdr:col>72</xdr:col>
      <xdr:colOff>38100</xdr:colOff>
      <xdr:row>78</xdr:row>
      <xdr:rowOff>131964</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3652500" y="13403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148491</xdr:rowOff>
    </xdr:from>
    <xdr:ext cx="534377"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436111" y="13178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69794</xdr:rowOff>
    </xdr:from>
    <xdr:to>
      <xdr:col>67</xdr:col>
      <xdr:colOff>101600</xdr:colOff>
      <xdr:row>78</xdr:row>
      <xdr:rowOff>171394</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2763500" y="1344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162521</xdr:rowOff>
    </xdr:from>
    <xdr:ext cx="469744"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579428" y="13535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公債費グラフ枠">
          <a:extLst>
            <a:ext uri="{FF2B5EF4-FFF2-40B4-BE49-F238E27FC236}">
              <a16:creationId xmlns:a16="http://schemas.microsoft.com/office/drawing/2014/main" id="{00000000-0008-0000-0700-0000A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90323</xdr:rowOff>
    </xdr:from>
    <xdr:to>
      <xdr:col>85</xdr:col>
      <xdr:colOff>126364</xdr:colOff>
      <xdr:row>98</xdr:row>
      <xdr:rowOff>109826</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flipV="1">
          <a:off x="16317595" y="15863723"/>
          <a:ext cx="1269" cy="1048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113653</xdr:rowOff>
    </xdr:from>
    <xdr:ext cx="469744" cy="259045"/>
    <xdr:sp macro="" textlink="">
      <xdr:nvSpPr>
        <xdr:cNvPr id="677" name="公債費最小値テキスト">
          <a:extLst>
            <a:ext uri="{FF2B5EF4-FFF2-40B4-BE49-F238E27FC236}">
              <a16:creationId xmlns:a16="http://schemas.microsoft.com/office/drawing/2014/main" id="{00000000-0008-0000-0700-0000A5020000}"/>
            </a:ext>
          </a:extLst>
        </xdr:cNvPr>
        <xdr:cNvSpPr txBox="1"/>
      </xdr:nvSpPr>
      <xdr:spPr>
        <a:xfrm>
          <a:off x="16370300" y="16915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109826</xdr:rowOff>
    </xdr:from>
    <xdr:to>
      <xdr:col>86</xdr:col>
      <xdr:colOff>25400</xdr:colOff>
      <xdr:row>98</xdr:row>
      <xdr:rowOff>109826</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6230600" y="16911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37000</xdr:rowOff>
    </xdr:from>
    <xdr:ext cx="599010" cy="259045"/>
    <xdr:sp macro="" textlink="">
      <xdr:nvSpPr>
        <xdr:cNvPr id="679" name="公債費最大値テキスト">
          <a:extLst>
            <a:ext uri="{FF2B5EF4-FFF2-40B4-BE49-F238E27FC236}">
              <a16:creationId xmlns:a16="http://schemas.microsoft.com/office/drawing/2014/main" id="{00000000-0008-0000-0700-0000A7020000}"/>
            </a:ext>
          </a:extLst>
        </xdr:cNvPr>
        <xdr:cNvSpPr txBox="1"/>
      </xdr:nvSpPr>
      <xdr:spPr>
        <a:xfrm>
          <a:off x="16370300" y="15638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235,800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90323</xdr:rowOff>
    </xdr:from>
    <xdr:to>
      <xdr:col>86</xdr:col>
      <xdr:colOff>25400</xdr:colOff>
      <xdr:row>92</xdr:row>
      <xdr:rowOff>90323</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6230600" y="15863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153307</xdr:rowOff>
    </xdr:from>
    <xdr:to>
      <xdr:col>85</xdr:col>
      <xdr:colOff>127000</xdr:colOff>
      <xdr:row>97</xdr:row>
      <xdr:rowOff>3217</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flipV="1">
          <a:off x="15481300" y="16612507"/>
          <a:ext cx="838200" cy="21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111366</xdr:rowOff>
    </xdr:from>
    <xdr:ext cx="534377" cy="259045"/>
    <xdr:sp macro="" textlink="">
      <xdr:nvSpPr>
        <xdr:cNvPr id="682" name="公債費平均値テキスト">
          <a:extLst>
            <a:ext uri="{FF2B5EF4-FFF2-40B4-BE49-F238E27FC236}">
              <a16:creationId xmlns:a16="http://schemas.microsoft.com/office/drawing/2014/main" id="{00000000-0008-0000-0700-0000AA020000}"/>
            </a:ext>
          </a:extLst>
        </xdr:cNvPr>
        <xdr:cNvSpPr txBox="1"/>
      </xdr:nvSpPr>
      <xdr:spPr>
        <a:xfrm>
          <a:off x="16370300" y="163991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88489</xdr:rowOff>
    </xdr:from>
    <xdr:to>
      <xdr:col>85</xdr:col>
      <xdr:colOff>177800</xdr:colOff>
      <xdr:row>97</xdr:row>
      <xdr:rowOff>18639</xdr:rowOff>
    </xdr:to>
    <xdr:sp macro="" textlink="">
      <xdr:nvSpPr>
        <xdr:cNvPr id="683" name="フローチャート: 判断 682">
          <a:extLst>
            <a:ext uri="{FF2B5EF4-FFF2-40B4-BE49-F238E27FC236}">
              <a16:creationId xmlns:a16="http://schemas.microsoft.com/office/drawing/2014/main" id="{00000000-0008-0000-0700-0000AB020000}"/>
            </a:ext>
          </a:extLst>
        </xdr:cNvPr>
        <xdr:cNvSpPr/>
      </xdr:nvSpPr>
      <xdr:spPr>
        <a:xfrm>
          <a:off x="16268700" y="1654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3217</xdr:rowOff>
    </xdr:from>
    <xdr:to>
      <xdr:col>81</xdr:col>
      <xdr:colOff>50800</xdr:colOff>
      <xdr:row>97</xdr:row>
      <xdr:rowOff>19273</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4592300" y="16633867"/>
          <a:ext cx="889000" cy="16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116816</xdr:rowOff>
    </xdr:from>
    <xdr:to>
      <xdr:col>81</xdr:col>
      <xdr:colOff>101600</xdr:colOff>
      <xdr:row>97</xdr:row>
      <xdr:rowOff>46966</xdr:rowOff>
    </xdr:to>
    <xdr:sp macro="" textlink="">
      <xdr:nvSpPr>
        <xdr:cNvPr id="685" name="フローチャート: 判断 684">
          <a:extLst>
            <a:ext uri="{FF2B5EF4-FFF2-40B4-BE49-F238E27FC236}">
              <a16:creationId xmlns:a16="http://schemas.microsoft.com/office/drawing/2014/main" id="{00000000-0008-0000-0700-0000AD020000}"/>
            </a:ext>
          </a:extLst>
        </xdr:cNvPr>
        <xdr:cNvSpPr/>
      </xdr:nvSpPr>
      <xdr:spPr>
        <a:xfrm>
          <a:off x="15430500" y="16576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63493</xdr:rowOff>
    </xdr:from>
    <xdr:ext cx="534377"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5214111" y="16351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10116</xdr:rowOff>
    </xdr:from>
    <xdr:to>
      <xdr:col>76</xdr:col>
      <xdr:colOff>114300</xdr:colOff>
      <xdr:row>97</xdr:row>
      <xdr:rowOff>19273</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3703300" y="16640766"/>
          <a:ext cx="889000" cy="9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111454</xdr:rowOff>
    </xdr:from>
    <xdr:to>
      <xdr:col>76</xdr:col>
      <xdr:colOff>165100</xdr:colOff>
      <xdr:row>97</xdr:row>
      <xdr:rowOff>41604</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4541500" y="1657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58131</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4325111" y="16345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10116</xdr:rowOff>
    </xdr:from>
    <xdr:to>
      <xdr:col>71</xdr:col>
      <xdr:colOff>177800</xdr:colOff>
      <xdr:row>97</xdr:row>
      <xdr:rowOff>22292</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2814300" y="16640766"/>
          <a:ext cx="889000" cy="12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116204</xdr:rowOff>
    </xdr:from>
    <xdr:to>
      <xdr:col>72</xdr:col>
      <xdr:colOff>38100</xdr:colOff>
      <xdr:row>97</xdr:row>
      <xdr:rowOff>46354</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3652500" y="1657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62881</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3436111" y="16350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118787</xdr:rowOff>
    </xdr:from>
    <xdr:to>
      <xdr:col>67</xdr:col>
      <xdr:colOff>101600</xdr:colOff>
      <xdr:row>97</xdr:row>
      <xdr:rowOff>48937</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2763500" y="1657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65464</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2547111" y="16353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102507</xdr:rowOff>
    </xdr:from>
    <xdr:to>
      <xdr:col>85</xdr:col>
      <xdr:colOff>177800</xdr:colOff>
      <xdr:row>97</xdr:row>
      <xdr:rowOff>32657</xdr:rowOff>
    </xdr:to>
    <xdr:sp macro="" textlink="">
      <xdr:nvSpPr>
        <xdr:cNvPr id="700" name="楕円 699">
          <a:extLst>
            <a:ext uri="{FF2B5EF4-FFF2-40B4-BE49-F238E27FC236}">
              <a16:creationId xmlns:a16="http://schemas.microsoft.com/office/drawing/2014/main" id="{00000000-0008-0000-0700-0000BC020000}"/>
            </a:ext>
          </a:extLst>
        </xdr:cNvPr>
        <xdr:cNvSpPr/>
      </xdr:nvSpPr>
      <xdr:spPr>
        <a:xfrm>
          <a:off x="16268700" y="16561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80934</xdr:rowOff>
    </xdr:from>
    <xdr:ext cx="534377" cy="259045"/>
    <xdr:sp macro="" textlink="">
      <xdr:nvSpPr>
        <xdr:cNvPr id="701" name="公債費該当値テキスト">
          <a:extLst>
            <a:ext uri="{FF2B5EF4-FFF2-40B4-BE49-F238E27FC236}">
              <a16:creationId xmlns:a16="http://schemas.microsoft.com/office/drawing/2014/main" id="{00000000-0008-0000-0700-0000BD020000}"/>
            </a:ext>
          </a:extLst>
        </xdr:cNvPr>
        <xdr:cNvSpPr txBox="1"/>
      </xdr:nvSpPr>
      <xdr:spPr>
        <a:xfrm>
          <a:off x="16370300" y="16540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123867</xdr:rowOff>
    </xdr:from>
    <xdr:to>
      <xdr:col>81</xdr:col>
      <xdr:colOff>101600</xdr:colOff>
      <xdr:row>97</xdr:row>
      <xdr:rowOff>54017</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5430500" y="16583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45144</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14111" y="16675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139923</xdr:rowOff>
    </xdr:from>
    <xdr:to>
      <xdr:col>76</xdr:col>
      <xdr:colOff>165100</xdr:colOff>
      <xdr:row>97</xdr:row>
      <xdr:rowOff>70073</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4541500" y="16599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61200</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325111" y="1669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130766</xdr:rowOff>
    </xdr:from>
    <xdr:to>
      <xdr:col>72</xdr:col>
      <xdr:colOff>38100</xdr:colOff>
      <xdr:row>97</xdr:row>
      <xdr:rowOff>60916</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3652500" y="16589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52043</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436111" y="16682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142942</xdr:rowOff>
    </xdr:from>
    <xdr:to>
      <xdr:col>67</xdr:col>
      <xdr:colOff>101600</xdr:colOff>
      <xdr:row>97</xdr:row>
      <xdr:rowOff>73092</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2763500" y="1660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64219</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547111" y="16694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a:extLst>
            <a:ext uri="{FF2B5EF4-FFF2-40B4-BE49-F238E27FC236}">
              <a16:creationId xmlns:a16="http://schemas.microsoft.com/office/drawing/2014/main" id="{00000000-0008-0000-0700-0000C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諸支出金グラフ枠">
          <a:extLst>
            <a:ext uri="{FF2B5EF4-FFF2-40B4-BE49-F238E27FC236}">
              <a16:creationId xmlns:a16="http://schemas.microsoft.com/office/drawing/2014/main" id="{00000000-0008-0000-07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74320</xdr:rowOff>
    </xdr:from>
    <xdr:to>
      <xdr:col>116</xdr:col>
      <xdr:colOff>62864</xdr:colOff>
      <xdr:row>38</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flipV="1">
          <a:off x="22159595" y="5217820"/>
          <a:ext cx="1269" cy="1436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144721</xdr:rowOff>
    </xdr:from>
    <xdr:ext cx="249299" cy="259045"/>
    <xdr:sp macro="" textlink="">
      <xdr:nvSpPr>
        <xdr:cNvPr id="732" name="諸支出金最小値テキスト">
          <a:extLst>
            <a:ext uri="{FF2B5EF4-FFF2-40B4-BE49-F238E27FC236}">
              <a16:creationId xmlns:a16="http://schemas.microsoft.com/office/drawing/2014/main" id="{00000000-0008-0000-0700-0000DC020000}"/>
            </a:ext>
          </a:extLst>
        </xdr:cNvPr>
        <xdr:cNvSpPr txBox="1"/>
      </xdr:nvSpPr>
      <xdr:spPr>
        <a:xfrm>
          <a:off x="22212300" y="66598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20997</xdr:rowOff>
    </xdr:from>
    <xdr:ext cx="469744" cy="259045"/>
    <xdr:sp macro="" textlink="">
      <xdr:nvSpPr>
        <xdr:cNvPr id="734" name="諸支出金最大値テキスト">
          <a:extLst>
            <a:ext uri="{FF2B5EF4-FFF2-40B4-BE49-F238E27FC236}">
              <a16:creationId xmlns:a16="http://schemas.microsoft.com/office/drawing/2014/main" id="{00000000-0008-0000-0700-0000DE020000}"/>
            </a:ext>
          </a:extLst>
        </xdr:cNvPr>
        <xdr:cNvSpPr txBox="1"/>
      </xdr:nvSpPr>
      <xdr:spPr>
        <a:xfrm>
          <a:off x="22212300" y="4993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6,286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74320</xdr:rowOff>
    </xdr:from>
    <xdr:to>
      <xdr:col>116</xdr:col>
      <xdr:colOff>152400</xdr:colOff>
      <xdr:row>30</xdr:row>
      <xdr:rowOff>74320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22072600" y="521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62171</xdr:rowOff>
    </xdr:from>
    <xdr:ext cx="378565" cy="259045"/>
    <xdr:sp macro="" textlink="">
      <xdr:nvSpPr>
        <xdr:cNvPr id="737" name="諸支出金平均値テキスト">
          <a:extLst>
            <a:ext uri="{FF2B5EF4-FFF2-40B4-BE49-F238E27FC236}">
              <a16:creationId xmlns:a16="http://schemas.microsoft.com/office/drawing/2014/main" id="{00000000-0008-0000-0700-0000E1020000}"/>
            </a:ext>
          </a:extLst>
        </xdr:cNvPr>
        <xdr:cNvSpPr txBox="1"/>
      </xdr:nvSpPr>
      <xdr:spPr>
        <a:xfrm>
          <a:off x="22212300" y="640582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39294</xdr:rowOff>
    </xdr:from>
    <xdr:to>
      <xdr:col>116</xdr:col>
      <xdr:colOff>114300</xdr:colOff>
      <xdr:row>38</xdr:row>
      <xdr:rowOff>140894</xdr:rowOff>
    </xdr:to>
    <xdr:sp macro="" textlink="">
      <xdr:nvSpPr>
        <xdr:cNvPr id="738" name="フローチャート: 判断 737">
          <a:extLst>
            <a:ext uri="{FF2B5EF4-FFF2-40B4-BE49-F238E27FC236}">
              <a16:creationId xmlns:a16="http://schemas.microsoft.com/office/drawing/2014/main" id="{00000000-0008-0000-0700-0000E2020000}"/>
            </a:ext>
          </a:extLst>
        </xdr:cNvPr>
        <xdr:cNvSpPr/>
      </xdr:nvSpPr>
      <xdr:spPr>
        <a:xfrm>
          <a:off x="22110700" y="655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33579</xdr:rowOff>
    </xdr:from>
    <xdr:to>
      <xdr:col>112</xdr:col>
      <xdr:colOff>38100</xdr:colOff>
      <xdr:row>38</xdr:row>
      <xdr:rowOff>135179</xdr:rowOff>
    </xdr:to>
    <xdr:sp macro="" textlink="">
      <xdr:nvSpPr>
        <xdr:cNvPr id="740" name="フローチャート: 判断 739">
          <a:extLst>
            <a:ext uri="{FF2B5EF4-FFF2-40B4-BE49-F238E27FC236}">
              <a16:creationId xmlns:a16="http://schemas.microsoft.com/office/drawing/2014/main" id="{00000000-0008-0000-0700-0000E4020000}"/>
            </a:ext>
          </a:extLst>
        </xdr:cNvPr>
        <xdr:cNvSpPr/>
      </xdr:nvSpPr>
      <xdr:spPr>
        <a:xfrm>
          <a:off x="21272500" y="6548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151706</xdr:rowOff>
    </xdr:from>
    <xdr:ext cx="378565"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21134017" y="6323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43409</xdr:rowOff>
    </xdr:from>
    <xdr:to>
      <xdr:col>107</xdr:col>
      <xdr:colOff>101600</xdr:colOff>
      <xdr:row>38</xdr:row>
      <xdr:rowOff>145009</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0383500" y="6558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161536</xdr:rowOff>
    </xdr:from>
    <xdr:ext cx="378565"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0245017" y="63337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52324</xdr:rowOff>
    </xdr:from>
    <xdr:to>
      <xdr:col>102</xdr:col>
      <xdr:colOff>165100</xdr:colOff>
      <xdr:row>38</xdr:row>
      <xdr:rowOff>153924</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19494500" y="65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170451</xdr:rowOff>
    </xdr:from>
    <xdr:ext cx="378565"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9356017" y="63426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34951</xdr:rowOff>
    </xdr:from>
    <xdr:to>
      <xdr:col>98</xdr:col>
      <xdr:colOff>38100</xdr:colOff>
      <xdr:row>37</xdr:row>
      <xdr:rowOff>136551</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18605500" y="637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153078</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8467017" y="61538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5" name="楕円 754">
          <a:extLst>
            <a:ext uri="{FF2B5EF4-FFF2-40B4-BE49-F238E27FC236}">
              <a16:creationId xmlns:a16="http://schemas.microsoft.com/office/drawing/2014/main" id="{00000000-0008-0000-0700-0000F3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17721</xdr:rowOff>
    </xdr:from>
    <xdr:ext cx="249299" cy="259045"/>
    <xdr:sp macro="" textlink="">
      <xdr:nvSpPr>
        <xdr:cNvPr id="756" name="諸支出金該当値テキスト">
          <a:extLst>
            <a:ext uri="{FF2B5EF4-FFF2-40B4-BE49-F238E27FC236}">
              <a16:creationId xmlns:a16="http://schemas.microsoft.com/office/drawing/2014/main" id="{00000000-0008-0000-0700-0000F4020000}"/>
            </a:ext>
          </a:extLst>
        </xdr:cNvPr>
        <xdr:cNvSpPr txBox="1"/>
      </xdr:nvSpPr>
      <xdr:spPr>
        <a:xfrm>
          <a:off x="22212300" y="65328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7" name="楕円 756">
          <a:extLst>
            <a:ext uri="{FF2B5EF4-FFF2-40B4-BE49-F238E27FC236}">
              <a16:creationId xmlns:a16="http://schemas.microsoft.com/office/drawing/2014/main" id="{00000000-0008-0000-0700-0000F5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7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7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7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前年度繰上充用金グラフ枠">
          <a:extLst>
            <a:ext uri="{FF2B5EF4-FFF2-40B4-BE49-F238E27FC236}">
              <a16:creationId xmlns:a16="http://schemas.microsoft.com/office/drawing/2014/main" id="{00000000-0008-0000-0700-00000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1" name="前年度繰上充用金最小値テキスト">
          <a:extLst>
            <a:ext uri="{FF2B5EF4-FFF2-40B4-BE49-F238E27FC236}">
              <a16:creationId xmlns:a16="http://schemas.microsoft.com/office/drawing/2014/main" id="{00000000-0008-0000-0700-00000D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3" name="前年度繰上充用金最大値テキスト">
          <a:extLst>
            <a:ext uri="{FF2B5EF4-FFF2-40B4-BE49-F238E27FC236}">
              <a16:creationId xmlns:a16="http://schemas.microsoft.com/office/drawing/2014/main" id="{00000000-0008-0000-0700-00000F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6" name="前年度繰上充用金平均値テキスト">
          <a:extLst>
            <a:ext uri="{FF2B5EF4-FFF2-40B4-BE49-F238E27FC236}">
              <a16:creationId xmlns:a16="http://schemas.microsoft.com/office/drawing/2014/main" id="{00000000-0008-0000-0700-000012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7" name="フローチャート: 判断 786">
          <a:extLst>
            <a:ext uri="{FF2B5EF4-FFF2-40B4-BE49-F238E27FC236}">
              <a16:creationId xmlns:a16="http://schemas.microsoft.com/office/drawing/2014/main" id="{00000000-0008-0000-0700-000013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9" name="フローチャート: 判断 788">
          <a:extLst>
            <a:ext uri="{FF2B5EF4-FFF2-40B4-BE49-F238E27FC236}">
              <a16:creationId xmlns:a16="http://schemas.microsoft.com/office/drawing/2014/main" id="{00000000-0008-0000-0700-000015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楕円 803">
          <a:extLst>
            <a:ext uri="{FF2B5EF4-FFF2-40B4-BE49-F238E27FC236}">
              <a16:creationId xmlns:a16="http://schemas.microsoft.com/office/drawing/2014/main" id="{00000000-0008-0000-0700-000024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5" name="前年度繰上充用金該当値テキスト">
          <a:extLst>
            <a:ext uri="{FF2B5EF4-FFF2-40B4-BE49-F238E27FC236}">
              <a16:creationId xmlns:a16="http://schemas.microsoft.com/office/drawing/2014/main" id="{00000000-0008-0000-0700-000025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6" name="楕円 805">
          <a:extLst>
            <a:ext uri="{FF2B5EF4-FFF2-40B4-BE49-F238E27FC236}">
              <a16:creationId xmlns:a16="http://schemas.microsoft.com/office/drawing/2014/main" id="{00000000-0008-0000-0700-000026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4" name="正方形/長方形 813">
          <a:extLst>
            <a:ext uri="{FF2B5EF4-FFF2-40B4-BE49-F238E27FC236}">
              <a16:creationId xmlns:a16="http://schemas.microsoft.com/office/drawing/2014/main" id="{00000000-0008-0000-0700-00002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5" name="正方形/長方形 814">
          <a:extLst>
            <a:ext uri="{FF2B5EF4-FFF2-40B4-BE49-F238E27FC236}">
              <a16:creationId xmlns:a16="http://schemas.microsoft.com/office/drawing/2014/main" id="{00000000-0008-0000-0700-00002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主に民生費、商工費、土木費、災害復旧費が類似団体と比較して住民一人当たりのコストが高くなっている。民生費は一人当たり</a:t>
          </a:r>
          <a:r>
            <a:rPr kumimoji="1" lang="en-US" altLang="ja-JP" sz="1300">
              <a:latin typeface="ＭＳ Ｐゴシック" panose="020B0600070205080204" pitchFamily="50" charset="-128"/>
              <a:ea typeface="ＭＳ Ｐゴシック" panose="020B0600070205080204" pitchFamily="50" charset="-128"/>
            </a:rPr>
            <a:t>177,329</a:t>
          </a:r>
          <a:r>
            <a:rPr kumimoji="1" lang="ja-JP" altLang="en-US" sz="1300">
              <a:latin typeface="ＭＳ Ｐゴシック" panose="020B0600070205080204" pitchFamily="50" charset="-128"/>
              <a:ea typeface="ＭＳ Ｐゴシック" panose="020B0600070205080204" pitchFamily="50" charset="-128"/>
            </a:rPr>
            <a:t>円、商工費</a:t>
          </a:r>
          <a:r>
            <a:rPr kumimoji="1" lang="en-US" altLang="ja-JP" sz="1300">
              <a:latin typeface="ＭＳ Ｐゴシック" panose="020B0600070205080204" pitchFamily="50" charset="-128"/>
              <a:ea typeface="ＭＳ Ｐゴシック" panose="020B0600070205080204" pitchFamily="50" charset="-128"/>
            </a:rPr>
            <a:t>19,233</a:t>
          </a:r>
          <a:r>
            <a:rPr kumimoji="1" lang="ja-JP" altLang="en-US" sz="1300">
              <a:latin typeface="ＭＳ Ｐゴシック" panose="020B0600070205080204" pitchFamily="50" charset="-128"/>
              <a:ea typeface="ＭＳ Ｐゴシック" panose="020B0600070205080204" pitchFamily="50" charset="-128"/>
            </a:rPr>
            <a:t>円、土木費</a:t>
          </a:r>
          <a:r>
            <a:rPr kumimoji="1" lang="en-US" altLang="ja-JP" sz="1300">
              <a:latin typeface="ＭＳ Ｐゴシック" panose="020B0600070205080204" pitchFamily="50" charset="-128"/>
              <a:ea typeface="ＭＳ Ｐゴシック" panose="020B0600070205080204" pitchFamily="50" charset="-128"/>
            </a:rPr>
            <a:t>113,799</a:t>
          </a:r>
          <a:r>
            <a:rPr kumimoji="1" lang="ja-JP" altLang="en-US" sz="1300">
              <a:latin typeface="ＭＳ Ｐゴシック" panose="020B0600070205080204" pitchFamily="50" charset="-128"/>
              <a:ea typeface="ＭＳ Ｐゴシック" panose="020B0600070205080204" pitchFamily="50" charset="-128"/>
            </a:rPr>
            <a:t>円、災害復旧費は</a:t>
          </a:r>
          <a:r>
            <a:rPr kumimoji="1" lang="en-US" altLang="ja-JP" sz="1300">
              <a:latin typeface="ＭＳ Ｐゴシック" panose="020B0600070205080204" pitchFamily="50" charset="-128"/>
              <a:ea typeface="ＭＳ Ｐゴシック" panose="020B0600070205080204" pitchFamily="50" charset="-128"/>
            </a:rPr>
            <a:t>29,063</a:t>
          </a:r>
          <a:r>
            <a:rPr kumimoji="1" lang="ja-JP" altLang="en-US" sz="1300">
              <a:latin typeface="ＭＳ Ｐゴシック" panose="020B0600070205080204" pitchFamily="50" charset="-128"/>
              <a:ea typeface="ＭＳ Ｐゴシック" panose="020B0600070205080204" pitchFamily="50" charset="-128"/>
            </a:rPr>
            <a:t>円となっており類似団体の中でも上位に位置している。民生費については、社会福祉費の扶助費が年々増嵩していることや、定住対策の一環として保育料補助事業や子ども医療費助成事業など、子育て支援事業の充実に力を入れていることが、高い水準を推移している要因である。商工費については、産業振興等奨励金</a:t>
          </a:r>
          <a:r>
            <a:rPr kumimoji="1" lang="en-US" altLang="ja-JP" sz="1300">
              <a:latin typeface="ＭＳ Ｐゴシック" panose="020B0600070205080204" pitchFamily="50" charset="-128"/>
              <a:ea typeface="ＭＳ Ｐゴシック" panose="020B0600070205080204" pitchFamily="50" charset="-128"/>
            </a:rPr>
            <a:t>77</a:t>
          </a:r>
          <a:r>
            <a:rPr kumimoji="1" lang="ja-JP" altLang="en-US" sz="1300">
              <a:latin typeface="ＭＳ Ｐゴシック" panose="020B0600070205080204" pitchFamily="50" charset="-128"/>
              <a:ea typeface="ＭＳ Ｐゴシック" panose="020B0600070205080204" pitchFamily="50" charset="-128"/>
            </a:rPr>
            <a:t>百万円、プレミアム付き商品券交付金</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百万円の事業があったことから、前年度と比較し</a:t>
          </a:r>
          <a:r>
            <a:rPr kumimoji="1" lang="en-US" altLang="ja-JP" sz="1300">
              <a:latin typeface="ＭＳ Ｐゴシック" panose="020B0600070205080204" pitchFamily="50" charset="-128"/>
              <a:ea typeface="ＭＳ Ｐゴシック" panose="020B0600070205080204" pitchFamily="50" charset="-128"/>
            </a:rPr>
            <a:t>3,109</a:t>
          </a:r>
          <a:r>
            <a:rPr kumimoji="1" lang="ja-JP" altLang="en-US" sz="1300">
              <a:latin typeface="ＭＳ Ｐゴシック" panose="020B0600070205080204" pitchFamily="50" charset="-128"/>
              <a:ea typeface="ＭＳ Ｐゴシック" panose="020B0600070205080204" pitchFamily="50" charset="-128"/>
            </a:rPr>
            <a:t>円の増となり、類似団体平均を上回った要因である。土木費については、災害関連地域防災がけ崩れ対策事業、道路新設改良事業等の事業費の増が、類似団体平均を上回った要因である。災害復旧費について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年に起きた災害に対する復旧事業により、前年度と比較すると</a:t>
          </a:r>
          <a:r>
            <a:rPr kumimoji="1" lang="en-US" altLang="ja-JP" sz="1300">
              <a:latin typeface="ＭＳ Ｐゴシック" panose="020B0600070205080204" pitchFamily="50" charset="-128"/>
              <a:ea typeface="ＭＳ Ｐゴシック" panose="020B0600070205080204" pitchFamily="50" charset="-128"/>
            </a:rPr>
            <a:t>6,206</a:t>
          </a:r>
          <a:r>
            <a:rPr kumimoji="1" lang="ja-JP" altLang="en-US" sz="1300">
              <a:latin typeface="ＭＳ Ｐゴシック" panose="020B0600070205080204" pitchFamily="50" charset="-128"/>
              <a:ea typeface="ＭＳ Ｐゴシック" panose="020B0600070205080204" pitchFamily="50" charset="-128"/>
            </a:rPr>
            <a:t>円の増となっている。今後は庁舎建設事業や防災行政無線のデジタル化等の大きな事業が控えており、該当項目の数値が増加することが見込まれる。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熊本県南関町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元年度は歳入面で税収や交付税の増加により、実質単年度収支は黒字となっている。今後は歳入面では新型コロナウイルス感染症の影響による税収の減、歳出面では新庁舎建設や防災行政無線デジタル化等の大きな事業が控えていることのほか、扶助費や老朽化している施設の維持補修に係る経費の増加等により、厳しい財政運営が予測される。定住化対策により人口減少を抑制、施設については公共施設等総合管理計画に基づき統廃合等を検討するなど、計画的かつ効率的な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熊本県南関町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施計画等に基づいた計画的な予算の編成及び執行により、全ての事業で赤字決算とはならなかった。しかし、公営企業に対しては一般会計からの繰出金も多く、独立採算を図ることが課題となっている。下水道事業及び浄化槽整備推進事業については地方公営企業法の適用を予定しいるため、今後は適正な財産管理を行いながら、経営戦略に基づいた加入率向上及び使用料の見直しを含め課題の解決に取り組んで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8006;&#37326;/&#36001;&#25919;&#20418;/&#24341;&#12365;&#32153;&#12366;/&#36001;&#25919;&#29366;&#27841;&#36039;&#26009;&#38598;/&#20196;&#21644;3&#24180;&#24230;/&#20196;&#21644;&#20803;&#24180;&#24230;&#36001;&#25919;&#29366;&#27841;&#36039;&#26009;&#38598;&#12398;&#20316;&#25104;&#12395;&#12388;&#12356;&#12390;/&#65308;&#22320;&#22495;&#31185;&#23398;&#30740;&#31350;&#25152;&#12424;&#12426;&#65310;&#12304;&#36001;&#25919;&#29366;&#27841;&#36039;&#26009;&#38598;&#12305;_433675_&#21335;&#38306;&#30010;_2019(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H27</v>
          </cell>
          <cell r="BX50" t="str">
            <v>H28</v>
          </cell>
          <cell r="CF50" t="str">
            <v>H29</v>
          </cell>
          <cell r="CN50" t="str">
            <v>H30</v>
          </cell>
          <cell r="CV50" t="str">
            <v>R01</v>
          </cell>
        </row>
        <row r="51">
          <cell r="AN51" t="str">
            <v>当該団体値</v>
          </cell>
          <cell r="BP51">
            <v>6.5</v>
          </cell>
          <cell r="CV51">
            <v>7</v>
          </cell>
        </row>
        <row r="53">
          <cell r="BP53">
            <v>60</v>
          </cell>
          <cell r="BX53">
            <v>61.6</v>
          </cell>
          <cell r="CF53">
            <v>61.9</v>
          </cell>
          <cell r="CN53">
            <v>61.3</v>
          </cell>
          <cell r="CV53">
            <v>61</v>
          </cell>
        </row>
        <row r="55">
          <cell r="AN55" t="str">
            <v>類似団体内平均値</v>
          </cell>
          <cell r="BP55">
            <v>0.8</v>
          </cell>
          <cell r="BX55">
            <v>0</v>
          </cell>
          <cell r="CF55">
            <v>0</v>
          </cell>
          <cell r="CN55">
            <v>0</v>
          </cell>
          <cell r="CV55">
            <v>0</v>
          </cell>
        </row>
        <row r="57">
          <cell r="BP57">
            <v>56.2</v>
          </cell>
          <cell r="BX57">
            <v>58.6</v>
          </cell>
          <cell r="CF57">
            <v>59.1</v>
          </cell>
          <cell r="CN57">
            <v>61.3</v>
          </cell>
          <cell r="CV57">
            <v>62.9</v>
          </cell>
        </row>
        <row r="72">
          <cell r="BP72" t="str">
            <v>H27</v>
          </cell>
          <cell r="BX72" t="str">
            <v>H28</v>
          </cell>
          <cell r="CF72" t="str">
            <v>H29</v>
          </cell>
          <cell r="CN72" t="str">
            <v>H30</v>
          </cell>
          <cell r="CV72" t="str">
            <v>R01</v>
          </cell>
        </row>
        <row r="73">
          <cell r="AN73" t="str">
            <v>当該団体値</v>
          </cell>
          <cell r="BP73">
            <v>6.5</v>
          </cell>
          <cell r="CV73">
            <v>7</v>
          </cell>
        </row>
        <row r="75">
          <cell r="BP75">
            <v>8.4</v>
          </cell>
          <cell r="BX75">
            <v>8.1</v>
          </cell>
          <cell r="CF75">
            <v>8</v>
          </cell>
          <cell r="CN75">
            <v>7.9</v>
          </cell>
          <cell r="CV75">
            <v>8.1</v>
          </cell>
        </row>
        <row r="77">
          <cell r="AN77" t="str">
            <v>類似団体内平均値</v>
          </cell>
          <cell r="BP77">
            <v>0.8</v>
          </cell>
          <cell r="BX77">
            <v>0</v>
          </cell>
          <cell r="CF77">
            <v>0</v>
          </cell>
          <cell r="CN77">
            <v>0</v>
          </cell>
          <cell r="CV77">
            <v>0</v>
          </cell>
        </row>
        <row r="79">
          <cell r="BP79">
            <v>8.1</v>
          </cell>
          <cell r="BX79">
            <v>7.3</v>
          </cell>
          <cell r="CF79">
            <v>7.2</v>
          </cell>
          <cell r="CN79">
            <v>7.2</v>
          </cell>
          <cell r="CV79">
            <v>7.7</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0" t="s">
        <v>80</v>
      </c>
      <c r="C1" s="610"/>
      <c r="D1" s="610"/>
      <c r="E1" s="610"/>
      <c r="F1" s="610"/>
      <c r="G1" s="610"/>
      <c r="H1" s="610"/>
      <c r="I1" s="610"/>
      <c r="J1" s="610"/>
      <c r="K1" s="610"/>
      <c r="L1" s="610"/>
      <c r="M1" s="610"/>
      <c r="N1" s="610"/>
      <c r="O1" s="610"/>
      <c r="P1" s="610"/>
      <c r="Q1" s="610"/>
      <c r="R1" s="610"/>
      <c r="S1" s="610"/>
      <c r="T1" s="610"/>
      <c r="U1" s="610"/>
      <c r="V1" s="610"/>
      <c r="W1" s="610"/>
      <c r="X1" s="610"/>
      <c r="Y1" s="610"/>
      <c r="Z1" s="610"/>
      <c r="AA1" s="610"/>
      <c r="AB1" s="610"/>
      <c r="AC1" s="610"/>
      <c r="AD1" s="610"/>
      <c r="AE1" s="610"/>
      <c r="AF1" s="610"/>
      <c r="AG1" s="610"/>
      <c r="AH1" s="610"/>
      <c r="AI1" s="610"/>
      <c r="AJ1" s="610"/>
      <c r="AK1" s="610"/>
      <c r="AL1" s="610"/>
      <c r="AM1" s="610"/>
      <c r="AN1" s="610"/>
      <c r="AO1" s="610"/>
      <c r="AP1" s="610"/>
      <c r="AQ1" s="610"/>
      <c r="AR1" s="610"/>
      <c r="AS1" s="610"/>
      <c r="AT1" s="610"/>
      <c r="AU1" s="610"/>
      <c r="AV1" s="610"/>
      <c r="AW1" s="610"/>
      <c r="AX1" s="610"/>
      <c r="AY1" s="610"/>
      <c r="AZ1" s="610"/>
      <c r="BA1" s="610"/>
      <c r="BB1" s="610"/>
      <c r="BC1" s="610"/>
      <c r="BD1" s="610"/>
      <c r="BE1" s="610"/>
      <c r="BF1" s="610"/>
      <c r="BG1" s="610"/>
      <c r="BH1" s="610"/>
      <c r="BI1" s="610"/>
      <c r="BJ1" s="610"/>
      <c r="BK1" s="610"/>
      <c r="BL1" s="610"/>
      <c r="BM1" s="610"/>
      <c r="BN1" s="610"/>
      <c r="BO1" s="610"/>
      <c r="BP1" s="610"/>
      <c r="BQ1" s="610"/>
      <c r="BR1" s="610"/>
      <c r="BS1" s="610"/>
      <c r="BT1" s="610"/>
      <c r="BU1" s="610"/>
      <c r="BV1" s="610"/>
      <c r="BW1" s="610"/>
      <c r="BX1" s="610"/>
      <c r="BY1" s="610"/>
      <c r="BZ1" s="610"/>
      <c r="CA1" s="610"/>
      <c r="CB1" s="610"/>
      <c r="CC1" s="610"/>
      <c r="CD1" s="610"/>
      <c r="CE1" s="610"/>
      <c r="CF1" s="610"/>
      <c r="CG1" s="610"/>
      <c r="CH1" s="610"/>
      <c r="CI1" s="610"/>
      <c r="CJ1" s="610"/>
      <c r="CK1" s="610"/>
      <c r="CL1" s="610"/>
      <c r="CM1" s="610"/>
      <c r="CN1" s="610"/>
      <c r="CO1" s="610"/>
      <c r="CP1" s="610"/>
      <c r="CQ1" s="610"/>
      <c r="CR1" s="610"/>
      <c r="CS1" s="610"/>
      <c r="CT1" s="610"/>
      <c r="CU1" s="610"/>
      <c r="CV1" s="610"/>
      <c r="CW1" s="610"/>
      <c r="CX1" s="610"/>
      <c r="CY1" s="610"/>
      <c r="CZ1" s="610"/>
      <c r="DA1" s="610"/>
      <c r="DB1" s="610"/>
      <c r="DC1" s="610"/>
      <c r="DD1" s="610"/>
      <c r="DE1" s="610"/>
      <c r="DF1" s="610"/>
      <c r="DG1" s="610"/>
      <c r="DH1" s="610"/>
      <c r="DI1" s="610"/>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1" t="s">
        <v>82</v>
      </c>
      <c r="C3" s="612"/>
      <c r="D3" s="612"/>
      <c r="E3" s="613"/>
      <c r="F3" s="613"/>
      <c r="G3" s="613"/>
      <c r="H3" s="613"/>
      <c r="I3" s="613"/>
      <c r="J3" s="613"/>
      <c r="K3" s="613"/>
      <c r="L3" s="613" t="s">
        <v>83</v>
      </c>
      <c r="M3" s="613"/>
      <c r="N3" s="613"/>
      <c r="O3" s="613"/>
      <c r="P3" s="613"/>
      <c r="Q3" s="613"/>
      <c r="R3" s="616"/>
      <c r="S3" s="616"/>
      <c r="T3" s="616"/>
      <c r="U3" s="616"/>
      <c r="V3" s="617"/>
      <c r="W3" s="507" t="s">
        <v>84</v>
      </c>
      <c r="X3" s="508"/>
      <c r="Y3" s="508"/>
      <c r="Z3" s="508"/>
      <c r="AA3" s="508"/>
      <c r="AB3" s="612"/>
      <c r="AC3" s="616" t="s">
        <v>85</v>
      </c>
      <c r="AD3" s="508"/>
      <c r="AE3" s="508"/>
      <c r="AF3" s="508"/>
      <c r="AG3" s="508"/>
      <c r="AH3" s="508"/>
      <c r="AI3" s="508"/>
      <c r="AJ3" s="508"/>
      <c r="AK3" s="508"/>
      <c r="AL3" s="578"/>
      <c r="AM3" s="507" t="s">
        <v>86</v>
      </c>
      <c r="AN3" s="508"/>
      <c r="AO3" s="508"/>
      <c r="AP3" s="508"/>
      <c r="AQ3" s="508"/>
      <c r="AR3" s="508"/>
      <c r="AS3" s="508"/>
      <c r="AT3" s="508"/>
      <c r="AU3" s="508"/>
      <c r="AV3" s="508"/>
      <c r="AW3" s="508"/>
      <c r="AX3" s="578"/>
      <c r="AY3" s="570" t="s">
        <v>1</v>
      </c>
      <c r="AZ3" s="571"/>
      <c r="BA3" s="571"/>
      <c r="BB3" s="571"/>
      <c r="BC3" s="571"/>
      <c r="BD3" s="571"/>
      <c r="BE3" s="571"/>
      <c r="BF3" s="571"/>
      <c r="BG3" s="571"/>
      <c r="BH3" s="571"/>
      <c r="BI3" s="571"/>
      <c r="BJ3" s="571"/>
      <c r="BK3" s="571"/>
      <c r="BL3" s="571"/>
      <c r="BM3" s="620"/>
      <c r="BN3" s="507" t="s">
        <v>87</v>
      </c>
      <c r="BO3" s="508"/>
      <c r="BP3" s="508"/>
      <c r="BQ3" s="508"/>
      <c r="BR3" s="508"/>
      <c r="BS3" s="508"/>
      <c r="BT3" s="508"/>
      <c r="BU3" s="578"/>
      <c r="BV3" s="507" t="s">
        <v>88</v>
      </c>
      <c r="BW3" s="508"/>
      <c r="BX3" s="508"/>
      <c r="BY3" s="508"/>
      <c r="BZ3" s="508"/>
      <c r="CA3" s="508"/>
      <c r="CB3" s="508"/>
      <c r="CC3" s="578"/>
      <c r="CD3" s="570" t="s">
        <v>1</v>
      </c>
      <c r="CE3" s="571"/>
      <c r="CF3" s="571"/>
      <c r="CG3" s="571"/>
      <c r="CH3" s="571"/>
      <c r="CI3" s="571"/>
      <c r="CJ3" s="571"/>
      <c r="CK3" s="571"/>
      <c r="CL3" s="571"/>
      <c r="CM3" s="571"/>
      <c r="CN3" s="571"/>
      <c r="CO3" s="571"/>
      <c r="CP3" s="571"/>
      <c r="CQ3" s="571"/>
      <c r="CR3" s="571"/>
      <c r="CS3" s="620"/>
      <c r="CT3" s="507" t="s">
        <v>89</v>
      </c>
      <c r="CU3" s="508"/>
      <c r="CV3" s="508"/>
      <c r="CW3" s="508"/>
      <c r="CX3" s="508"/>
      <c r="CY3" s="508"/>
      <c r="CZ3" s="508"/>
      <c r="DA3" s="578"/>
      <c r="DB3" s="507" t="s">
        <v>90</v>
      </c>
      <c r="DC3" s="508"/>
      <c r="DD3" s="508"/>
      <c r="DE3" s="508"/>
      <c r="DF3" s="508"/>
      <c r="DG3" s="508"/>
      <c r="DH3" s="508"/>
      <c r="DI3" s="578"/>
      <c r="DJ3" s="186"/>
      <c r="DK3" s="186"/>
      <c r="DL3" s="186"/>
      <c r="DM3" s="186"/>
      <c r="DN3" s="186"/>
      <c r="DO3" s="186"/>
    </row>
    <row r="4" spans="1:119" ht="18.75" customHeight="1" x14ac:dyDescent="0.15">
      <c r="A4" s="187"/>
      <c r="B4" s="586"/>
      <c r="C4" s="587"/>
      <c r="D4" s="587"/>
      <c r="E4" s="588"/>
      <c r="F4" s="588"/>
      <c r="G4" s="588"/>
      <c r="H4" s="588"/>
      <c r="I4" s="588"/>
      <c r="J4" s="588"/>
      <c r="K4" s="588"/>
      <c r="L4" s="588"/>
      <c r="M4" s="588"/>
      <c r="N4" s="588"/>
      <c r="O4" s="588"/>
      <c r="P4" s="588"/>
      <c r="Q4" s="588"/>
      <c r="R4" s="592"/>
      <c r="S4" s="592"/>
      <c r="T4" s="592"/>
      <c r="U4" s="592"/>
      <c r="V4" s="593"/>
      <c r="W4" s="579"/>
      <c r="X4" s="390"/>
      <c r="Y4" s="390"/>
      <c r="Z4" s="390"/>
      <c r="AA4" s="390"/>
      <c r="AB4" s="587"/>
      <c r="AC4" s="592"/>
      <c r="AD4" s="390"/>
      <c r="AE4" s="390"/>
      <c r="AF4" s="390"/>
      <c r="AG4" s="390"/>
      <c r="AH4" s="390"/>
      <c r="AI4" s="390"/>
      <c r="AJ4" s="390"/>
      <c r="AK4" s="390"/>
      <c r="AL4" s="580"/>
      <c r="AM4" s="534"/>
      <c r="AN4" s="444"/>
      <c r="AO4" s="444"/>
      <c r="AP4" s="444"/>
      <c r="AQ4" s="444"/>
      <c r="AR4" s="444"/>
      <c r="AS4" s="444"/>
      <c r="AT4" s="444"/>
      <c r="AU4" s="444"/>
      <c r="AV4" s="444"/>
      <c r="AW4" s="444"/>
      <c r="AX4" s="619"/>
      <c r="AY4" s="420" t="s">
        <v>91</v>
      </c>
      <c r="AZ4" s="421"/>
      <c r="BA4" s="421"/>
      <c r="BB4" s="421"/>
      <c r="BC4" s="421"/>
      <c r="BD4" s="421"/>
      <c r="BE4" s="421"/>
      <c r="BF4" s="421"/>
      <c r="BG4" s="421"/>
      <c r="BH4" s="421"/>
      <c r="BI4" s="421"/>
      <c r="BJ4" s="421"/>
      <c r="BK4" s="421"/>
      <c r="BL4" s="421"/>
      <c r="BM4" s="422"/>
      <c r="BN4" s="423">
        <v>6617955</v>
      </c>
      <c r="BO4" s="424"/>
      <c r="BP4" s="424"/>
      <c r="BQ4" s="424"/>
      <c r="BR4" s="424"/>
      <c r="BS4" s="424"/>
      <c r="BT4" s="424"/>
      <c r="BU4" s="425"/>
      <c r="BV4" s="423">
        <v>6321657</v>
      </c>
      <c r="BW4" s="424"/>
      <c r="BX4" s="424"/>
      <c r="BY4" s="424"/>
      <c r="BZ4" s="424"/>
      <c r="CA4" s="424"/>
      <c r="CB4" s="424"/>
      <c r="CC4" s="425"/>
      <c r="CD4" s="604" t="s">
        <v>92</v>
      </c>
      <c r="CE4" s="605"/>
      <c r="CF4" s="605"/>
      <c r="CG4" s="605"/>
      <c r="CH4" s="605"/>
      <c r="CI4" s="605"/>
      <c r="CJ4" s="605"/>
      <c r="CK4" s="605"/>
      <c r="CL4" s="605"/>
      <c r="CM4" s="605"/>
      <c r="CN4" s="605"/>
      <c r="CO4" s="605"/>
      <c r="CP4" s="605"/>
      <c r="CQ4" s="605"/>
      <c r="CR4" s="605"/>
      <c r="CS4" s="606"/>
      <c r="CT4" s="607">
        <v>4.2</v>
      </c>
      <c r="CU4" s="608"/>
      <c r="CV4" s="608"/>
      <c r="CW4" s="608"/>
      <c r="CX4" s="608"/>
      <c r="CY4" s="608"/>
      <c r="CZ4" s="608"/>
      <c r="DA4" s="609"/>
      <c r="DB4" s="607">
        <v>3.8</v>
      </c>
      <c r="DC4" s="608"/>
      <c r="DD4" s="608"/>
      <c r="DE4" s="608"/>
      <c r="DF4" s="608"/>
      <c r="DG4" s="608"/>
      <c r="DH4" s="608"/>
      <c r="DI4" s="609"/>
      <c r="DJ4" s="186"/>
      <c r="DK4" s="186"/>
      <c r="DL4" s="186"/>
      <c r="DM4" s="186"/>
      <c r="DN4" s="186"/>
      <c r="DO4" s="186"/>
    </row>
    <row r="5" spans="1:119" ht="18.75" customHeight="1" x14ac:dyDescent="0.15">
      <c r="A5" s="187"/>
      <c r="B5" s="614"/>
      <c r="C5" s="445"/>
      <c r="D5" s="445"/>
      <c r="E5" s="615"/>
      <c r="F5" s="615"/>
      <c r="G5" s="615"/>
      <c r="H5" s="615"/>
      <c r="I5" s="615"/>
      <c r="J5" s="615"/>
      <c r="K5" s="615"/>
      <c r="L5" s="615"/>
      <c r="M5" s="615"/>
      <c r="N5" s="615"/>
      <c r="O5" s="615"/>
      <c r="P5" s="615"/>
      <c r="Q5" s="615"/>
      <c r="R5" s="443"/>
      <c r="S5" s="443"/>
      <c r="T5" s="443"/>
      <c r="U5" s="443"/>
      <c r="V5" s="618"/>
      <c r="W5" s="534"/>
      <c r="X5" s="444"/>
      <c r="Y5" s="444"/>
      <c r="Z5" s="444"/>
      <c r="AA5" s="444"/>
      <c r="AB5" s="445"/>
      <c r="AC5" s="443"/>
      <c r="AD5" s="444"/>
      <c r="AE5" s="444"/>
      <c r="AF5" s="444"/>
      <c r="AG5" s="444"/>
      <c r="AH5" s="444"/>
      <c r="AI5" s="444"/>
      <c r="AJ5" s="444"/>
      <c r="AK5" s="444"/>
      <c r="AL5" s="619"/>
      <c r="AM5" s="497" t="s">
        <v>93</v>
      </c>
      <c r="AN5" s="402"/>
      <c r="AO5" s="402"/>
      <c r="AP5" s="402"/>
      <c r="AQ5" s="402"/>
      <c r="AR5" s="402"/>
      <c r="AS5" s="402"/>
      <c r="AT5" s="403"/>
      <c r="AU5" s="485" t="s">
        <v>94</v>
      </c>
      <c r="AV5" s="486"/>
      <c r="AW5" s="486"/>
      <c r="AX5" s="486"/>
      <c r="AY5" s="408" t="s">
        <v>95</v>
      </c>
      <c r="AZ5" s="409"/>
      <c r="BA5" s="409"/>
      <c r="BB5" s="409"/>
      <c r="BC5" s="409"/>
      <c r="BD5" s="409"/>
      <c r="BE5" s="409"/>
      <c r="BF5" s="409"/>
      <c r="BG5" s="409"/>
      <c r="BH5" s="409"/>
      <c r="BI5" s="409"/>
      <c r="BJ5" s="409"/>
      <c r="BK5" s="409"/>
      <c r="BL5" s="409"/>
      <c r="BM5" s="410"/>
      <c r="BN5" s="428">
        <v>6475794</v>
      </c>
      <c r="BO5" s="429"/>
      <c r="BP5" s="429"/>
      <c r="BQ5" s="429"/>
      <c r="BR5" s="429"/>
      <c r="BS5" s="429"/>
      <c r="BT5" s="429"/>
      <c r="BU5" s="430"/>
      <c r="BV5" s="428">
        <v>6183609</v>
      </c>
      <c r="BW5" s="429"/>
      <c r="BX5" s="429"/>
      <c r="BY5" s="429"/>
      <c r="BZ5" s="429"/>
      <c r="CA5" s="429"/>
      <c r="CB5" s="429"/>
      <c r="CC5" s="430"/>
      <c r="CD5" s="437" t="s">
        <v>96</v>
      </c>
      <c r="CE5" s="438"/>
      <c r="CF5" s="438"/>
      <c r="CG5" s="438"/>
      <c r="CH5" s="438"/>
      <c r="CI5" s="438"/>
      <c r="CJ5" s="438"/>
      <c r="CK5" s="438"/>
      <c r="CL5" s="438"/>
      <c r="CM5" s="438"/>
      <c r="CN5" s="438"/>
      <c r="CO5" s="438"/>
      <c r="CP5" s="438"/>
      <c r="CQ5" s="438"/>
      <c r="CR5" s="438"/>
      <c r="CS5" s="439"/>
      <c r="CT5" s="398">
        <v>91.9</v>
      </c>
      <c r="CU5" s="399"/>
      <c r="CV5" s="399"/>
      <c r="CW5" s="399"/>
      <c r="CX5" s="399"/>
      <c r="CY5" s="399"/>
      <c r="CZ5" s="399"/>
      <c r="DA5" s="400"/>
      <c r="DB5" s="398">
        <v>92.4</v>
      </c>
      <c r="DC5" s="399"/>
      <c r="DD5" s="399"/>
      <c r="DE5" s="399"/>
      <c r="DF5" s="399"/>
      <c r="DG5" s="399"/>
      <c r="DH5" s="399"/>
      <c r="DI5" s="400"/>
      <c r="DJ5" s="186"/>
      <c r="DK5" s="186"/>
      <c r="DL5" s="186"/>
      <c r="DM5" s="186"/>
      <c r="DN5" s="186"/>
      <c r="DO5" s="186"/>
    </row>
    <row r="6" spans="1:119" ht="18.75" customHeight="1" x14ac:dyDescent="0.15">
      <c r="A6" s="187"/>
      <c r="B6" s="584" t="s">
        <v>97</v>
      </c>
      <c r="C6" s="442"/>
      <c r="D6" s="442"/>
      <c r="E6" s="585"/>
      <c r="F6" s="585"/>
      <c r="G6" s="585"/>
      <c r="H6" s="585"/>
      <c r="I6" s="585"/>
      <c r="J6" s="585"/>
      <c r="K6" s="585"/>
      <c r="L6" s="585" t="s">
        <v>98</v>
      </c>
      <c r="M6" s="585"/>
      <c r="N6" s="585"/>
      <c r="O6" s="585"/>
      <c r="P6" s="585"/>
      <c r="Q6" s="585"/>
      <c r="R6" s="466"/>
      <c r="S6" s="466"/>
      <c r="T6" s="466"/>
      <c r="U6" s="466"/>
      <c r="V6" s="591"/>
      <c r="W6" s="519" t="s">
        <v>99</v>
      </c>
      <c r="X6" s="441"/>
      <c r="Y6" s="441"/>
      <c r="Z6" s="441"/>
      <c r="AA6" s="441"/>
      <c r="AB6" s="442"/>
      <c r="AC6" s="596" t="s">
        <v>100</v>
      </c>
      <c r="AD6" s="597"/>
      <c r="AE6" s="597"/>
      <c r="AF6" s="597"/>
      <c r="AG6" s="597"/>
      <c r="AH6" s="597"/>
      <c r="AI6" s="597"/>
      <c r="AJ6" s="597"/>
      <c r="AK6" s="597"/>
      <c r="AL6" s="598"/>
      <c r="AM6" s="497" t="s">
        <v>101</v>
      </c>
      <c r="AN6" s="402"/>
      <c r="AO6" s="402"/>
      <c r="AP6" s="402"/>
      <c r="AQ6" s="402"/>
      <c r="AR6" s="402"/>
      <c r="AS6" s="402"/>
      <c r="AT6" s="403"/>
      <c r="AU6" s="485" t="s">
        <v>94</v>
      </c>
      <c r="AV6" s="486"/>
      <c r="AW6" s="486"/>
      <c r="AX6" s="486"/>
      <c r="AY6" s="408" t="s">
        <v>102</v>
      </c>
      <c r="AZ6" s="409"/>
      <c r="BA6" s="409"/>
      <c r="BB6" s="409"/>
      <c r="BC6" s="409"/>
      <c r="BD6" s="409"/>
      <c r="BE6" s="409"/>
      <c r="BF6" s="409"/>
      <c r="BG6" s="409"/>
      <c r="BH6" s="409"/>
      <c r="BI6" s="409"/>
      <c r="BJ6" s="409"/>
      <c r="BK6" s="409"/>
      <c r="BL6" s="409"/>
      <c r="BM6" s="410"/>
      <c r="BN6" s="428">
        <v>142161</v>
      </c>
      <c r="BO6" s="429"/>
      <c r="BP6" s="429"/>
      <c r="BQ6" s="429"/>
      <c r="BR6" s="429"/>
      <c r="BS6" s="429"/>
      <c r="BT6" s="429"/>
      <c r="BU6" s="430"/>
      <c r="BV6" s="428">
        <v>138048</v>
      </c>
      <c r="BW6" s="429"/>
      <c r="BX6" s="429"/>
      <c r="BY6" s="429"/>
      <c r="BZ6" s="429"/>
      <c r="CA6" s="429"/>
      <c r="CB6" s="429"/>
      <c r="CC6" s="430"/>
      <c r="CD6" s="437" t="s">
        <v>103</v>
      </c>
      <c r="CE6" s="438"/>
      <c r="CF6" s="438"/>
      <c r="CG6" s="438"/>
      <c r="CH6" s="438"/>
      <c r="CI6" s="438"/>
      <c r="CJ6" s="438"/>
      <c r="CK6" s="438"/>
      <c r="CL6" s="438"/>
      <c r="CM6" s="438"/>
      <c r="CN6" s="438"/>
      <c r="CO6" s="438"/>
      <c r="CP6" s="438"/>
      <c r="CQ6" s="438"/>
      <c r="CR6" s="438"/>
      <c r="CS6" s="439"/>
      <c r="CT6" s="581">
        <v>95.5</v>
      </c>
      <c r="CU6" s="582"/>
      <c r="CV6" s="582"/>
      <c r="CW6" s="582"/>
      <c r="CX6" s="582"/>
      <c r="CY6" s="582"/>
      <c r="CZ6" s="582"/>
      <c r="DA6" s="583"/>
      <c r="DB6" s="581">
        <v>96.9</v>
      </c>
      <c r="DC6" s="582"/>
      <c r="DD6" s="582"/>
      <c r="DE6" s="582"/>
      <c r="DF6" s="582"/>
      <c r="DG6" s="582"/>
      <c r="DH6" s="582"/>
      <c r="DI6" s="583"/>
      <c r="DJ6" s="186"/>
      <c r="DK6" s="186"/>
      <c r="DL6" s="186"/>
      <c r="DM6" s="186"/>
      <c r="DN6" s="186"/>
      <c r="DO6" s="186"/>
    </row>
    <row r="7" spans="1:119" ht="18.75" customHeight="1" x14ac:dyDescent="0.15">
      <c r="A7" s="187"/>
      <c r="B7" s="586"/>
      <c r="C7" s="587"/>
      <c r="D7" s="587"/>
      <c r="E7" s="588"/>
      <c r="F7" s="588"/>
      <c r="G7" s="588"/>
      <c r="H7" s="588"/>
      <c r="I7" s="588"/>
      <c r="J7" s="588"/>
      <c r="K7" s="588"/>
      <c r="L7" s="588"/>
      <c r="M7" s="588"/>
      <c r="N7" s="588"/>
      <c r="O7" s="588"/>
      <c r="P7" s="588"/>
      <c r="Q7" s="588"/>
      <c r="R7" s="592"/>
      <c r="S7" s="592"/>
      <c r="T7" s="592"/>
      <c r="U7" s="592"/>
      <c r="V7" s="593"/>
      <c r="W7" s="579"/>
      <c r="X7" s="390"/>
      <c r="Y7" s="390"/>
      <c r="Z7" s="390"/>
      <c r="AA7" s="390"/>
      <c r="AB7" s="587"/>
      <c r="AC7" s="599"/>
      <c r="AD7" s="391"/>
      <c r="AE7" s="391"/>
      <c r="AF7" s="391"/>
      <c r="AG7" s="391"/>
      <c r="AH7" s="391"/>
      <c r="AI7" s="391"/>
      <c r="AJ7" s="391"/>
      <c r="AK7" s="391"/>
      <c r="AL7" s="600"/>
      <c r="AM7" s="497" t="s">
        <v>104</v>
      </c>
      <c r="AN7" s="402"/>
      <c r="AO7" s="402"/>
      <c r="AP7" s="402"/>
      <c r="AQ7" s="402"/>
      <c r="AR7" s="402"/>
      <c r="AS7" s="402"/>
      <c r="AT7" s="403"/>
      <c r="AU7" s="485" t="s">
        <v>94</v>
      </c>
      <c r="AV7" s="486"/>
      <c r="AW7" s="486"/>
      <c r="AX7" s="486"/>
      <c r="AY7" s="408" t="s">
        <v>105</v>
      </c>
      <c r="AZ7" s="409"/>
      <c r="BA7" s="409"/>
      <c r="BB7" s="409"/>
      <c r="BC7" s="409"/>
      <c r="BD7" s="409"/>
      <c r="BE7" s="409"/>
      <c r="BF7" s="409"/>
      <c r="BG7" s="409"/>
      <c r="BH7" s="409"/>
      <c r="BI7" s="409"/>
      <c r="BJ7" s="409"/>
      <c r="BK7" s="409"/>
      <c r="BL7" s="409"/>
      <c r="BM7" s="410"/>
      <c r="BN7" s="428">
        <v>2001</v>
      </c>
      <c r="BO7" s="429"/>
      <c r="BP7" s="429"/>
      <c r="BQ7" s="429"/>
      <c r="BR7" s="429"/>
      <c r="BS7" s="429"/>
      <c r="BT7" s="429"/>
      <c r="BU7" s="430"/>
      <c r="BV7" s="428">
        <v>13003</v>
      </c>
      <c r="BW7" s="429"/>
      <c r="BX7" s="429"/>
      <c r="BY7" s="429"/>
      <c r="BZ7" s="429"/>
      <c r="CA7" s="429"/>
      <c r="CB7" s="429"/>
      <c r="CC7" s="430"/>
      <c r="CD7" s="437" t="s">
        <v>106</v>
      </c>
      <c r="CE7" s="438"/>
      <c r="CF7" s="438"/>
      <c r="CG7" s="438"/>
      <c r="CH7" s="438"/>
      <c r="CI7" s="438"/>
      <c r="CJ7" s="438"/>
      <c r="CK7" s="438"/>
      <c r="CL7" s="438"/>
      <c r="CM7" s="438"/>
      <c r="CN7" s="438"/>
      <c r="CO7" s="438"/>
      <c r="CP7" s="438"/>
      <c r="CQ7" s="438"/>
      <c r="CR7" s="438"/>
      <c r="CS7" s="439"/>
      <c r="CT7" s="428">
        <v>3349344</v>
      </c>
      <c r="CU7" s="429"/>
      <c r="CV7" s="429"/>
      <c r="CW7" s="429"/>
      <c r="CX7" s="429"/>
      <c r="CY7" s="429"/>
      <c r="CZ7" s="429"/>
      <c r="DA7" s="430"/>
      <c r="DB7" s="428">
        <v>3317697</v>
      </c>
      <c r="DC7" s="429"/>
      <c r="DD7" s="429"/>
      <c r="DE7" s="429"/>
      <c r="DF7" s="429"/>
      <c r="DG7" s="429"/>
      <c r="DH7" s="429"/>
      <c r="DI7" s="430"/>
      <c r="DJ7" s="186"/>
      <c r="DK7" s="186"/>
      <c r="DL7" s="186"/>
      <c r="DM7" s="186"/>
      <c r="DN7" s="186"/>
      <c r="DO7" s="186"/>
    </row>
    <row r="8" spans="1:119" ht="18.75" customHeight="1" thickBot="1" x14ac:dyDescent="0.2">
      <c r="A8" s="187"/>
      <c r="B8" s="589"/>
      <c r="C8" s="520"/>
      <c r="D8" s="520"/>
      <c r="E8" s="590"/>
      <c r="F8" s="590"/>
      <c r="G8" s="590"/>
      <c r="H8" s="590"/>
      <c r="I8" s="590"/>
      <c r="J8" s="590"/>
      <c r="K8" s="590"/>
      <c r="L8" s="590"/>
      <c r="M8" s="590"/>
      <c r="N8" s="590"/>
      <c r="O8" s="590"/>
      <c r="P8" s="590"/>
      <c r="Q8" s="590"/>
      <c r="R8" s="594"/>
      <c r="S8" s="594"/>
      <c r="T8" s="594"/>
      <c r="U8" s="594"/>
      <c r="V8" s="595"/>
      <c r="W8" s="509"/>
      <c r="X8" s="510"/>
      <c r="Y8" s="510"/>
      <c r="Z8" s="510"/>
      <c r="AA8" s="510"/>
      <c r="AB8" s="520"/>
      <c r="AC8" s="601"/>
      <c r="AD8" s="602"/>
      <c r="AE8" s="602"/>
      <c r="AF8" s="602"/>
      <c r="AG8" s="602"/>
      <c r="AH8" s="602"/>
      <c r="AI8" s="602"/>
      <c r="AJ8" s="602"/>
      <c r="AK8" s="602"/>
      <c r="AL8" s="603"/>
      <c r="AM8" s="497" t="s">
        <v>107</v>
      </c>
      <c r="AN8" s="402"/>
      <c r="AO8" s="402"/>
      <c r="AP8" s="402"/>
      <c r="AQ8" s="402"/>
      <c r="AR8" s="402"/>
      <c r="AS8" s="402"/>
      <c r="AT8" s="403"/>
      <c r="AU8" s="485" t="s">
        <v>108</v>
      </c>
      <c r="AV8" s="486"/>
      <c r="AW8" s="486"/>
      <c r="AX8" s="486"/>
      <c r="AY8" s="408" t="s">
        <v>109</v>
      </c>
      <c r="AZ8" s="409"/>
      <c r="BA8" s="409"/>
      <c r="BB8" s="409"/>
      <c r="BC8" s="409"/>
      <c r="BD8" s="409"/>
      <c r="BE8" s="409"/>
      <c r="BF8" s="409"/>
      <c r="BG8" s="409"/>
      <c r="BH8" s="409"/>
      <c r="BI8" s="409"/>
      <c r="BJ8" s="409"/>
      <c r="BK8" s="409"/>
      <c r="BL8" s="409"/>
      <c r="BM8" s="410"/>
      <c r="BN8" s="428">
        <v>140160</v>
      </c>
      <c r="BO8" s="429"/>
      <c r="BP8" s="429"/>
      <c r="BQ8" s="429"/>
      <c r="BR8" s="429"/>
      <c r="BS8" s="429"/>
      <c r="BT8" s="429"/>
      <c r="BU8" s="430"/>
      <c r="BV8" s="428">
        <v>125045</v>
      </c>
      <c r="BW8" s="429"/>
      <c r="BX8" s="429"/>
      <c r="BY8" s="429"/>
      <c r="BZ8" s="429"/>
      <c r="CA8" s="429"/>
      <c r="CB8" s="429"/>
      <c r="CC8" s="430"/>
      <c r="CD8" s="437" t="s">
        <v>110</v>
      </c>
      <c r="CE8" s="438"/>
      <c r="CF8" s="438"/>
      <c r="CG8" s="438"/>
      <c r="CH8" s="438"/>
      <c r="CI8" s="438"/>
      <c r="CJ8" s="438"/>
      <c r="CK8" s="438"/>
      <c r="CL8" s="438"/>
      <c r="CM8" s="438"/>
      <c r="CN8" s="438"/>
      <c r="CO8" s="438"/>
      <c r="CP8" s="438"/>
      <c r="CQ8" s="438"/>
      <c r="CR8" s="438"/>
      <c r="CS8" s="439"/>
      <c r="CT8" s="541">
        <v>0.41</v>
      </c>
      <c r="CU8" s="542"/>
      <c r="CV8" s="542"/>
      <c r="CW8" s="542"/>
      <c r="CX8" s="542"/>
      <c r="CY8" s="542"/>
      <c r="CZ8" s="542"/>
      <c r="DA8" s="543"/>
      <c r="DB8" s="541">
        <v>0.4</v>
      </c>
      <c r="DC8" s="542"/>
      <c r="DD8" s="542"/>
      <c r="DE8" s="542"/>
      <c r="DF8" s="542"/>
      <c r="DG8" s="542"/>
      <c r="DH8" s="542"/>
      <c r="DI8" s="543"/>
      <c r="DJ8" s="186"/>
      <c r="DK8" s="186"/>
      <c r="DL8" s="186"/>
      <c r="DM8" s="186"/>
      <c r="DN8" s="186"/>
      <c r="DO8" s="186"/>
    </row>
    <row r="9" spans="1:119" ht="18.75" customHeight="1" thickBot="1" x14ac:dyDescent="0.2">
      <c r="A9" s="187"/>
      <c r="B9" s="570" t="s">
        <v>111</v>
      </c>
      <c r="C9" s="571"/>
      <c r="D9" s="571"/>
      <c r="E9" s="571"/>
      <c r="F9" s="571"/>
      <c r="G9" s="571"/>
      <c r="H9" s="571"/>
      <c r="I9" s="571"/>
      <c r="J9" s="571"/>
      <c r="K9" s="491"/>
      <c r="L9" s="572" t="s">
        <v>112</v>
      </c>
      <c r="M9" s="573"/>
      <c r="N9" s="573"/>
      <c r="O9" s="573"/>
      <c r="P9" s="573"/>
      <c r="Q9" s="574"/>
      <c r="R9" s="575">
        <v>9786</v>
      </c>
      <c r="S9" s="576"/>
      <c r="T9" s="576"/>
      <c r="U9" s="576"/>
      <c r="V9" s="577"/>
      <c r="W9" s="507" t="s">
        <v>113</v>
      </c>
      <c r="X9" s="508"/>
      <c r="Y9" s="508"/>
      <c r="Z9" s="508"/>
      <c r="AA9" s="508"/>
      <c r="AB9" s="508"/>
      <c r="AC9" s="508"/>
      <c r="AD9" s="508"/>
      <c r="AE9" s="508"/>
      <c r="AF9" s="508"/>
      <c r="AG9" s="508"/>
      <c r="AH9" s="508"/>
      <c r="AI9" s="508"/>
      <c r="AJ9" s="508"/>
      <c r="AK9" s="508"/>
      <c r="AL9" s="578"/>
      <c r="AM9" s="497" t="s">
        <v>114</v>
      </c>
      <c r="AN9" s="402"/>
      <c r="AO9" s="402"/>
      <c r="AP9" s="402"/>
      <c r="AQ9" s="402"/>
      <c r="AR9" s="402"/>
      <c r="AS9" s="402"/>
      <c r="AT9" s="403"/>
      <c r="AU9" s="485" t="s">
        <v>108</v>
      </c>
      <c r="AV9" s="486"/>
      <c r="AW9" s="486"/>
      <c r="AX9" s="486"/>
      <c r="AY9" s="408" t="s">
        <v>115</v>
      </c>
      <c r="AZ9" s="409"/>
      <c r="BA9" s="409"/>
      <c r="BB9" s="409"/>
      <c r="BC9" s="409"/>
      <c r="BD9" s="409"/>
      <c r="BE9" s="409"/>
      <c r="BF9" s="409"/>
      <c r="BG9" s="409"/>
      <c r="BH9" s="409"/>
      <c r="BI9" s="409"/>
      <c r="BJ9" s="409"/>
      <c r="BK9" s="409"/>
      <c r="BL9" s="409"/>
      <c r="BM9" s="410"/>
      <c r="BN9" s="428">
        <v>15115</v>
      </c>
      <c r="BO9" s="429"/>
      <c r="BP9" s="429"/>
      <c r="BQ9" s="429"/>
      <c r="BR9" s="429"/>
      <c r="BS9" s="429"/>
      <c r="BT9" s="429"/>
      <c r="BU9" s="430"/>
      <c r="BV9" s="428">
        <v>35400</v>
      </c>
      <c r="BW9" s="429"/>
      <c r="BX9" s="429"/>
      <c r="BY9" s="429"/>
      <c r="BZ9" s="429"/>
      <c r="CA9" s="429"/>
      <c r="CB9" s="429"/>
      <c r="CC9" s="430"/>
      <c r="CD9" s="437" t="s">
        <v>116</v>
      </c>
      <c r="CE9" s="438"/>
      <c r="CF9" s="438"/>
      <c r="CG9" s="438"/>
      <c r="CH9" s="438"/>
      <c r="CI9" s="438"/>
      <c r="CJ9" s="438"/>
      <c r="CK9" s="438"/>
      <c r="CL9" s="438"/>
      <c r="CM9" s="438"/>
      <c r="CN9" s="438"/>
      <c r="CO9" s="438"/>
      <c r="CP9" s="438"/>
      <c r="CQ9" s="438"/>
      <c r="CR9" s="438"/>
      <c r="CS9" s="439"/>
      <c r="CT9" s="398">
        <v>17.399999999999999</v>
      </c>
      <c r="CU9" s="399"/>
      <c r="CV9" s="399"/>
      <c r="CW9" s="399"/>
      <c r="CX9" s="399"/>
      <c r="CY9" s="399"/>
      <c r="CZ9" s="399"/>
      <c r="DA9" s="400"/>
      <c r="DB9" s="398">
        <v>15.9</v>
      </c>
      <c r="DC9" s="399"/>
      <c r="DD9" s="399"/>
      <c r="DE9" s="399"/>
      <c r="DF9" s="399"/>
      <c r="DG9" s="399"/>
      <c r="DH9" s="399"/>
      <c r="DI9" s="400"/>
      <c r="DJ9" s="186"/>
      <c r="DK9" s="186"/>
      <c r="DL9" s="186"/>
      <c r="DM9" s="186"/>
      <c r="DN9" s="186"/>
      <c r="DO9" s="186"/>
    </row>
    <row r="10" spans="1:119" ht="18.75" customHeight="1" thickBot="1" x14ac:dyDescent="0.2">
      <c r="A10" s="187"/>
      <c r="B10" s="570"/>
      <c r="C10" s="571"/>
      <c r="D10" s="571"/>
      <c r="E10" s="571"/>
      <c r="F10" s="571"/>
      <c r="G10" s="571"/>
      <c r="H10" s="571"/>
      <c r="I10" s="571"/>
      <c r="J10" s="571"/>
      <c r="K10" s="491"/>
      <c r="L10" s="401" t="s">
        <v>117</v>
      </c>
      <c r="M10" s="402"/>
      <c r="N10" s="402"/>
      <c r="O10" s="402"/>
      <c r="P10" s="402"/>
      <c r="Q10" s="403"/>
      <c r="R10" s="404">
        <v>10564</v>
      </c>
      <c r="S10" s="405"/>
      <c r="T10" s="405"/>
      <c r="U10" s="405"/>
      <c r="V10" s="407"/>
      <c r="W10" s="579"/>
      <c r="X10" s="390"/>
      <c r="Y10" s="390"/>
      <c r="Z10" s="390"/>
      <c r="AA10" s="390"/>
      <c r="AB10" s="390"/>
      <c r="AC10" s="390"/>
      <c r="AD10" s="390"/>
      <c r="AE10" s="390"/>
      <c r="AF10" s="390"/>
      <c r="AG10" s="390"/>
      <c r="AH10" s="390"/>
      <c r="AI10" s="390"/>
      <c r="AJ10" s="390"/>
      <c r="AK10" s="390"/>
      <c r="AL10" s="580"/>
      <c r="AM10" s="497" t="s">
        <v>118</v>
      </c>
      <c r="AN10" s="402"/>
      <c r="AO10" s="402"/>
      <c r="AP10" s="402"/>
      <c r="AQ10" s="402"/>
      <c r="AR10" s="402"/>
      <c r="AS10" s="402"/>
      <c r="AT10" s="403"/>
      <c r="AU10" s="485" t="s">
        <v>119</v>
      </c>
      <c r="AV10" s="486"/>
      <c r="AW10" s="486"/>
      <c r="AX10" s="486"/>
      <c r="AY10" s="408" t="s">
        <v>120</v>
      </c>
      <c r="AZ10" s="409"/>
      <c r="BA10" s="409"/>
      <c r="BB10" s="409"/>
      <c r="BC10" s="409"/>
      <c r="BD10" s="409"/>
      <c r="BE10" s="409"/>
      <c r="BF10" s="409"/>
      <c r="BG10" s="409"/>
      <c r="BH10" s="409"/>
      <c r="BI10" s="409"/>
      <c r="BJ10" s="409"/>
      <c r="BK10" s="409"/>
      <c r="BL10" s="409"/>
      <c r="BM10" s="410"/>
      <c r="BN10" s="428">
        <v>59</v>
      </c>
      <c r="BO10" s="429"/>
      <c r="BP10" s="429"/>
      <c r="BQ10" s="429"/>
      <c r="BR10" s="429"/>
      <c r="BS10" s="429"/>
      <c r="BT10" s="429"/>
      <c r="BU10" s="430"/>
      <c r="BV10" s="428">
        <v>164</v>
      </c>
      <c r="BW10" s="429"/>
      <c r="BX10" s="429"/>
      <c r="BY10" s="429"/>
      <c r="BZ10" s="429"/>
      <c r="CA10" s="429"/>
      <c r="CB10" s="429"/>
      <c r="CC10" s="430"/>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0"/>
      <c r="C11" s="571"/>
      <c r="D11" s="571"/>
      <c r="E11" s="571"/>
      <c r="F11" s="571"/>
      <c r="G11" s="571"/>
      <c r="H11" s="571"/>
      <c r="I11" s="571"/>
      <c r="J11" s="571"/>
      <c r="K11" s="491"/>
      <c r="L11" s="474" t="s">
        <v>122</v>
      </c>
      <c r="M11" s="475"/>
      <c r="N11" s="475"/>
      <c r="O11" s="475"/>
      <c r="P11" s="475"/>
      <c r="Q11" s="476"/>
      <c r="R11" s="567" t="s">
        <v>123</v>
      </c>
      <c r="S11" s="568"/>
      <c r="T11" s="568"/>
      <c r="U11" s="568"/>
      <c r="V11" s="569"/>
      <c r="W11" s="579"/>
      <c r="X11" s="390"/>
      <c r="Y11" s="390"/>
      <c r="Z11" s="390"/>
      <c r="AA11" s="390"/>
      <c r="AB11" s="390"/>
      <c r="AC11" s="390"/>
      <c r="AD11" s="390"/>
      <c r="AE11" s="390"/>
      <c r="AF11" s="390"/>
      <c r="AG11" s="390"/>
      <c r="AH11" s="390"/>
      <c r="AI11" s="390"/>
      <c r="AJ11" s="390"/>
      <c r="AK11" s="390"/>
      <c r="AL11" s="580"/>
      <c r="AM11" s="497" t="s">
        <v>124</v>
      </c>
      <c r="AN11" s="402"/>
      <c r="AO11" s="402"/>
      <c r="AP11" s="402"/>
      <c r="AQ11" s="402"/>
      <c r="AR11" s="402"/>
      <c r="AS11" s="402"/>
      <c r="AT11" s="403"/>
      <c r="AU11" s="485" t="s">
        <v>125</v>
      </c>
      <c r="AV11" s="486"/>
      <c r="AW11" s="486"/>
      <c r="AX11" s="486"/>
      <c r="AY11" s="408" t="s">
        <v>126</v>
      </c>
      <c r="AZ11" s="409"/>
      <c r="BA11" s="409"/>
      <c r="BB11" s="409"/>
      <c r="BC11" s="409"/>
      <c r="BD11" s="409"/>
      <c r="BE11" s="409"/>
      <c r="BF11" s="409"/>
      <c r="BG11" s="409"/>
      <c r="BH11" s="409"/>
      <c r="BI11" s="409"/>
      <c r="BJ11" s="409"/>
      <c r="BK11" s="409"/>
      <c r="BL11" s="409"/>
      <c r="BM11" s="410"/>
      <c r="BN11" s="428">
        <v>0</v>
      </c>
      <c r="BO11" s="429"/>
      <c r="BP11" s="429"/>
      <c r="BQ11" s="429"/>
      <c r="BR11" s="429"/>
      <c r="BS11" s="429"/>
      <c r="BT11" s="429"/>
      <c r="BU11" s="430"/>
      <c r="BV11" s="428">
        <v>0</v>
      </c>
      <c r="BW11" s="429"/>
      <c r="BX11" s="429"/>
      <c r="BY11" s="429"/>
      <c r="BZ11" s="429"/>
      <c r="CA11" s="429"/>
      <c r="CB11" s="429"/>
      <c r="CC11" s="430"/>
      <c r="CD11" s="437" t="s">
        <v>127</v>
      </c>
      <c r="CE11" s="438"/>
      <c r="CF11" s="438"/>
      <c r="CG11" s="438"/>
      <c r="CH11" s="438"/>
      <c r="CI11" s="438"/>
      <c r="CJ11" s="438"/>
      <c r="CK11" s="438"/>
      <c r="CL11" s="438"/>
      <c r="CM11" s="438"/>
      <c r="CN11" s="438"/>
      <c r="CO11" s="438"/>
      <c r="CP11" s="438"/>
      <c r="CQ11" s="438"/>
      <c r="CR11" s="438"/>
      <c r="CS11" s="439"/>
      <c r="CT11" s="541" t="s">
        <v>128</v>
      </c>
      <c r="CU11" s="542"/>
      <c r="CV11" s="542"/>
      <c r="CW11" s="542"/>
      <c r="CX11" s="542"/>
      <c r="CY11" s="542"/>
      <c r="CZ11" s="542"/>
      <c r="DA11" s="543"/>
      <c r="DB11" s="541" t="s">
        <v>128</v>
      </c>
      <c r="DC11" s="542"/>
      <c r="DD11" s="542"/>
      <c r="DE11" s="542"/>
      <c r="DF11" s="542"/>
      <c r="DG11" s="542"/>
      <c r="DH11" s="542"/>
      <c r="DI11" s="543"/>
      <c r="DJ11" s="186"/>
      <c r="DK11" s="186"/>
      <c r="DL11" s="186"/>
      <c r="DM11" s="186"/>
      <c r="DN11" s="186"/>
      <c r="DO11" s="186"/>
    </row>
    <row r="12" spans="1:119" ht="18.75" customHeight="1" x14ac:dyDescent="0.15">
      <c r="A12" s="187"/>
      <c r="B12" s="544" t="s">
        <v>129</v>
      </c>
      <c r="C12" s="545"/>
      <c r="D12" s="545"/>
      <c r="E12" s="545"/>
      <c r="F12" s="545"/>
      <c r="G12" s="545"/>
      <c r="H12" s="545"/>
      <c r="I12" s="545"/>
      <c r="J12" s="545"/>
      <c r="K12" s="546"/>
      <c r="L12" s="553" t="s">
        <v>130</v>
      </c>
      <c r="M12" s="554"/>
      <c r="N12" s="554"/>
      <c r="O12" s="554"/>
      <c r="P12" s="554"/>
      <c r="Q12" s="555"/>
      <c r="R12" s="556">
        <v>9633</v>
      </c>
      <c r="S12" s="557"/>
      <c r="T12" s="557"/>
      <c r="U12" s="557"/>
      <c r="V12" s="558"/>
      <c r="W12" s="559" t="s">
        <v>1</v>
      </c>
      <c r="X12" s="486"/>
      <c r="Y12" s="486"/>
      <c r="Z12" s="486"/>
      <c r="AA12" s="486"/>
      <c r="AB12" s="560"/>
      <c r="AC12" s="561" t="s">
        <v>131</v>
      </c>
      <c r="AD12" s="562"/>
      <c r="AE12" s="562"/>
      <c r="AF12" s="562"/>
      <c r="AG12" s="563"/>
      <c r="AH12" s="561" t="s">
        <v>132</v>
      </c>
      <c r="AI12" s="562"/>
      <c r="AJ12" s="562"/>
      <c r="AK12" s="562"/>
      <c r="AL12" s="564"/>
      <c r="AM12" s="497" t="s">
        <v>133</v>
      </c>
      <c r="AN12" s="402"/>
      <c r="AO12" s="402"/>
      <c r="AP12" s="402"/>
      <c r="AQ12" s="402"/>
      <c r="AR12" s="402"/>
      <c r="AS12" s="402"/>
      <c r="AT12" s="403"/>
      <c r="AU12" s="485" t="s">
        <v>134</v>
      </c>
      <c r="AV12" s="486"/>
      <c r="AW12" s="486"/>
      <c r="AX12" s="486"/>
      <c r="AY12" s="408" t="s">
        <v>135</v>
      </c>
      <c r="AZ12" s="409"/>
      <c r="BA12" s="409"/>
      <c r="BB12" s="409"/>
      <c r="BC12" s="409"/>
      <c r="BD12" s="409"/>
      <c r="BE12" s="409"/>
      <c r="BF12" s="409"/>
      <c r="BG12" s="409"/>
      <c r="BH12" s="409"/>
      <c r="BI12" s="409"/>
      <c r="BJ12" s="409"/>
      <c r="BK12" s="409"/>
      <c r="BL12" s="409"/>
      <c r="BM12" s="410"/>
      <c r="BN12" s="428">
        <v>0</v>
      </c>
      <c r="BO12" s="429"/>
      <c r="BP12" s="429"/>
      <c r="BQ12" s="429"/>
      <c r="BR12" s="429"/>
      <c r="BS12" s="429"/>
      <c r="BT12" s="429"/>
      <c r="BU12" s="430"/>
      <c r="BV12" s="428">
        <v>211499</v>
      </c>
      <c r="BW12" s="429"/>
      <c r="BX12" s="429"/>
      <c r="BY12" s="429"/>
      <c r="BZ12" s="429"/>
      <c r="CA12" s="429"/>
      <c r="CB12" s="429"/>
      <c r="CC12" s="430"/>
      <c r="CD12" s="437" t="s">
        <v>136</v>
      </c>
      <c r="CE12" s="438"/>
      <c r="CF12" s="438"/>
      <c r="CG12" s="438"/>
      <c r="CH12" s="438"/>
      <c r="CI12" s="438"/>
      <c r="CJ12" s="438"/>
      <c r="CK12" s="438"/>
      <c r="CL12" s="438"/>
      <c r="CM12" s="438"/>
      <c r="CN12" s="438"/>
      <c r="CO12" s="438"/>
      <c r="CP12" s="438"/>
      <c r="CQ12" s="438"/>
      <c r="CR12" s="438"/>
      <c r="CS12" s="439"/>
      <c r="CT12" s="541" t="s">
        <v>137</v>
      </c>
      <c r="CU12" s="542"/>
      <c r="CV12" s="542"/>
      <c r="CW12" s="542"/>
      <c r="CX12" s="542"/>
      <c r="CY12" s="542"/>
      <c r="CZ12" s="542"/>
      <c r="DA12" s="543"/>
      <c r="DB12" s="541" t="s">
        <v>137</v>
      </c>
      <c r="DC12" s="542"/>
      <c r="DD12" s="542"/>
      <c r="DE12" s="542"/>
      <c r="DF12" s="542"/>
      <c r="DG12" s="542"/>
      <c r="DH12" s="542"/>
      <c r="DI12" s="543"/>
      <c r="DJ12" s="186"/>
      <c r="DK12" s="186"/>
      <c r="DL12" s="186"/>
      <c r="DM12" s="186"/>
      <c r="DN12" s="186"/>
      <c r="DO12" s="186"/>
    </row>
    <row r="13" spans="1:119" ht="18.75" customHeight="1" x14ac:dyDescent="0.15">
      <c r="A13" s="187"/>
      <c r="B13" s="547"/>
      <c r="C13" s="548"/>
      <c r="D13" s="548"/>
      <c r="E13" s="548"/>
      <c r="F13" s="548"/>
      <c r="G13" s="548"/>
      <c r="H13" s="548"/>
      <c r="I13" s="548"/>
      <c r="J13" s="548"/>
      <c r="K13" s="549"/>
      <c r="L13" s="197"/>
      <c r="M13" s="528" t="s">
        <v>138</v>
      </c>
      <c r="N13" s="529"/>
      <c r="O13" s="529"/>
      <c r="P13" s="529"/>
      <c r="Q13" s="530"/>
      <c r="R13" s="531">
        <v>9466</v>
      </c>
      <c r="S13" s="532"/>
      <c r="T13" s="532"/>
      <c r="U13" s="532"/>
      <c r="V13" s="533"/>
      <c r="W13" s="519" t="s">
        <v>139</v>
      </c>
      <c r="X13" s="441"/>
      <c r="Y13" s="441"/>
      <c r="Z13" s="441"/>
      <c r="AA13" s="441"/>
      <c r="AB13" s="442"/>
      <c r="AC13" s="404">
        <v>720</v>
      </c>
      <c r="AD13" s="405"/>
      <c r="AE13" s="405"/>
      <c r="AF13" s="405"/>
      <c r="AG13" s="406"/>
      <c r="AH13" s="404">
        <v>858</v>
      </c>
      <c r="AI13" s="405"/>
      <c r="AJ13" s="405"/>
      <c r="AK13" s="405"/>
      <c r="AL13" s="407"/>
      <c r="AM13" s="497" t="s">
        <v>140</v>
      </c>
      <c r="AN13" s="402"/>
      <c r="AO13" s="402"/>
      <c r="AP13" s="402"/>
      <c r="AQ13" s="402"/>
      <c r="AR13" s="402"/>
      <c r="AS13" s="402"/>
      <c r="AT13" s="403"/>
      <c r="AU13" s="485" t="s">
        <v>141</v>
      </c>
      <c r="AV13" s="486"/>
      <c r="AW13" s="486"/>
      <c r="AX13" s="486"/>
      <c r="AY13" s="408" t="s">
        <v>142</v>
      </c>
      <c r="AZ13" s="409"/>
      <c r="BA13" s="409"/>
      <c r="BB13" s="409"/>
      <c r="BC13" s="409"/>
      <c r="BD13" s="409"/>
      <c r="BE13" s="409"/>
      <c r="BF13" s="409"/>
      <c r="BG13" s="409"/>
      <c r="BH13" s="409"/>
      <c r="BI13" s="409"/>
      <c r="BJ13" s="409"/>
      <c r="BK13" s="409"/>
      <c r="BL13" s="409"/>
      <c r="BM13" s="410"/>
      <c r="BN13" s="428">
        <v>15174</v>
      </c>
      <c r="BO13" s="429"/>
      <c r="BP13" s="429"/>
      <c r="BQ13" s="429"/>
      <c r="BR13" s="429"/>
      <c r="BS13" s="429"/>
      <c r="BT13" s="429"/>
      <c r="BU13" s="430"/>
      <c r="BV13" s="428">
        <v>-175935</v>
      </c>
      <c r="BW13" s="429"/>
      <c r="BX13" s="429"/>
      <c r="BY13" s="429"/>
      <c r="BZ13" s="429"/>
      <c r="CA13" s="429"/>
      <c r="CB13" s="429"/>
      <c r="CC13" s="430"/>
      <c r="CD13" s="437" t="s">
        <v>143</v>
      </c>
      <c r="CE13" s="438"/>
      <c r="CF13" s="438"/>
      <c r="CG13" s="438"/>
      <c r="CH13" s="438"/>
      <c r="CI13" s="438"/>
      <c r="CJ13" s="438"/>
      <c r="CK13" s="438"/>
      <c r="CL13" s="438"/>
      <c r="CM13" s="438"/>
      <c r="CN13" s="438"/>
      <c r="CO13" s="438"/>
      <c r="CP13" s="438"/>
      <c r="CQ13" s="438"/>
      <c r="CR13" s="438"/>
      <c r="CS13" s="439"/>
      <c r="CT13" s="398">
        <v>8.1</v>
      </c>
      <c r="CU13" s="399"/>
      <c r="CV13" s="399"/>
      <c r="CW13" s="399"/>
      <c r="CX13" s="399"/>
      <c r="CY13" s="399"/>
      <c r="CZ13" s="399"/>
      <c r="DA13" s="400"/>
      <c r="DB13" s="398">
        <v>7.9</v>
      </c>
      <c r="DC13" s="399"/>
      <c r="DD13" s="399"/>
      <c r="DE13" s="399"/>
      <c r="DF13" s="399"/>
      <c r="DG13" s="399"/>
      <c r="DH13" s="399"/>
      <c r="DI13" s="400"/>
      <c r="DJ13" s="186"/>
      <c r="DK13" s="186"/>
      <c r="DL13" s="186"/>
      <c r="DM13" s="186"/>
      <c r="DN13" s="186"/>
      <c r="DO13" s="186"/>
    </row>
    <row r="14" spans="1:119" ht="18.75" customHeight="1" thickBot="1" x14ac:dyDescent="0.2">
      <c r="A14" s="187"/>
      <c r="B14" s="547"/>
      <c r="C14" s="548"/>
      <c r="D14" s="548"/>
      <c r="E14" s="548"/>
      <c r="F14" s="548"/>
      <c r="G14" s="548"/>
      <c r="H14" s="548"/>
      <c r="I14" s="548"/>
      <c r="J14" s="548"/>
      <c r="K14" s="549"/>
      <c r="L14" s="521" t="s">
        <v>144</v>
      </c>
      <c r="M14" s="565"/>
      <c r="N14" s="565"/>
      <c r="O14" s="565"/>
      <c r="P14" s="565"/>
      <c r="Q14" s="566"/>
      <c r="R14" s="531">
        <v>9797</v>
      </c>
      <c r="S14" s="532"/>
      <c r="T14" s="532"/>
      <c r="U14" s="532"/>
      <c r="V14" s="533"/>
      <c r="W14" s="534"/>
      <c r="X14" s="444"/>
      <c r="Y14" s="444"/>
      <c r="Z14" s="444"/>
      <c r="AA14" s="444"/>
      <c r="AB14" s="445"/>
      <c r="AC14" s="524">
        <v>15.4</v>
      </c>
      <c r="AD14" s="525"/>
      <c r="AE14" s="525"/>
      <c r="AF14" s="525"/>
      <c r="AG14" s="526"/>
      <c r="AH14" s="524">
        <v>17.100000000000001</v>
      </c>
      <c r="AI14" s="525"/>
      <c r="AJ14" s="525"/>
      <c r="AK14" s="525"/>
      <c r="AL14" s="527"/>
      <c r="AM14" s="497"/>
      <c r="AN14" s="402"/>
      <c r="AO14" s="402"/>
      <c r="AP14" s="402"/>
      <c r="AQ14" s="402"/>
      <c r="AR14" s="402"/>
      <c r="AS14" s="402"/>
      <c r="AT14" s="403"/>
      <c r="AU14" s="485"/>
      <c r="AV14" s="486"/>
      <c r="AW14" s="486"/>
      <c r="AX14" s="486"/>
      <c r="AY14" s="408"/>
      <c r="AZ14" s="409"/>
      <c r="BA14" s="409"/>
      <c r="BB14" s="409"/>
      <c r="BC14" s="409"/>
      <c r="BD14" s="409"/>
      <c r="BE14" s="409"/>
      <c r="BF14" s="409"/>
      <c r="BG14" s="409"/>
      <c r="BH14" s="409"/>
      <c r="BI14" s="409"/>
      <c r="BJ14" s="409"/>
      <c r="BK14" s="409"/>
      <c r="BL14" s="409"/>
      <c r="BM14" s="410"/>
      <c r="BN14" s="428"/>
      <c r="BO14" s="429"/>
      <c r="BP14" s="429"/>
      <c r="BQ14" s="429"/>
      <c r="BR14" s="429"/>
      <c r="BS14" s="429"/>
      <c r="BT14" s="429"/>
      <c r="BU14" s="430"/>
      <c r="BV14" s="428"/>
      <c r="BW14" s="429"/>
      <c r="BX14" s="429"/>
      <c r="BY14" s="429"/>
      <c r="BZ14" s="429"/>
      <c r="CA14" s="429"/>
      <c r="CB14" s="429"/>
      <c r="CC14" s="430"/>
      <c r="CD14" s="434" t="s">
        <v>145</v>
      </c>
      <c r="CE14" s="435"/>
      <c r="CF14" s="435"/>
      <c r="CG14" s="435"/>
      <c r="CH14" s="435"/>
      <c r="CI14" s="435"/>
      <c r="CJ14" s="435"/>
      <c r="CK14" s="435"/>
      <c r="CL14" s="435"/>
      <c r="CM14" s="435"/>
      <c r="CN14" s="435"/>
      <c r="CO14" s="435"/>
      <c r="CP14" s="435"/>
      <c r="CQ14" s="435"/>
      <c r="CR14" s="435"/>
      <c r="CS14" s="436"/>
      <c r="CT14" s="535">
        <v>7</v>
      </c>
      <c r="CU14" s="536"/>
      <c r="CV14" s="536"/>
      <c r="CW14" s="536"/>
      <c r="CX14" s="536"/>
      <c r="CY14" s="536"/>
      <c r="CZ14" s="536"/>
      <c r="DA14" s="537"/>
      <c r="DB14" s="535" t="s">
        <v>137</v>
      </c>
      <c r="DC14" s="536"/>
      <c r="DD14" s="536"/>
      <c r="DE14" s="536"/>
      <c r="DF14" s="536"/>
      <c r="DG14" s="536"/>
      <c r="DH14" s="536"/>
      <c r="DI14" s="537"/>
      <c r="DJ14" s="186"/>
      <c r="DK14" s="186"/>
      <c r="DL14" s="186"/>
      <c r="DM14" s="186"/>
      <c r="DN14" s="186"/>
      <c r="DO14" s="186"/>
    </row>
    <row r="15" spans="1:119" ht="18.75" customHeight="1" x14ac:dyDescent="0.15">
      <c r="A15" s="187"/>
      <c r="B15" s="547"/>
      <c r="C15" s="548"/>
      <c r="D15" s="548"/>
      <c r="E15" s="548"/>
      <c r="F15" s="548"/>
      <c r="G15" s="548"/>
      <c r="H15" s="548"/>
      <c r="I15" s="548"/>
      <c r="J15" s="548"/>
      <c r="K15" s="549"/>
      <c r="L15" s="197"/>
      <c r="M15" s="528" t="s">
        <v>138</v>
      </c>
      <c r="N15" s="529"/>
      <c r="O15" s="529"/>
      <c r="P15" s="529"/>
      <c r="Q15" s="530"/>
      <c r="R15" s="531">
        <v>9658</v>
      </c>
      <c r="S15" s="532"/>
      <c r="T15" s="532"/>
      <c r="U15" s="532"/>
      <c r="V15" s="533"/>
      <c r="W15" s="519" t="s">
        <v>146</v>
      </c>
      <c r="X15" s="441"/>
      <c r="Y15" s="441"/>
      <c r="Z15" s="441"/>
      <c r="AA15" s="441"/>
      <c r="AB15" s="442"/>
      <c r="AC15" s="404">
        <v>1538</v>
      </c>
      <c r="AD15" s="405"/>
      <c r="AE15" s="405"/>
      <c r="AF15" s="405"/>
      <c r="AG15" s="406"/>
      <c r="AH15" s="404">
        <v>1649</v>
      </c>
      <c r="AI15" s="405"/>
      <c r="AJ15" s="405"/>
      <c r="AK15" s="405"/>
      <c r="AL15" s="407"/>
      <c r="AM15" s="497"/>
      <c r="AN15" s="402"/>
      <c r="AO15" s="402"/>
      <c r="AP15" s="402"/>
      <c r="AQ15" s="402"/>
      <c r="AR15" s="402"/>
      <c r="AS15" s="402"/>
      <c r="AT15" s="403"/>
      <c r="AU15" s="485"/>
      <c r="AV15" s="486"/>
      <c r="AW15" s="486"/>
      <c r="AX15" s="486"/>
      <c r="AY15" s="420" t="s">
        <v>147</v>
      </c>
      <c r="AZ15" s="421"/>
      <c r="BA15" s="421"/>
      <c r="BB15" s="421"/>
      <c r="BC15" s="421"/>
      <c r="BD15" s="421"/>
      <c r="BE15" s="421"/>
      <c r="BF15" s="421"/>
      <c r="BG15" s="421"/>
      <c r="BH15" s="421"/>
      <c r="BI15" s="421"/>
      <c r="BJ15" s="421"/>
      <c r="BK15" s="421"/>
      <c r="BL15" s="421"/>
      <c r="BM15" s="422"/>
      <c r="BN15" s="423">
        <v>1188940</v>
      </c>
      <c r="BO15" s="424"/>
      <c r="BP15" s="424"/>
      <c r="BQ15" s="424"/>
      <c r="BR15" s="424"/>
      <c r="BS15" s="424"/>
      <c r="BT15" s="424"/>
      <c r="BU15" s="425"/>
      <c r="BV15" s="423">
        <v>1182111</v>
      </c>
      <c r="BW15" s="424"/>
      <c r="BX15" s="424"/>
      <c r="BY15" s="424"/>
      <c r="BZ15" s="424"/>
      <c r="CA15" s="424"/>
      <c r="CB15" s="424"/>
      <c r="CC15" s="425"/>
      <c r="CD15" s="538" t="s">
        <v>148</v>
      </c>
      <c r="CE15" s="539"/>
      <c r="CF15" s="539"/>
      <c r="CG15" s="539"/>
      <c r="CH15" s="539"/>
      <c r="CI15" s="539"/>
      <c r="CJ15" s="539"/>
      <c r="CK15" s="539"/>
      <c r="CL15" s="539"/>
      <c r="CM15" s="539"/>
      <c r="CN15" s="539"/>
      <c r="CO15" s="539"/>
      <c r="CP15" s="539"/>
      <c r="CQ15" s="539"/>
      <c r="CR15" s="539"/>
      <c r="CS15" s="54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7"/>
      <c r="C16" s="548"/>
      <c r="D16" s="548"/>
      <c r="E16" s="548"/>
      <c r="F16" s="548"/>
      <c r="G16" s="548"/>
      <c r="H16" s="548"/>
      <c r="I16" s="548"/>
      <c r="J16" s="548"/>
      <c r="K16" s="549"/>
      <c r="L16" s="521" t="s">
        <v>149</v>
      </c>
      <c r="M16" s="522"/>
      <c r="N16" s="522"/>
      <c r="O16" s="522"/>
      <c r="P16" s="522"/>
      <c r="Q16" s="523"/>
      <c r="R16" s="516" t="s">
        <v>150</v>
      </c>
      <c r="S16" s="517"/>
      <c r="T16" s="517"/>
      <c r="U16" s="517"/>
      <c r="V16" s="518"/>
      <c r="W16" s="534"/>
      <c r="X16" s="444"/>
      <c r="Y16" s="444"/>
      <c r="Z16" s="444"/>
      <c r="AA16" s="444"/>
      <c r="AB16" s="445"/>
      <c r="AC16" s="524">
        <v>33</v>
      </c>
      <c r="AD16" s="525"/>
      <c r="AE16" s="525"/>
      <c r="AF16" s="525"/>
      <c r="AG16" s="526"/>
      <c r="AH16" s="524">
        <v>32.799999999999997</v>
      </c>
      <c r="AI16" s="525"/>
      <c r="AJ16" s="525"/>
      <c r="AK16" s="525"/>
      <c r="AL16" s="527"/>
      <c r="AM16" s="497"/>
      <c r="AN16" s="402"/>
      <c r="AO16" s="402"/>
      <c r="AP16" s="402"/>
      <c r="AQ16" s="402"/>
      <c r="AR16" s="402"/>
      <c r="AS16" s="402"/>
      <c r="AT16" s="403"/>
      <c r="AU16" s="485"/>
      <c r="AV16" s="486"/>
      <c r="AW16" s="486"/>
      <c r="AX16" s="486"/>
      <c r="AY16" s="408" t="s">
        <v>151</v>
      </c>
      <c r="AZ16" s="409"/>
      <c r="BA16" s="409"/>
      <c r="BB16" s="409"/>
      <c r="BC16" s="409"/>
      <c r="BD16" s="409"/>
      <c r="BE16" s="409"/>
      <c r="BF16" s="409"/>
      <c r="BG16" s="409"/>
      <c r="BH16" s="409"/>
      <c r="BI16" s="409"/>
      <c r="BJ16" s="409"/>
      <c r="BK16" s="409"/>
      <c r="BL16" s="409"/>
      <c r="BM16" s="410"/>
      <c r="BN16" s="428">
        <v>2897130</v>
      </c>
      <c r="BO16" s="429"/>
      <c r="BP16" s="429"/>
      <c r="BQ16" s="429"/>
      <c r="BR16" s="429"/>
      <c r="BS16" s="429"/>
      <c r="BT16" s="429"/>
      <c r="BU16" s="430"/>
      <c r="BV16" s="428">
        <v>2837715</v>
      </c>
      <c r="BW16" s="429"/>
      <c r="BX16" s="429"/>
      <c r="BY16" s="429"/>
      <c r="BZ16" s="429"/>
      <c r="CA16" s="429"/>
      <c r="CB16" s="429"/>
      <c r="CC16" s="430"/>
      <c r="CD16" s="201"/>
      <c r="CE16" s="426"/>
      <c r="CF16" s="426"/>
      <c r="CG16" s="426"/>
      <c r="CH16" s="426"/>
      <c r="CI16" s="426"/>
      <c r="CJ16" s="426"/>
      <c r="CK16" s="426"/>
      <c r="CL16" s="426"/>
      <c r="CM16" s="426"/>
      <c r="CN16" s="426"/>
      <c r="CO16" s="426"/>
      <c r="CP16" s="426"/>
      <c r="CQ16" s="426"/>
      <c r="CR16" s="426"/>
      <c r="CS16" s="427"/>
      <c r="CT16" s="398"/>
      <c r="CU16" s="399"/>
      <c r="CV16" s="399"/>
      <c r="CW16" s="399"/>
      <c r="CX16" s="399"/>
      <c r="CY16" s="399"/>
      <c r="CZ16" s="399"/>
      <c r="DA16" s="400"/>
      <c r="DB16" s="398"/>
      <c r="DC16" s="399"/>
      <c r="DD16" s="399"/>
      <c r="DE16" s="399"/>
      <c r="DF16" s="399"/>
      <c r="DG16" s="399"/>
      <c r="DH16" s="399"/>
      <c r="DI16" s="400"/>
      <c r="DJ16" s="186"/>
      <c r="DK16" s="186"/>
      <c r="DL16" s="186"/>
      <c r="DM16" s="186"/>
      <c r="DN16" s="186"/>
      <c r="DO16" s="186"/>
    </row>
    <row r="17" spans="1:119" ht="18.75" customHeight="1" thickBot="1" x14ac:dyDescent="0.2">
      <c r="A17" s="187"/>
      <c r="B17" s="550"/>
      <c r="C17" s="551"/>
      <c r="D17" s="551"/>
      <c r="E17" s="551"/>
      <c r="F17" s="551"/>
      <c r="G17" s="551"/>
      <c r="H17" s="551"/>
      <c r="I17" s="551"/>
      <c r="J17" s="551"/>
      <c r="K17" s="552"/>
      <c r="L17" s="202"/>
      <c r="M17" s="513" t="s">
        <v>152</v>
      </c>
      <c r="N17" s="514"/>
      <c r="O17" s="514"/>
      <c r="P17" s="514"/>
      <c r="Q17" s="515"/>
      <c r="R17" s="516" t="s">
        <v>153</v>
      </c>
      <c r="S17" s="517"/>
      <c r="T17" s="517"/>
      <c r="U17" s="517"/>
      <c r="V17" s="518"/>
      <c r="W17" s="519" t="s">
        <v>154</v>
      </c>
      <c r="X17" s="441"/>
      <c r="Y17" s="441"/>
      <c r="Z17" s="441"/>
      <c r="AA17" s="441"/>
      <c r="AB17" s="442"/>
      <c r="AC17" s="404">
        <v>2409</v>
      </c>
      <c r="AD17" s="405"/>
      <c r="AE17" s="405"/>
      <c r="AF17" s="405"/>
      <c r="AG17" s="406"/>
      <c r="AH17" s="404">
        <v>2520</v>
      </c>
      <c r="AI17" s="405"/>
      <c r="AJ17" s="405"/>
      <c r="AK17" s="405"/>
      <c r="AL17" s="407"/>
      <c r="AM17" s="497"/>
      <c r="AN17" s="402"/>
      <c r="AO17" s="402"/>
      <c r="AP17" s="402"/>
      <c r="AQ17" s="402"/>
      <c r="AR17" s="402"/>
      <c r="AS17" s="402"/>
      <c r="AT17" s="403"/>
      <c r="AU17" s="485"/>
      <c r="AV17" s="486"/>
      <c r="AW17" s="486"/>
      <c r="AX17" s="486"/>
      <c r="AY17" s="408" t="s">
        <v>155</v>
      </c>
      <c r="AZ17" s="409"/>
      <c r="BA17" s="409"/>
      <c r="BB17" s="409"/>
      <c r="BC17" s="409"/>
      <c r="BD17" s="409"/>
      <c r="BE17" s="409"/>
      <c r="BF17" s="409"/>
      <c r="BG17" s="409"/>
      <c r="BH17" s="409"/>
      <c r="BI17" s="409"/>
      <c r="BJ17" s="409"/>
      <c r="BK17" s="409"/>
      <c r="BL17" s="409"/>
      <c r="BM17" s="410"/>
      <c r="BN17" s="428">
        <v>1516145</v>
      </c>
      <c r="BO17" s="429"/>
      <c r="BP17" s="429"/>
      <c r="BQ17" s="429"/>
      <c r="BR17" s="429"/>
      <c r="BS17" s="429"/>
      <c r="BT17" s="429"/>
      <c r="BU17" s="430"/>
      <c r="BV17" s="428">
        <v>1507669</v>
      </c>
      <c r="BW17" s="429"/>
      <c r="BX17" s="429"/>
      <c r="BY17" s="429"/>
      <c r="BZ17" s="429"/>
      <c r="CA17" s="429"/>
      <c r="CB17" s="429"/>
      <c r="CC17" s="430"/>
      <c r="CD17" s="201"/>
      <c r="CE17" s="426"/>
      <c r="CF17" s="426"/>
      <c r="CG17" s="426"/>
      <c r="CH17" s="426"/>
      <c r="CI17" s="426"/>
      <c r="CJ17" s="426"/>
      <c r="CK17" s="426"/>
      <c r="CL17" s="426"/>
      <c r="CM17" s="426"/>
      <c r="CN17" s="426"/>
      <c r="CO17" s="426"/>
      <c r="CP17" s="426"/>
      <c r="CQ17" s="426"/>
      <c r="CR17" s="426"/>
      <c r="CS17" s="427"/>
      <c r="CT17" s="398"/>
      <c r="CU17" s="399"/>
      <c r="CV17" s="399"/>
      <c r="CW17" s="399"/>
      <c r="CX17" s="399"/>
      <c r="CY17" s="399"/>
      <c r="CZ17" s="399"/>
      <c r="DA17" s="400"/>
      <c r="DB17" s="398"/>
      <c r="DC17" s="399"/>
      <c r="DD17" s="399"/>
      <c r="DE17" s="399"/>
      <c r="DF17" s="399"/>
      <c r="DG17" s="399"/>
      <c r="DH17" s="399"/>
      <c r="DI17" s="400"/>
      <c r="DJ17" s="186"/>
      <c r="DK17" s="186"/>
      <c r="DL17" s="186"/>
      <c r="DM17" s="186"/>
      <c r="DN17" s="186"/>
      <c r="DO17" s="186"/>
    </row>
    <row r="18" spans="1:119" ht="18.75" customHeight="1" thickBot="1" x14ac:dyDescent="0.2">
      <c r="A18" s="187"/>
      <c r="B18" s="490" t="s">
        <v>156</v>
      </c>
      <c r="C18" s="491"/>
      <c r="D18" s="491"/>
      <c r="E18" s="492"/>
      <c r="F18" s="492"/>
      <c r="G18" s="492"/>
      <c r="H18" s="492"/>
      <c r="I18" s="492"/>
      <c r="J18" s="492"/>
      <c r="K18" s="492"/>
      <c r="L18" s="493">
        <v>68.92</v>
      </c>
      <c r="M18" s="493"/>
      <c r="N18" s="493"/>
      <c r="O18" s="493"/>
      <c r="P18" s="493"/>
      <c r="Q18" s="493"/>
      <c r="R18" s="494"/>
      <c r="S18" s="494"/>
      <c r="T18" s="494"/>
      <c r="U18" s="494"/>
      <c r="V18" s="495"/>
      <c r="W18" s="509"/>
      <c r="X18" s="510"/>
      <c r="Y18" s="510"/>
      <c r="Z18" s="510"/>
      <c r="AA18" s="510"/>
      <c r="AB18" s="520"/>
      <c r="AC18" s="392">
        <v>51.6</v>
      </c>
      <c r="AD18" s="393"/>
      <c r="AE18" s="393"/>
      <c r="AF18" s="393"/>
      <c r="AG18" s="496"/>
      <c r="AH18" s="392">
        <v>50.1</v>
      </c>
      <c r="AI18" s="393"/>
      <c r="AJ18" s="393"/>
      <c r="AK18" s="393"/>
      <c r="AL18" s="394"/>
      <c r="AM18" s="497"/>
      <c r="AN18" s="402"/>
      <c r="AO18" s="402"/>
      <c r="AP18" s="402"/>
      <c r="AQ18" s="402"/>
      <c r="AR18" s="402"/>
      <c r="AS18" s="402"/>
      <c r="AT18" s="403"/>
      <c r="AU18" s="485"/>
      <c r="AV18" s="486"/>
      <c r="AW18" s="486"/>
      <c r="AX18" s="486"/>
      <c r="AY18" s="408" t="s">
        <v>157</v>
      </c>
      <c r="AZ18" s="409"/>
      <c r="BA18" s="409"/>
      <c r="BB18" s="409"/>
      <c r="BC18" s="409"/>
      <c r="BD18" s="409"/>
      <c r="BE18" s="409"/>
      <c r="BF18" s="409"/>
      <c r="BG18" s="409"/>
      <c r="BH18" s="409"/>
      <c r="BI18" s="409"/>
      <c r="BJ18" s="409"/>
      <c r="BK18" s="409"/>
      <c r="BL18" s="409"/>
      <c r="BM18" s="410"/>
      <c r="BN18" s="428">
        <v>3114957</v>
      </c>
      <c r="BO18" s="429"/>
      <c r="BP18" s="429"/>
      <c r="BQ18" s="429"/>
      <c r="BR18" s="429"/>
      <c r="BS18" s="429"/>
      <c r="BT18" s="429"/>
      <c r="BU18" s="430"/>
      <c r="BV18" s="428">
        <v>3064012</v>
      </c>
      <c r="BW18" s="429"/>
      <c r="BX18" s="429"/>
      <c r="BY18" s="429"/>
      <c r="BZ18" s="429"/>
      <c r="CA18" s="429"/>
      <c r="CB18" s="429"/>
      <c r="CC18" s="430"/>
      <c r="CD18" s="201"/>
      <c r="CE18" s="426"/>
      <c r="CF18" s="426"/>
      <c r="CG18" s="426"/>
      <c r="CH18" s="426"/>
      <c r="CI18" s="426"/>
      <c r="CJ18" s="426"/>
      <c r="CK18" s="426"/>
      <c r="CL18" s="426"/>
      <c r="CM18" s="426"/>
      <c r="CN18" s="426"/>
      <c r="CO18" s="426"/>
      <c r="CP18" s="426"/>
      <c r="CQ18" s="426"/>
      <c r="CR18" s="426"/>
      <c r="CS18" s="427"/>
      <c r="CT18" s="398"/>
      <c r="CU18" s="399"/>
      <c r="CV18" s="399"/>
      <c r="CW18" s="399"/>
      <c r="CX18" s="399"/>
      <c r="CY18" s="399"/>
      <c r="CZ18" s="399"/>
      <c r="DA18" s="400"/>
      <c r="DB18" s="398"/>
      <c r="DC18" s="399"/>
      <c r="DD18" s="399"/>
      <c r="DE18" s="399"/>
      <c r="DF18" s="399"/>
      <c r="DG18" s="399"/>
      <c r="DH18" s="399"/>
      <c r="DI18" s="400"/>
      <c r="DJ18" s="186"/>
      <c r="DK18" s="186"/>
      <c r="DL18" s="186"/>
      <c r="DM18" s="186"/>
      <c r="DN18" s="186"/>
      <c r="DO18" s="186"/>
    </row>
    <row r="19" spans="1:119" ht="18.75" customHeight="1" thickBot="1" x14ac:dyDescent="0.2">
      <c r="A19" s="187"/>
      <c r="B19" s="490" t="s">
        <v>158</v>
      </c>
      <c r="C19" s="491"/>
      <c r="D19" s="491"/>
      <c r="E19" s="492"/>
      <c r="F19" s="492"/>
      <c r="G19" s="492"/>
      <c r="H19" s="492"/>
      <c r="I19" s="492"/>
      <c r="J19" s="492"/>
      <c r="K19" s="492"/>
      <c r="L19" s="498">
        <v>142</v>
      </c>
      <c r="M19" s="498"/>
      <c r="N19" s="498"/>
      <c r="O19" s="498"/>
      <c r="P19" s="498"/>
      <c r="Q19" s="498"/>
      <c r="R19" s="499"/>
      <c r="S19" s="499"/>
      <c r="T19" s="499"/>
      <c r="U19" s="499"/>
      <c r="V19" s="500"/>
      <c r="W19" s="507"/>
      <c r="X19" s="508"/>
      <c r="Y19" s="508"/>
      <c r="Z19" s="508"/>
      <c r="AA19" s="508"/>
      <c r="AB19" s="508"/>
      <c r="AC19" s="511"/>
      <c r="AD19" s="511"/>
      <c r="AE19" s="511"/>
      <c r="AF19" s="511"/>
      <c r="AG19" s="511"/>
      <c r="AH19" s="511"/>
      <c r="AI19" s="511"/>
      <c r="AJ19" s="511"/>
      <c r="AK19" s="511"/>
      <c r="AL19" s="512"/>
      <c r="AM19" s="497"/>
      <c r="AN19" s="402"/>
      <c r="AO19" s="402"/>
      <c r="AP19" s="402"/>
      <c r="AQ19" s="402"/>
      <c r="AR19" s="402"/>
      <c r="AS19" s="402"/>
      <c r="AT19" s="403"/>
      <c r="AU19" s="485"/>
      <c r="AV19" s="486"/>
      <c r="AW19" s="486"/>
      <c r="AX19" s="486"/>
      <c r="AY19" s="408" t="s">
        <v>159</v>
      </c>
      <c r="AZ19" s="409"/>
      <c r="BA19" s="409"/>
      <c r="BB19" s="409"/>
      <c r="BC19" s="409"/>
      <c r="BD19" s="409"/>
      <c r="BE19" s="409"/>
      <c r="BF19" s="409"/>
      <c r="BG19" s="409"/>
      <c r="BH19" s="409"/>
      <c r="BI19" s="409"/>
      <c r="BJ19" s="409"/>
      <c r="BK19" s="409"/>
      <c r="BL19" s="409"/>
      <c r="BM19" s="410"/>
      <c r="BN19" s="428">
        <v>3719543</v>
      </c>
      <c r="BO19" s="429"/>
      <c r="BP19" s="429"/>
      <c r="BQ19" s="429"/>
      <c r="BR19" s="429"/>
      <c r="BS19" s="429"/>
      <c r="BT19" s="429"/>
      <c r="BU19" s="430"/>
      <c r="BV19" s="428">
        <v>3808623</v>
      </c>
      <c r="BW19" s="429"/>
      <c r="BX19" s="429"/>
      <c r="BY19" s="429"/>
      <c r="BZ19" s="429"/>
      <c r="CA19" s="429"/>
      <c r="CB19" s="429"/>
      <c r="CC19" s="430"/>
      <c r="CD19" s="201"/>
      <c r="CE19" s="426"/>
      <c r="CF19" s="426"/>
      <c r="CG19" s="426"/>
      <c r="CH19" s="426"/>
      <c r="CI19" s="426"/>
      <c r="CJ19" s="426"/>
      <c r="CK19" s="426"/>
      <c r="CL19" s="426"/>
      <c r="CM19" s="426"/>
      <c r="CN19" s="426"/>
      <c r="CO19" s="426"/>
      <c r="CP19" s="426"/>
      <c r="CQ19" s="426"/>
      <c r="CR19" s="426"/>
      <c r="CS19" s="427"/>
      <c r="CT19" s="398"/>
      <c r="CU19" s="399"/>
      <c r="CV19" s="399"/>
      <c r="CW19" s="399"/>
      <c r="CX19" s="399"/>
      <c r="CY19" s="399"/>
      <c r="CZ19" s="399"/>
      <c r="DA19" s="400"/>
      <c r="DB19" s="398"/>
      <c r="DC19" s="399"/>
      <c r="DD19" s="399"/>
      <c r="DE19" s="399"/>
      <c r="DF19" s="399"/>
      <c r="DG19" s="399"/>
      <c r="DH19" s="399"/>
      <c r="DI19" s="400"/>
      <c r="DJ19" s="186"/>
      <c r="DK19" s="186"/>
      <c r="DL19" s="186"/>
      <c r="DM19" s="186"/>
      <c r="DN19" s="186"/>
      <c r="DO19" s="186"/>
    </row>
    <row r="20" spans="1:119" ht="18.75" customHeight="1" thickBot="1" x14ac:dyDescent="0.2">
      <c r="A20" s="187"/>
      <c r="B20" s="490" t="s">
        <v>160</v>
      </c>
      <c r="C20" s="491"/>
      <c r="D20" s="491"/>
      <c r="E20" s="492"/>
      <c r="F20" s="492"/>
      <c r="G20" s="492"/>
      <c r="H20" s="492"/>
      <c r="I20" s="492"/>
      <c r="J20" s="492"/>
      <c r="K20" s="492"/>
      <c r="L20" s="498">
        <v>3560</v>
      </c>
      <c r="M20" s="498"/>
      <c r="N20" s="498"/>
      <c r="O20" s="498"/>
      <c r="P20" s="498"/>
      <c r="Q20" s="498"/>
      <c r="R20" s="499"/>
      <c r="S20" s="499"/>
      <c r="T20" s="499"/>
      <c r="U20" s="499"/>
      <c r="V20" s="500"/>
      <c r="W20" s="509"/>
      <c r="X20" s="510"/>
      <c r="Y20" s="510"/>
      <c r="Z20" s="510"/>
      <c r="AA20" s="510"/>
      <c r="AB20" s="510"/>
      <c r="AC20" s="501"/>
      <c r="AD20" s="501"/>
      <c r="AE20" s="501"/>
      <c r="AF20" s="501"/>
      <c r="AG20" s="501"/>
      <c r="AH20" s="501"/>
      <c r="AI20" s="501"/>
      <c r="AJ20" s="501"/>
      <c r="AK20" s="501"/>
      <c r="AL20" s="502"/>
      <c r="AM20" s="503"/>
      <c r="AN20" s="475"/>
      <c r="AO20" s="475"/>
      <c r="AP20" s="475"/>
      <c r="AQ20" s="475"/>
      <c r="AR20" s="475"/>
      <c r="AS20" s="475"/>
      <c r="AT20" s="476"/>
      <c r="AU20" s="504"/>
      <c r="AV20" s="505"/>
      <c r="AW20" s="505"/>
      <c r="AX20" s="506"/>
      <c r="AY20" s="408"/>
      <c r="AZ20" s="409"/>
      <c r="BA20" s="409"/>
      <c r="BB20" s="409"/>
      <c r="BC20" s="409"/>
      <c r="BD20" s="409"/>
      <c r="BE20" s="409"/>
      <c r="BF20" s="409"/>
      <c r="BG20" s="409"/>
      <c r="BH20" s="409"/>
      <c r="BI20" s="409"/>
      <c r="BJ20" s="409"/>
      <c r="BK20" s="409"/>
      <c r="BL20" s="409"/>
      <c r="BM20" s="410"/>
      <c r="BN20" s="428"/>
      <c r="BO20" s="429"/>
      <c r="BP20" s="429"/>
      <c r="BQ20" s="429"/>
      <c r="BR20" s="429"/>
      <c r="BS20" s="429"/>
      <c r="BT20" s="429"/>
      <c r="BU20" s="430"/>
      <c r="BV20" s="428"/>
      <c r="BW20" s="429"/>
      <c r="BX20" s="429"/>
      <c r="BY20" s="429"/>
      <c r="BZ20" s="429"/>
      <c r="CA20" s="429"/>
      <c r="CB20" s="429"/>
      <c r="CC20" s="430"/>
      <c r="CD20" s="201"/>
      <c r="CE20" s="426"/>
      <c r="CF20" s="426"/>
      <c r="CG20" s="426"/>
      <c r="CH20" s="426"/>
      <c r="CI20" s="426"/>
      <c r="CJ20" s="426"/>
      <c r="CK20" s="426"/>
      <c r="CL20" s="426"/>
      <c r="CM20" s="426"/>
      <c r="CN20" s="426"/>
      <c r="CO20" s="426"/>
      <c r="CP20" s="426"/>
      <c r="CQ20" s="426"/>
      <c r="CR20" s="426"/>
      <c r="CS20" s="427"/>
      <c r="CT20" s="398"/>
      <c r="CU20" s="399"/>
      <c r="CV20" s="399"/>
      <c r="CW20" s="399"/>
      <c r="CX20" s="399"/>
      <c r="CY20" s="399"/>
      <c r="CZ20" s="399"/>
      <c r="DA20" s="400"/>
      <c r="DB20" s="398"/>
      <c r="DC20" s="399"/>
      <c r="DD20" s="399"/>
      <c r="DE20" s="399"/>
      <c r="DF20" s="399"/>
      <c r="DG20" s="399"/>
      <c r="DH20" s="399"/>
      <c r="DI20" s="400"/>
      <c r="DJ20" s="186"/>
      <c r="DK20" s="186"/>
      <c r="DL20" s="186"/>
      <c r="DM20" s="186"/>
      <c r="DN20" s="186"/>
      <c r="DO20" s="186"/>
    </row>
    <row r="21" spans="1:119" ht="18.75" customHeight="1" x14ac:dyDescent="0.15">
      <c r="A21" s="187"/>
      <c r="B21" s="487" t="s">
        <v>161</v>
      </c>
      <c r="C21" s="488"/>
      <c r="D21" s="488"/>
      <c r="E21" s="488"/>
      <c r="F21" s="488"/>
      <c r="G21" s="488"/>
      <c r="H21" s="488"/>
      <c r="I21" s="488"/>
      <c r="J21" s="488"/>
      <c r="K21" s="488"/>
      <c r="L21" s="488"/>
      <c r="M21" s="488"/>
      <c r="N21" s="488"/>
      <c r="O21" s="488"/>
      <c r="P21" s="488"/>
      <c r="Q21" s="488"/>
      <c r="R21" s="488"/>
      <c r="S21" s="488"/>
      <c r="T21" s="488"/>
      <c r="U21" s="488"/>
      <c r="V21" s="488"/>
      <c r="W21" s="488"/>
      <c r="X21" s="488"/>
      <c r="Y21" s="488"/>
      <c r="Z21" s="488"/>
      <c r="AA21" s="488"/>
      <c r="AB21" s="488"/>
      <c r="AC21" s="488"/>
      <c r="AD21" s="488"/>
      <c r="AE21" s="488"/>
      <c r="AF21" s="488"/>
      <c r="AG21" s="488"/>
      <c r="AH21" s="488"/>
      <c r="AI21" s="488"/>
      <c r="AJ21" s="488"/>
      <c r="AK21" s="488"/>
      <c r="AL21" s="488"/>
      <c r="AM21" s="488"/>
      <c r="AN21" s="488"/>
      <c r="AO21" s="488"/>
      <c r="AP21" s="488"/>
      <c r="AQ21" s="488"/>
      <c r="AR21" s="488"/>
      <c r="AS21" s="488"/>
      <c r="AT21" s="488"/>
      <c r="AU21" s="488"/>
      <c r="AV21" s="488"/>
      <c r="AW21" s="488"/>
      <c r="AX21" s="489"/>
      <c r="AY21" s="408"/>
      <c r="AZ21" s="409"/>
      <c r="BA21" s="409"/>
      <c r="BB21" s="409"/>
      <c r="BC21" s="409"/>
      <c r="BD21" s="409"/>
      <c r="BE21" s="409"/>
      <c r="BF21" s="409"/>
      <c r="BG21" s="409"/>
      <c r="BH21" s="409"/>
      <c r="BI21" s="409"/>
      <c r="BJ21" s="409"/>
      <c r="BK21" s="409"/>
      <c r="BL21" s="409"/>
      <c r="BM21" s="410"/>
      <c r="BN21" s="428"/>
      <c r="BO21" s="429"/>
      <c r="BP21" s="429"/>
      <c r="BQ21" s="429"/>
      <c r="BR21" s="429"/>
      <c r="BS21" s="429"/>
      <c r="BT21" s="429"/>
      <c r="BU21" s="430"/>
      <c r="BV21" s="428"/>
      <c r="BW21" s="429"/>
      <c r="BX21" s="429"/>
      <c r="BY21" s="429"/>
      <c r="BZ21" s="429"/>
      <c r="CA21" s="429"/>
      <c r="CB21" s="429"/>
      <c r="CC21" s="430"/>
      <c r="CD21" s="201"/>
      <c r="CE21" s="426"/>
      <c r="CF21" s="426"/>
      <c r="CG21" s="426"/>
      <c r="CH21" s="426"/>
      <c r="CI21" s="426"/>
      <c r="CJ21" s="426"/>
      <c r="CK21" s="426"/>
      <c r="CL21" s="426"/>
      <c r="CM21" s="426"/>
      <c r="CN21" s="426"/>
      <c r="CO21" s="426"/>
      <c r="CP21" s="426"/>
      <c r="CQ21" s="426"/>
      <c r="CR21" s="426"/>
      <c r="CS21" s="427"/>
      <c r="CT21" s="398"/>
      <c r="CU21" s="399"/>
      <c r="CV21" s="399"/>
      <c r="CW21" s="399"/>
      <c r="CX21" s="399"/>
      <c r="CY21" s="399"/>
      <c r="CZ21" s="399"/>
      <c r="DA21" s="400"/>
      <c r="DB21" s="398"/>
      <c r="DC21" s="399"/>
      <c r="DD21" s="399"/>
      <c r="DE21" s="399"/>
      <c r="DF21" s="399"/>
      <c r="DG21" s="399"/>
      <c r="DH21" s="399"/>
      <c r="DI21" s="400"/>
      <c r="DJ21" s="186"/>
      <c r="DK21" s="186"/>
      <c r="DL21" s="186"/>
      <c r="DM21" s="186"/>
      <c r="DN21" s="186"/>
      <c r="DO21" s="186"/>
    </row>
    <row r="22" spans="1:119" ht="18.75" customHeight="1" thickBot="1" x14ac:dyDescent="0.2">
      <c r="A22" s="187"/>
      <c r="B22" s="457" t="s">
        <v>162</v>
      </c>
      <c r="C22" s="458"/>
      <c r="D22" s="459"/>
      <c r="E22" s="466" t="s">
        <v>1</v>
      </c>
      <c r="F22" s="441"/>
      <c r="G22" s="441"/>
      <c r="H22" s="441"/>
      <c r="I22" s="441"/>
      <c r="J22" s="441"/>
      <c r="K22" s="442"/>
      <c r="L22" s="466" t="s">
        <v>163</v>
      </c>
      <c r="M22" s="441"/>
      <c r="N22" s="441"/>
      <c r="O22" s="441"/>
      <c r="P22" s="442"/>
      <c r="Q22" s="451" t="s">
        <v>164</v>
      </c>
      <c r="R22" s="452"/>
      <c r="S22" s="452"/>
      <c r="T22" s="452"/>
      <c r="U22" s="452"/>
      <c r="V22" s="467"/>
      <c r="W22" s="469" t="s">
        <v>165</v>
      </c>
      <c r="X22" s="458"/>
      <c r="Y22" s="459"/>
      <c r="Z22" s="466" t="s">
        <v>1</v>
      </c>
      <c r="AA22" s="441"/>
      <c r="AB22" s="441"/>
      <c r="AC22" s="441"/>
      <c r="AD22" s="441"/>
      <c r="AE22" s="441"/>
      <c r="AF22" s="441"/>
      <c r="AG22" s="442"/>
      <c r="AH22" s="440" t="s">
        <v>166</v>
      </c>
      <c r="AI22" s="441"/>
      <c r="AJ22" s="441"/>
      <c r="AK22" s="441"/>
      <c r="AL22" s="442"/>
      <c r="AM22" s="440" t="s">
        <v>167</v>
      </c>
      <c r="AN22" s="446"/>
      <c r="AO22" s="446"/>
      <c r="AP22" s="446"/>
      <c r="AQ22" s="446"/>
      <c r="AR22" s="447"/>
      <c r="AS22" s="451" t="s">
        <v>164</v>
      </c>
      <c r="AT22" s="452"/>
      <c r="AU22" s="452"/>
      <c r="AV22" s="452"/>
      <c r="AW22" s="452"/>
      <c r="AX22" s="453"/>
      <c r="AY22" s="395"/>
      <c r="AZ22" s="396"/>
      <c r="BA22" s="396"/>
      <c r="BB22" s="396"/>
      <c r="BC22" s="396"/>
      <c r="BD22" s="396"/>
      <c r="BE22" s="396"/>
      <c r="BF22" s="396"/>
      <c r="BG22" s="396"/>
      <c r="BH22" s="396"/>
      <c r="BI22" s="396"/>
      <c r="BJ22" s="396"/>
      <c r="BK22" s="396"/>
      <c r="BL22" s="396"/>
      <c r="BM22" s="397"/>
      <c r="BN22" s="431"/>
      <c r="BO22" s="432"/>
      <c r="BP22" s="432"/>
      <c r="BQ22" s="432"/>
      <c r="BR22" s="432"/>
      <c r="BS22" s="432"/>
      <c r="BT22" s="432"/>
      <c r="BU22" s="433"/>
      <c r="BV22" s="431"/>
      <c r="BW22" s="432"/>
      <c r="BX22" s="432"/>
      <c r="BY22" s="432"/>
      <c r="BZ22" s="432"/>
      <c r="CA22" s="432"/>
      <c r="CB22" s="432"/>
      <c r="CC22" s="433"/>
      <c r="CD22" s="201"/>
      <c r="CE22" s="426"/>
      <c r="CF22" s="426"/>
      <c r="CG22" s="426"/>
      <c r="CH22" s="426"/>
      <c r="CI22" s="426"/>
      <c r="CJ22" s="426"/>
      <c r="CK22" s="426"/>
      <c r="CL22" s="426"/>
      <c r="CM22" s="426"/>
      <c r="CN22" s="426"/>
      <c r="CO22" s="426"/>
      <c r="CP22" s="426"/>
      <c r="CQ22" s="426"/>
      <c r="CR22" s="426"/>
      <c r="CS22" s="427"/>
      <c r="CT22" s="398"/>
      <c r="CU22" s="399"/>
      <c r="CV22" s="399"/>
      <c r="CW22" s="399"/>
      <c r="CX22" s="399"/>
      <c r="CY22" s="399"/>
      <c r="CZ22" s="399"/>
      <c r="DA22" s="400"/>
      <c r="DB22" s="398"/>
      <c r="DC22" s="399"/>
      <c r="DD22" s="399"/>
      <c r="DE22" s="399"/>
      <c r="DF22" s="399"/>
      <c r="DG22" s="399"/>
      <c r="DH22" s="399"/>
      <c r="DI22" s="400"/>
      <c r="DJ22" s="186"/>
      <c r="DK22" s="186"/>
      <c r="DL22" s="186"/>
      <c r="DM22" s="186"/>
      <c r="DN22" s="186"/>
      <c r="DO22" s="186"/>
    </row>
    <row r="23" spans="1:119" ht="18.75" customHeight="1" x14ac:dyDescent="0.15">
      <c r="A23" s="187"/>
      <c r="B23" s="460"/>
      <c r="C23" s="461"/>
      <c r="D23" s="462"/>
      <c r="E23" s="443"/>
      <c r="F23" s="444"/>
      <c r="G23" s="444"/>
      <c r="H23" s="444"/>
      <c r="I23" s="444"/>
      <c r="J23" s="444"/>
      <c r="K23" s="445"/>
      <c r="L23" s="443"/>
      <c r="M23" s="444"/>
      <c r="N23" s="444"/>
      <c r="O23" s="444"/>
      <c r="P23" s="445"/>
      <c r="Q23" s="454"/>
      <c r="R23" s="455"/>
      <c r="S23" s="455"/>
      <c r="T23" s="455"/>
      <c r="U23" s="455"/>
      <c r="V23" s="468"/>
      <c r="W23" s="470"/>
      <c r="X23" s="461"/>
      <c r="Y23" s="462"/>
      <c r="Z23" s="443"/>
      <c r="AA23" s="444"/>
      <c r="AB23" s="444"/>
      <c r="AC23" s="444"/>
      <c r="AD23" s="444"/>
      <c r="AE23" s="444"/>
      <c r="AF23" s="444"/>
      <c r="AG23" s="445"/>
      <c r="AH23" s="443"/>
      <c r="AI23" s="444"/>
      <c r="AJ23" s="444"/>
      <c r="AK23" s="444"/>
      <c r="AL23" s="445"/>
      <c r="AM23" s="448"/>
      <c r="AN23" s="449"/>
      <c r="AO23" s="449"/>
      <c r="AP23" s="449"/>
      <c r="AQ23" s="449"/>
      <c r="AR23" s="450"/>
      <c r="AS23" s="454"/>
      <c r="AT23" s="455"/>
      <c r="AU23" s="455"/>
      <c r="AV23" s="455"/>
      <c r="AW23" s="455"/>
      <c r="AX23" s="456"/>
      <c r="AY23" s="420" t="s">
        <v>168</v>
      </c>
      <c r="AZ23" s="421"/>
      <c r="BA23" s="421"/>
      <c r="BB23" s="421"/>
      <c r="BC23" s="421"/>
      <c r="BD23" s="421"/>
      <c r="BE23" s="421"/>
      <c r="BF23" s="421"/>
      <c r="BG23" s="421"/>
      <c r="BH23" s="421"/>
      <c r="BI23" s="421"/>
      <c r="BJ23" s="421"/>
      <c r="BK23" s="421"/>
      <c r="BL23" s="421"/>
      <c r="BM23" s="422"/>
      <c r="BN23" s="428">
        <v>6982914</v>
      </c>
      <c r="BO23" s="429"/>
      <c r="BP23" s="429"/>
      <c r="BQ23" s="429"/>
      <c r="BR23" s="429"/>
      <c r="BS23" s="429"/>
      <c r="BT23" s="429"/>
      <c r="BU23" s="430"/>
      <c r="BV23" s="428">
        <v>6828439</v>
      </c>
      <c r="BW23" s="429"/>
      <c r="BX23" s="429"/>
      <c r="BY23" s="429"/>
      <c r="BZ23" s="429"/>
      <c r="CA23" s="429"/>
      <c r="CB23" s="429"/>
      <c r="CC23" s="430"/>
      <c r="CD23" s="201"/>
      <c r="CE23" s="426"/>
      <c r="CF23" s="426"/>
      <c r="CG23" s="426"/>
      <c r="CH23" s="426"/>
      <c r="CI23" s="426"/>
      <c r="CJ23" s="426"/>
      <c r="CK23" s="426"/>
      <c r="CL23" s="426"/>
      <c r="CM23" s="426"/>
      <c r="CN23" s="426"/>
      <c r="CO23" s="426"/>
      <c r="CP23" s="426"/>
      <c r="CQ23" s="426"/>
      <c r="CR23" s="426"/>
      <c r="CS23" s="427"/>
      <c r="CT23" s="398"/>
      <c r="CU23" s="399"/>
      <c r="CV23" s="399"/>
      <c r="CW23" s="399"/>
      <c r="CX23" s="399"/>
      <c r="CY23" s="399"/>
      <c r="CZ23" s="399"/>
      <c r="DA23" s="400"/>
      <c r="DB23" s="398"/>
      <c r="DC23" s="399"/>
      <c r="DD23" s="399"/>
      <c r="DE23" s="399"/>
      <c r="DF23" s="399"/>
      <c r="DG23" s="399"/>
      <c r="DH23" s="399"/>
      <c r="DI23" s="400"/>
      <c r="DJ23" s="186"/>
      <c r="DK23" s="186"/>
      <c r="DL23" s="186"/>
      <c r="DM23" s="186"/>
      <c r="DN23" s="186"/>
      <c r="DO23" s="186"/>
    </row>
    <row r="24" spans="1:119" ht="18.75" customHeight="1" thickBot="1" x14ac:dyDescent="0.2">
      <c r="A24" s="187"/>
      <c r="B24" s="460"/>
      <c r="C24" s="461"/>
      <c r="D24" s="462"/>
      <c r="E24" s="401" t="s">
        <v>169</v>
      </c>
      <c r="F24" s="402"/>
      <c r="G24" s="402"/>
      <c r="H24" s="402"/>
      <c r="I24" s="402"/>
      <c r="J24" s="402"/>
      <c r="K24" s="403"/>
      <c r="L24" s="404">
        <v>1</v>
      </c>
      <c r="M24" s="405"/>
      <c r="N24" s="405"/>
      <c r="O24" s="405"/>
      <c r="P24" s="406"/>
      <c r="Q24" s="404">
        <v>7900</v>
      </c>
      <c r="R24" s="405"/>
      <c r="S24" s="405"/>
      <c r="T24" s="405"/>
      <c r="U24" s="405"/>
      <c r="V24" s="406"/>
      <c r="W24" s="470"/>
      <c r="X24" s="461"/>
      <c r="Y24" s="462"/>
      <c r="Z24" s="401" t="s">
        <v>170</v>
      </c>
      <c r="AA24" s="402"/>
      <c r="AB24" s="402"/>
      <c r="AC24" s="402"/>
      <c r="AD24" s="402"/>
      <c r="AE24" s="402"/>
      <c r="AF24" s="402"/>
      <c r="AG24" s="403"/>
      <c r="AH24" s="404">
        <v>99</v>
      </c>
      <c r="AI24" s="405"/>
      <c r="AJ24" s="405"/>
      <c r="AK24" s="405"/>
      <c r="AL24" s="406"/>
      <c r="AM24" s="404">
        <v>298881</v>
      </c>
      <c r="AN24" s="405"/>
      <c r="AO24" s="405"/>
      <c r="AP24" s="405"/>
      <c r="AQ24" s="405"/>
      <c r="AR24" s="406"/>
      <c r="AS24" s="404">
        <v>3019</v>
      </c>
      <c r="AT24" s="405"/>
      <c r="AU24" s="405"/>
      <c r="AV24" s="405"/>
      <c r="AW24" s="405"/>
      <c r="AX24" s="407"/>
      <c r="AY24" s="395" t="s">
        <v>171</v>
      </c>
      <c r="AZ24" s="396"/>
      <c r="BA24" s="396"/>
      <c r="BB24" s="396"/>
      <c r="BC24" s="396"/>
      <c r="BD24" s="396"/>
      <c r="BE24" s="396"/>
      <c r="BF24" s="396"/>
      <c r="BG24" s="396"/>
      <c r="BH24" s="396"/>
      <c r="BI24" s="396"/>
      <c r="BJ24" s="396"/>
      <c r="BK24" s="396"/>
      <c r="BL24" s="396"/>
      <c r="BM24" s="397"/>
      <c r="BN24" s="428">
        <v>6135767</v>
      </c>
      <c r="BO24" s="429"/>
      <c r="BP24" s="429"/>
      <c r="BQ24" s="429"/>
      <c r="BR24" s="429"/>
      <c r="BS24" s="429"/>
      <c r="BT24" s="429"/>
      <c r="BU24" s="430"/>
      <c r="BV24" s="428">
        <v>6056421</v>
      </c>
      <c r="BW24" s="429"/>
      <c r="BX24" s="429"/>
      <c r="BY24" s="429"/>
      <c r="BZ24" s="429"/>
      <c r="CA24" s="429"/>
      <c r="CB24" s="429"/>
      <c r="CC24" s="430"/>
      <c r="CD24" s="201"/>
      <c r="CE24" s="426"/>
      <c r="CF24" s="426"/>
      <c r="CG24" s="426"/>
      <c r="CH24" s="426"/>
      <c r="CI24" s="426"/>
      <c r="CJ24" s="426"/>
      <c r="CK24" s="426"/>
      <c r="CL24" s="426"/>
      <c r="CM24" s="426"/>
      <c r="CN24" s="426"/>
      <c r="CO24" s="426"/>
      <c r="CP24" s="426"/>
      <c r="CQ24" s="426"/>
      <c r="CR24" s="426"/>
      <c r="CS24" s="427"/>
      <c r="CT24" s="398"/>
      <c r="CU24" s="399"/>
      <c r="CV24" s="399"/>
      <c r="CW24" s="399"/>
      <c r="CX24" s="399"/>
      <c r="CY24" s="399"/>
      <c r="CZ24" s="399"/>
      <c r="DA24" s="400"/>
      <c r="DB24" s="398"/>
      <c r="DC24" s="399"/>
      <c r="DD24" s="399"/>
      <c r="DE24" s="399"/>
      <c r="DF24" s="399"/>
      <c r="DG24" s="399"/>
      <c r="DH24" s="399"/>
      <c r="DI24" s="400"/>
      <c r="DJ24" s="186"/>
      <c r="DK24" s="186"/>
      <c r="DL24" s="186"/>
      <c r="DM24" s="186"/>
      <c r="DN24" s="186"/>
      <c r="DO24" s="186"/>
    </row>
    <row r="25" spans="1:119" s="186" customFormat="1" ht="18.75" customHeight="1" x14ac:dyDescent="0.15">
      <c r="A25" s="187"/>
      <c r="B25" s="460"/>
      <c r="C25" s="461"/>
      <c r="D25" s="462"/>
      <c r="E25" s="401" t="s">
        <v>172</v>
      </c>
      <c r="F25" s="402"/>
      <c r="G25" s="402"/>
      <c r="H25" s="402"/>
      <c r="I25" s="402"/>
      <c r="J25" s="402"/>
      <c r="K25" s="403"/>
      <c r="L25" s="404">
        <v>1</v>
      </c>
      <c r="M25" s="405"/>
      <c r="N25" s="405"/>
      <c r="O25" s="405"/>
      <c r="P25" s="406"/>
      <c r="Q25" s="404">
        <v>5740</v>
      </c>
      <c r="R25" s="405"/>
      <c r="S25" s="405"/>
      <c r="T25" s="405"/>
      <c r="U25" s="405"/>
      <c r="V25" s="406"/>
      <c r="W25" s="470"/>
      <c r="X25" s="461"/>
      <c r="Y25" s="462"/>
      <c r="Z25" s="401" t="s">
        <v>173</v>
      </c>
      <c r="AA25" s="402"/>
      <c r="AB25" s="402"/>
      <c r="AC25" s="402"/>
      <c r="AD25" s="402"/>
      <c r="AE25" s="402"/>
      <c r="AF25" s="402"/>
      <c r="AG25" s="403"/>
      <c r="AH25" s="404" t="s">
        <v>174</v>
      </c>
      <c r="AI25" s="405"/>
      <c r="AJ25" s="405"/>
      <c r="AK25" s="405"/>
      <c r="AL25" s="406"/>
      <c r="AM25" s="404" t="s">
        <v>175</v>
      </c>
      <c r="AN25" s="405"/>
      <c r="AO25" s="405"/>
      <c r="AP25" s="405"/>
      <c r="AQ25" s="405"/>
      <c r="AR25" s="406"/>
      <c r="AS25" s="404" t="s">
        <v>175</v>
      </c>
      <c r="AT25" s="405"/>
      <c r="AU25" s="405"/>
      <c r="AV25" s="405"/>
      <c r="AW25" s="405"/>
      <c r="AX25" s="407"/>
      <c r="AY25" s="420" t="s">
        <v>176</v>
      </c>
      <c r="AZ25" s="421"/>
      <c r="BA25" s="421"/>
      <c r="BB25" s="421"/>
      <c r="BC25" s="421"/>
      <c r="BD25" s="421"/>
      <c r="BE25" s="421"/>
      <c r="BF25" s="421"/>
      <c r="BG25" s="421"/>
      <c r="BH25" s="421"/>
      <c r="BI25" s="421"/>
      <c r="BJ25" s="421"/>
      <c r="BK25" s="421"/>
      <c r="BL25" s="421"/>
      <c r="BM25" s="422"/>
      <c r="BN25" s="423">
        <v>662728</v>
      </c>
      <c r="BO25" s="424"/>
      <c r="BP25" s="424"/>
      <c r="BQ25" s="424"/>
      <c r="BR25" s="424"/>
      <c r="BS25" s="424"/>
      <c r="BT25" s="424"/>
      <c r="BU25" s="425"/>
      <c r="BV25" s="423">
        <v>682461</v>
      </c>
      <c r="BW25" s="424"/>
      <c r="BX25" s="424"/>
      <c r="BY25" s="424"/>
      <c r="BZ25" s="424"/>
      <c r="CA25" s="424"/>
      <c r="CB25" s="424"/>
      <c r="CC25" s="425"/>
      <c r="CD25" s="201"/>
      <c r="CE25" s="426"/>
      <c r="CF25" s="426"/>
      <c r="CG25" s="426"/>
      <c r="CH25" s="426"/>
      <c r="CI25" s="426"/>
      <c r="CJ25" s="426"/>
      <c r="CK25" s="426"/>
      <c r="CL25" s="426"/>
      <c r="CM25" s="426"/>
      <c r="CN25" s="426"/>
      <c r="CO25" s="426"/>
      <c r="CP25" s="426"/>
      <c r="CQ25" s="426"/>
      <c r="CR25" s="426"/>
      <c r="CS25" s="427"/>
      <c r="CT25" s="398"/>
      <c r="CU25" s="399"/>
      <c r="CV25" s="399"/>
      <c r="CW25" s="399"/>
      <c r="CX25" s="399"/>
      <c r="CY25" s="399"/>
      <c r="CZ25" s="399"/>
      <c r="DA25" s="400"/>
      <c r="DB25" s="398"/>
      <c r="DC25" s="399"/>
      <c r="DD25" s="399"/>
      <c r="DE25" s="399"/>
      <c r="DF25" s="399"/>
      <c r="DG25" s="399"/>
      <c r="DH25" s="399"/>
      <c r="DI25" s="400"/>
    </row>
    <row r="26" spans="1:119" s="186" customFormat="1" ht="18.75" customHeight="1" x14ac:dyDescent="0.15">
      <c r="A26" s="187"/>
      <c r="B26" s="460"/>
      <c r="C26" s="461"/>
      <c r="D26" s="462"/>
      <c r="E26" s="401" t="s">
        <v>177</v>
      </c>
      <c r="F26" s="402"/>
      <c r="G26" s="402"/>
      <c r="H26" s="402"/>
      <c r="I26" s="402"/>
      <c r="J26" s="402"/>
      <c r="K26" s="403"/>
      <c r="L26" s="404">
        <v>1</v>
      </c>
      <c r="M26" s="405"/>
      <c r="N26" s="405"/>
      <c r="O26" s="405"/>
      <c r="P26" s="406"/>
      <c r="Q26" s="404">
        <v>5240</v>
      </c>
      <c r="R26" s="405"/>
      <c r="S26" s="405"/>
      <c r="T26" s="405"/>
      <c r="U26" s="405"/>
      <c r="V26" s="406"/>
      <c r="W26" s="470"/>
      <c r="X26" s="461"/>
      <c r="Y26" s="462"/>
      <c r="Z26" s="401" t="s">
        <v>178</v>
      </c>
      <c r="AA26" s="483"/>
      <c r="AB26" s="483"/>
      <c r="AC26" s="483"/>
      <c r="AD26" s="483"/>
      <c r="AE26" s="483"/>
      <c r="AF26" s="483"/>
      <c r="AG26" s="484"/>
      <c r="AH26" s="404" t="s">
        <v>175</v>
      </c>
      <c r="AI26" s="405"/>
      <c r="AJ26" s="405"/>
      <c r="AK26" s="405"/>
      <c r="AL26" s="406"/>
      <c r="AM26" s="404" t="s">
        <v>179</v>
      </c>
      <c r="AN26" s="405"/>
      <c r="AO26" s="405"/>
      <c r="AP26" s="405"/>
      <c r="AQ26" s="405"/>
      <c r="AR26" s="406"/>
      <c r="AS26" s="404" t="s">
        <v>179</v>
      </c>
      <c r="AT26" s="405"/>
      <c r="AU26" s="405"/>
      <c r="AV26" s="405"/>
      <c r="AW26" s="405"/>
      <c r="AX26" s="407"/>
      <c r="AY26" s="437" t="s">
        <v>180</v>
      </c>
      <c r="AZ26" s="438"/>
      <c r="BA26" s="438"/>
      <c r="BB26" s="438"/>
      <c r="BC26" s="438"/>
      <c r="BD26" s="438"/>
      <c r="BE26" s="438"/>
      <c r="BF26" s="438"/>
      <c r="BG26" s="438"/>
      <c r="BH26" s="438"/>
      <c r="BI26" s="438"/>
      <c r="BJ26" s="438"/>
      <c r="BK26" s="438"/>
      <c r="BL26" s="438"/>
      <c r="BM26" s="439"/>
      <c r="BN26" s="428" t="s">
        <v>174</v>
      </c>
      <c r="BO26" s="429"/>
      <c r="BP26" s="429"/>
      <c r="BQ26" s="429"/>
      <c r="BR26" s="429"/>
      <c r="BS26" s="429"/>
      <c r="BT26" s="429"/>
      <c r="BU26" s="430"/>
      <c r="BV26" s="428" t="s">
        <v>179</v>
      </c>
      <c r="BW26" s="429"/>
      <c r="BX26" s="429"/>
      <c r="BY26" s="429"/>
      <c r="BZ26" s="429"/>
      <c r="CA26" s="429"/>
      <c r="CB26" s="429"/>
      <c r="CC26" s="430"/>
      <c r="CD26" s="201"/>
      <c r="CE26" s="426"/>
      <c r="CF26" s="426"/>
      <c r="CG26" s="426"/>
      <c r="CH26" s="426"/>
      <c r="CI26" s="426"/>
      <c r="CJ26" s="426"/>
      <c r="CK26" s="426"/>
      <c r="CL26" s="426"/>
      <c r="CM26" s="426"/>
      <c r="CN26" s="426"/>
      <c r="CO26" s="426"/>
      <c r="CP26" s="426"/>
      <c r="CQ26" s="426"/>
      <c r="CR26" s="426"/>
      <c r="CS26" s="427"/>
      <c r="CT26" s="398"/>
      <c r="CU26" s="399"/>
      <c r="CV26" s="399"/>
      <c r="CW26" s="399"/>
      <c r="CX26" s="399"/>
      <c r="CY26" s="399"/>
      <c r="CZ26" s="399"/>
      <c r="DA26" s="400"/>
      <c r="DB26" s="398"/>
      <c r="DC26" s="399"/>
      <c r="DD26" s="399"/>
      <c r="DE26" s="399"/>
      <c r="DF26" s="399"/>
      <c r="DG26" s="399"/>
      <c r="DH26" s="399"/>
      <c r="DI26" s="400"/>
    </row>
    <row r="27" spans="1:119" ht="18.75" customHeight="1" thickBot="1" x14ac:dyDescent="0.2">
      <c r="A27" s="187"/>
      <c r="B27" s="460"/>
      <c r="C27" s="461"/>
      <c r="D27" s="462"/>
      <c r="E27" s="401" t="s">
        <v>181</v>
      </c>
      <c r="F27" s="402"/>
      <c r="G27" s="402"/>
      <c r="H27" s="402"/>
      <c r="I27" s="402"/>
      <c r="J27" s="402"/>
      <c r="K27" s="403"/>
      <c r="L27" s="404">
        <v>1</v>
      </c>
      <c r="M27" s="405"/>
      <c r="N27" s="405"/>
      <c r="O27" s="405"/>
      <c r="P27" s="406"/>
      <c r="Q27" s="404">
        <v>3330</v>
      </c>
      <c r="R27" s="405"/>
      <c r="S27" s="405"/>
      <c r="T27" s="405"/>
      <c r="U27" s="405"/>
      <c r="V27" s="406"/>
      <c r="W27" s="470"/>
      <c r="X27" s="461"/>
      <c r="Y27" s="462"/>
      <c r="Z27" s="401" t="s">
        <v>182</v>
      </c>
      <c r="AA27" s="402"/>
      <c r="AB27" s="402"/>
      <c r="AC27" s="402"/>
      <c r="AD27" s="402"/>
      <c r="AE27" s="402"/>
      <c r="AF27" s="402"/>
      <c r="AG27" s="403"/>
      <c r="AH27" s="404" t="s">
        <v>175</v>
      </c>
      <c r="AI27" s="405"/>
      <c r="AJ27" s="405"/>
      <c r="AK27" s="405"/>
      <c r="AL27" s="406"/>
      <c r="AM27" s="404" t="s">
        <v>179</v>
      </c>
      <c r="AN27" s="405"/>
      <c r="AO27" s="405"/>
      <c r="AP27" s="405"/>
      <c r="AQ27" s="405"/>
      <c r="AR27" s="406"/>
      <c r="AS27" s="404" t="s">
        <v>175</v>
      </c>
      <c r="AT27" s="405"/>
      <c r="AU27" s="405"/>
      <c r="AV27" s="405"/>
      <c r="AW27" s="405"/>
      <c r="AX27" s="407"/>
      <c r="AY27" s="434" t="s">
        <v>183</v>
      </c>
      <c r="AZ27" s="435"/>
      <c r="BA27" s="435"/>
      <c r="BB27" s="435"/>
      <c r="BC27" s="435"/>
      <c r="BD27" s="435"/>
      <c r="BE27" s="435"/>
      <c r="BF27" s="435"/>
      <c r="BG27" s="435"/>
      <c r="BH27" s="435"/>
      <c r="BI27" s="435"/>
      <c r="BJ27" s="435"/>
      <c r="BK27" s="435"/>
      <c r="BL27" s="435"/>
      <c r="BM27" s="436"/>
      <c r="BN27" s="431" t="s">
        <v>175</v>
      </c>
      <c r="BO27" s="432"/>
      <c r="BP27" s="432"/>
      <c r="BQ27" s="432"/>
      <c r="BR27" s="432"/>
      <c r="BS27" s="432"/>
      <c r="BT27" s="432"/>
      <c r="BU27" s="433"/>
      <c r="BV27" s="431" t="s">
        <v>179</v>
      </c>
      <c r="BW27" s="432"/>
      <c r="BX27" s="432"/>
      <c r="BY27" s="432"/>
      <c r="BZ27" s="432"/>
      <c r="CA27" s="432"/>
      <c r="CB27" s="432"/>
      <c r="CC27" s="433"/>
      <c r="CD27" s="203"/>
      <c r="CE27" s="426"/>
      <c r="CF27" s="426"/>
      <c r="CG27" s="426"/>
      <c r="CH27" s="426"/>
      <c r="CI27" s="426"/>
      <c r="CJ27" s="426"/>
      <c r="CK27" s="426"/>
      <c r="CL27" s="426"/>
      <c r="CM27" s="426"/>
      <c r="CN27" s="426"/>
      <c r="CO27" s="426"/>
      <c r="CP27" s="426"/>
      <c r="CQ27" s="426"/>
      <c r="CR27" s="426"/>
      <c r="CS27" s="427"/>
      <c r="CT27" s="398"/>
      <c r="CU27" s="399"/>
      <c r="CV27" s="399"/>
      <c r="CW27" s="399"/>
      <c r="CX27" s="399"/>
      <c r="CY27" s="399"/>
      <c r="CZ27" s="399"/>
      <c r="DA27" s="400"/>
      <c r="DB27" s="398"/>
      <c r="DC27" s="399"/>
      <c r="DD27" s="399"/>
      <c r="DE27" s="399"/>
      <c r="DF27" s="399"/>
      <c r="DG27" s="399"/>
      <c r="DH27" s="399"/>
      <c r="DI27" s="400"/>
      <c r="DJ27" s="186"/>
      <c r="DK27" s="186"/>
      <c r="DL27" s="186"/>
      <c r="DM27" s="186"/>
      <c r="DN27" s="186"/>
      <c r="DO27" s="186"/>
    </row>
    <row r="28" spans="1:119" ht="18.75" customHeight="1" x14ac:dyDescent="0.15">
      <c r="A28" s="187"/>
      <c r="B28" s="460"/>
      <c r="C28" s="461"/>
      <c r="D28" s="462"/>
      <c r="E28" s="401" t="s">
        <v>184</v>
      </c>
      <c r="F28" s="402"/>
      <c r="G28" s="402"/>
      <c r="H28" s="402"/>
      <c r="I28" s="402"/>
      <c r="J28" s="402"/>
      <c r="K28" s="403"/>
      <c r="L28" s="404">
        <v>1</v>
      </c>
      <c r="M28" s="405"/>
      <c r="N28" s="405"/>
      <c r="O28" s="405"/>
      <c r="P28" s="406"/>
      <c r="Q28" s="404">
        <v>2750</v>
      </c>
      <c r="R28" s="405"/>
      <c r="S28" s="405"/>
      <c r="T28" s="405"/>
      <c r="U28" s="405"/>
      <c r="V28" s="406"/>
      <c r="W28" s="470"/>
      <c r="X28" s="461"/>
      <c r="Y28" s="462"/>
      <c r="Z28" s="401" t="s">
        <v>185</v>
      </c>
      <c r="AA28" s="402"/>
      <c r="AB28" s="402"/>
      <c r="AC28" s="402"/>
      <c r="AD28" s="402"/>
      <c r="AE28" s="402"/>
      <c r="AF28" s="402"/>
      <c r="AG28" s="403"/>
      <c r="AH28" s="404" t="s">
        <v>179</v>
      </c>
      <c r="AI28" s="405"/>
      <c r="AJ28" s="405"/>
      <c r="AK28" s="405"/>
      <c r="AL28" s="406"/>
      <c r="AM28" s="404" t="s">
        <v>179</v>
      </c>
      <c r="AN28" s="405"/>
      <c r="AO28" s="405"/>
      <c r="AP28" s="405"/>
      <c r="AQ28" s="405"/>
      <c r="AR28" s="406"/>
      <c r="AS28" s="404" t="s">
        <v>175</v>
      </c>
      <c r="AT28" s="405"/>
      <c r="AU28" s="405"/>
      <c r="AV28" s="405"/>
      <c r="AW28" s="405"/>
      <c r="AX28" s="407"/>
      <c r="AY28" s="411" t="s">
        <v>186</v>
      </c>
      <c r="AZ28" s="412"/>
      <c r="BA28" s="412"/>
      <c r="BB28" s="413"/>
      <c r="BC28" s="420" t="s">
        <v>48</v>
      </c>
      <c r="BD28" s="421"/>
      <c r="BE28" s="421"/>
      <c r="BF28" s="421"/>
      <c r="BG28" s="421"/>
      <c r="BH28" s="421"/>
      <c r="BI28" s="421"/>
      <c r="BJ28" s="421"/>
      <c r="BK28" s="421"/>
      <c r="BL28" s="421"/>
      <c r="BM28" s="422"/>
      <c r="BN28" s="423">
        <v>790757</v>
      </c>
      <c r="BO28" s="424"/>
      <c r="BP28" s="424"/>
      <c r="BQ28" s="424"/>
      <c r="BR28" s="424"/>
      <c r="BS28" s="424"/>
      <c r="BT28" s="424"/>
      <c r="BU28" s="425"/>
      <c r="BV28" s="423">
        <v>790698</v>
      </c>
      <c r="BW28" s="424"/>
      <c r="BX28" s="424"/>
      <c r="BY28" s="424"/>
      <c r="BZ28" s="424"/>
      <c r="CA28" s="424"/>
      <c r="CB28" s="424"/>
      <c r="CC28" s="425"/>
      <c r="CD28" s="201"/>
      <c r="CE28" s="426"/>
      <c r="CF28" s="426"/>
      <c r="CG28" s="426"/>
      <c r="CH28" s="426"/>
      <c r="CI28" s="426"/>
      <c r="CJ28" s="426"/>
      <c r="CK28" s="426"/>
      <c r="CL28" s="426"/>
      <c r="CM28" s="426"/>
      <c r="CN28" s="426"/>
      <c r="CO28" s="426"/>
      <c r="CP28" s="426"/>
      <c r="CQ28" s="426"/>
      <c r="CR28" s="426"/>
      <c r="CS28" s="427"/>
      <c r="CT28" s="398"/>
      <c r="CU28" s="399"/>
      <c r="CV28" s="399"/>
      <c r="CW28" s="399"/>
      <c r="CX28" s="399"/>
      <c r="CY28" s="399"/>
      <c r="CZ28" s="399"/>
      <c r="DA28" s="400"/>
      <c r="DB28" s="398"/>
      <c r="DC28" s="399"/>
      <c r="DD28" s="399"/>
      <c r="DE28" s="399"/>
      <c r="DF28" s="399"/>
      <c r="DG28" s="399"/>
      <c r="DH28" s="399"/>
      <c r="DI28" s="400"/>
      <c r="DJ28" s="186"/>
      <c r="DK28" s="186"/>
      <c r="DL28" s="186"/>
      <c r="DM28" s="186"/>
      <c r="DN28" s="186"/>
      <c r="DO28" s="186"/>
    </row>
    <row r="29" spans="1:119" ht="18.75" customHeight="1" x14ac:dyDescent="0.15">
      <c r="A29" s="187"/>
      <c r="B29" s="460"/>
      <c r="C29" s="461"/>
      <c r="D29" s="462"/>
      <c r="E29" s="401" t="s">
        <v>187</v>
      </c>
      <c r="F29" s="402"/>
      <c r="G29" s="402"/>
      <c r="H29" s="402"/>
      <c r="I29" s="402"/>
      <c r="J29" s="402"/>
      <c r="K29" s="403"/>
      <c r="L29" s="404">
        <v>10</v>
      </c>
      <c r="M29" s="405"/>
      <c r="N29" s="405"/>
      <c r="O29" s="405"/>
      <c r="P29" s="406"/>
      <c r="Q29" s="404">
        <v>2500</v>
      </c>
      <c r="R29" s="405"/>
      <c r="S29" s="405"/>
      <c r="T29" s="405"/>
      <c r="U29" s="405"/>
      <c r="V29" s="406"/>
      <c r="W29" s="471"/>
      <c r="X29" s="472"/>
      <c r="Y29" s="473"/>
      <c r="Z29" s="401" t="s">
        <v>188</v>
      </c>
      <c r="AA29" s="402"/>
      <c r="AB29" s="402"/>
      <c r="AC29" s="402"/>
      <c r="AD29" s="402"/>
      <c r="AE29" s="402"/>
      <c r="AF29" s="402"/>
      <c r="AG29" s="403"/>
      <c r="AH29" s="404">
        <v>99</v>
      </c>
      <c r="AI29" s="405"/>
      <c r="AJ29" s="405"/>
      <c r="AK29" s="405"/>
      <c r="AL29" s="406"/>
      <c r="AM29" s="404">
        <v>298881</v>
      </c>
      <c r="AN29" s="405"/>
      <c r="AO29" s="405"/>
      <c r="AP29" s="405"/>
      <c r="AQ29" s="405"/>
      <c r="AR29" s="406"/>
      <c r="AS29" s="404">
        <v>3019</v>
      </c>
      <c r="AT29" s="405"/>
      <c r="AU29" s="405"/>
      <c r="AV29" s="405"/>
      <c r="AW29" s="405"/>
      <c r="AX29" s="407"/>
      <c r="AY29" s="414"/>
      <c r="AZ29" s="415"/>
      <c r="BA29" s="415"/>
      <c r="BB29" s="416"/>
      <c r="BC29" s="408" t="s">
        <v>189</v>
      </c>
      <c r="BD29" s="409"/>
      <c r="BE29" s="409"/>
      <c r="BF29" s="409"/>
      <c r="BG29" s="409"/>
      <c r="BH29" s="409"/>
      <c r="BI29" s="409"/>
      <c r="BJ29" s="409"/>
      <c r="BK29" s="409"/>
      <c r="BL29" s="409"/>
      <c r="BM29" s="410"/>
      <c r="BN29" s="428">
        <v>116913</v>
      </c>
      <c r="BO29" s="429"/>
      <c r="BP29" s="429"/>
      <c r="BQ29" s="429"/>
      <c r="BR29" s="429"/>
      <c r="BS29" s="429"/>
      <c r="BT29" s="429"/>
      <c r="BU29" s="430"/>
      <c r="BV29" s="428">
        <v>116901</v>
      </c>
      <c r="BW29" s="429"/>
      <c r="BX29" s="429"/>
      <c r="BY29" s="429"/>
      <c r="BZ29" s="429"/>
      <c r="CA29" s="429"/>
      <c r="CB29" s="429"/>
      <c r="CC29" s="430"/>
      <c r="CD29" s="203"/>
      <c r="CE29" s="426"/>
      <c r="CF29" s="426"/>
      <c r="CG29" s="426"/>
      <c r="CH29" s="426"/>
      <c r="CI29" s="426"/>
      <c r="CJ29" s="426"/>
      <c r="CK29" s="426"/>
      <c r="CL29" s="426"/>
      <c r="CM29" s="426"/>
      <c r="CN29" s="426"/>
      <c r="CO29" s="426"/>
      <c r="CP29" s="426"/>
      <c r="CQ29" s="426"/>
      <c r="CR29" s="426"/>
      <c r="CS29" s="427"/>
      <c r="CT29" s="398"/>
      <c r="CU29" s="399"/>
      <c r="CV29" s="399"/>
      <c r="CW29" s="399"/>
      <c r="CX29" s="399"/>
      <c r="CY29" s="399"/>
      <c r="CZ29" s="399"/>
      <c r="DA29" s="400"/>
      <c r="DB29" s="398"/>
      <c r="DC29" s="399"/>
      <c r="DD29" s="399"/>
      <c r="DE29" s="399"/>
      <c r="DF29" s="399"/>
      <c r="DG29" s="399"/>
      <c r="DH29" s="399"/>
      <c r="DI29" s="400"/>
      <c r="DJ29" s="186"/>
      <c r="DK29" s="186"/>
      <c r="DL29" s="186"/>
      <c r="DM29" s="186"/>
      <c r="DN29" s="186"/>
      <c r="DO29" s="186"/>
    </row>
    <row r="30" spans="1:119" ht="18.75" customHeight="1" thickBot="1" x14ac:dyDescent="0.2">
      <c r="A30" s="187"/>
      <c r="B30" s="463"/>
      <c r="C30" s="464"/>
      <c r="D30" s="465"/>
      <c r="E30" s="474"/>
      <c r="F30" s="475"/>
      <c r="G30" s="475"/>
      <c r="H30" s="475"/>
      <c r="I30" s="475"/>
      <c r="J30" s="475"/>
      <c r="K30" s="476"/>
      <c r="L30" s="477"/>
      <c r="M30" s="478"/>
      <c r="N30" s="478"/>
      <c r="O30" s="478"/>
      <c r="P30" s="479"/>
      <c r="Q30" s="477"/>
      <c r="R30" s="478"/>
      <c r="S30" s="478"/>
      <c r="T30" s="478"/>
      <c r="U30" s="478"/>
      <c r="V30" s="479"/>
      <c r="W30" s="480" t="s">
        <v>190</v>
      </c>
      <c r="X30" s="481"/>
      <c r="Y30" s="481"/>
      <c r="Z30" s="481"/>
      <c r="AA30" s="481"/>
      <c r="AB30" s="481"/>
      <c r="AC30" s="481"/>
      <c r="AD30" s="481"/>
      <c r="AE30" s="481"/>
      <c r="AF30" s="481"/>
      <c r="AG30" s="482"/>
      <c r="AH30" s="392">
        <v>93</v>
      </c>
      <c r="AI30" s="393"/>
      <c r="AJ30" s="393"/>
      <c r="AK30" s="393"/>
      <c r="AL30" s="393"/>
      <c r="AM30" s="393"/>
      <c r="AN30" s="393"/>
      <c r="AO30" s="393"/>
      <c r="AP30" s="393"/>
      <c r="AQ30" s="393"/>
      <c r="AR30" s="393"/>
      <c r="AS30" s="393"/>
      <c r="AT30" s="393"/>
      <c r="AU30" s="393"/>
      <c r="AV30" s="393"/>
      <c r="AW30" s="393"/>
      <c r="AX30" s="394"/>
      <c r="AY30" s="417"/>
      <c r="AZ30" s="418"/>
      <c r="BA30" s="418"/>
      <c r="BB30" s="419"/>
      <c r="BC30" s="395" t="s">
        <v>50</v>
      </c>
      <c r="BD30" s="396"/>
      <c r="BE30" s="396"/>
      <c r="BF30" s="396"/>
      <c r="BG30" s="396"/>
      <c r="BH30" s="396"/>
      <c r="BI30" s="396"/>
      <c r="BJ30" s="396"/>
      <c r="BK30" s="396"/>
      <c r="BL30" s="396"/>
      <c r="BM30" s="397"/>
      <c r="BN30" s="431">
        <v>1851249</v>
      </c>
      <c r="BO30" s="432"/>
      <c r="BP30" s="432"/>
      <c r="BQ30" s="432"/>
      <c r="BR30" s="432"/>
      <c r="BS30" s="432"/>
      <c r="BT30" s="432"/>
      <c r="BU30" s="433"/>
      <c r="BV30" s="431">
        <v>1967746</v>
      </c>
      <c r="BW30" s="432"/>
      <c r="BX30" s="432"/>
      <c r="BY30" s="432"/>
      <c r="BZ30" s="432"/>
      <c r="CA30" s="432"/>
      <c r="CB30" s="432"/>
      <c r="CC30" s="43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1" t="s">
        <v>197</v>
      </c>
      <c r="D33" s="391"/>
      <c r="E33" s="390" t="s">
        <v>198</v>
      </c>
      <c r="F33" s="390"/>
      <c r="G33" s="390"/>
      <c r="H33" s="390"/>
      <c r="I33" s="390"/>
      <c r="J33" s="390"/>
      <c r="K33" s="390"/>
      <c r="L33" s="390"/>
      <c r="M33" s="390"/>
      <c r="N33" s="390"/>
      <c r="O33" s="390"/>
      <c r="P33" s="390"/>
      <c r="Q33" s="390"/>
      <c r="R33" s="390"/>
      <c r="S33" s="390"/>
      <c r="T33" s="216"/>
      <c r="U33" s="391" t="s">
        <v>199</v>
      </c>
      <c r="V33" s="391"/>
      <c r="W33" s="390" t="s">
        <v>200</v>
      </c>
      <c r="X33" s="390"/>
      <c r="Y33" s="390"/>
      <c r="Z33" s="390"/>
      <c r="AA33" s="390"/>
      <c r="AB33" s="390"/>
      <c r="AC33" s="390"/>
      <c r="AD33" s="390"/>
      <c r="AE33" s="390"/>
      <c r="AF33" s="390"/>
      <c r="AG33" s="390"/>
      <c r="AH33" s="390"/>
      <c r="AI33" s="390"/>
      <c r="AJ33" s="390"/>
      <c r="AK33" s="390"/>
      <c r="AL33" s="216"/>
      <c r="AM33" s="391" t="s">
        <v>199</v>
      </c>
      <c r="AN33" s="391"/>
      <c r="AO33" s="390" t="s">
        <v>201</v>
      </c>
      <c r="AP33" s="390"/>
      <c r="AQ33" s="390"/>
      <c r="AR33" s="390"/>
      <c r="AS33" s="390"/>
      <c r="AT33" s="390"/>
      <c r="AU33" s="390"/>
      <c r="AV33" s="390"/>
      <c r="AW33" s="390"/>
      <c r="AX33" s="390"/>
      <c r="AY33" s="390"/>
      <c r="AZ33" s="390"/>
      <c r="BA33" s="390"/>
      <c r="BB33" s="390"/>
      <c r="BC33" s="390"/>
      <c r="BD33" s="217"/>
      <c r="BE33" s="390" t="s">
        <v>202</v>
      </c>
      <c r="BF33" s="390"/>
      <c r="BG33" s="390" t="s">
        <v>203</v>
      </c>
      <c r="BH33" s="390"/>
      <c r="BI33" s="390"/>
      <c r="BJ33" s="390"/>
      <c r="BK33" s="390"/>
      <c r="BL33" s="390"/>
      <c r="BM33" s="390"/>
      <c r="BN33" s="390"/>
      <c r="BO33" s="390"/>
      <c r="BP33" s="390"/>
      <c r="BQ33" s="390"/>
      <c r="BR33" s="390"/>
      <c r="BS33" s="390"/>
      <c r="BT33" s="390"/>
      <c r="BU33" s="390"/>
      <c r="BV33" s="217"/>
      <c r="BW33" s="391" t="s">
        <v>202</v>
      </c>
      <c r="BX33" s="391"/>
      <c r="BY33" s="390" t="s">
        <v>204</v>
      </c>
      <c r="BZ33" s="390"/>
      <c r="CA33" s="390"/>
      <c r="CB33" s="390"/>
      <c r="CC33" s="390"/>
      <c r="CD33" s="390"/>
      <c r="CE33" s="390"/>
      <c r="CF33" s="390"/>
      <c r="CG33" s="390"/>
      <c r="CH33" s="390"/>
      <c r="CI33" s="390"/>
      <c r="CJ33" s="390"/>
      <c r="CK33" s="390"/>
      <c r="CL33" s="390"/>
      <c r="CM33" s="390"/>
      <c r="CN33" s="216"/>
      <c r="CO33" s="391" t="s">
        <v>197</v>
      </c>
      <c r="CP33" s="391"/>
      <c r="CQ33" s="390" t="s">
        <v>205</v>
      </c>
      <c r="CR33" s="390"/>
      <c r="CS33" s="390"/>
      <c r="CT33" s="390"/>
      <c r="CU33" s="390"/>
      <c r="CV33" s="390"/>
      <c r="CW33" s="390"/>
      <c r="CX33" s="390"/>
      <c r="CY33" s="390"/>
      <c r="CZ33" s="390"/>
      <c r="DA33" s="390"/>
      <c r="DB33" s="390"/>
      <c r="DC33" s="390"/>
      <c r="DD33" s="390"/>
      <c r="DE33" s="390"/>
      <c r="DF33" s="216"/>
      <c r="DG33" s="389" t="s">
        <v>206</v>
      </c>
      <c r="DH33" s="389"/>
      <c r="DI33" s="218"/>
      <c r="DJ33" s="186"/>
      <c r="DK33" s="186"/>
      <c r="DL33" s="186"/>
      <c r="DM33" s="186"/>
      <c r="DN33" s="186"/>
      <c r="DO33" s="186"/>
    </row>
    <row r="34" spans="1:119" ht="32.25" customHeight="1" x14ac:dyDescent="0.15">
      <c r="A34" s="187"/>
      <c r="B34" s="213"/>
      <c r="C34" s="387">
        <f>IF(E34="","",1)</f>
        <v>1</v>
      </c>
      <c r="D34" s="387"/>
      <c r="E34" s="386" t="str">
        <f>IF('各会計、関係団体の財政状況及び健全化判断比率'!B7="","",'各会計、関係団体の財政状況及び健全化判断比率'!B7)</f>
        <v>一般会計</v>
      </c>
      <c r="F34" s="386"/>
      <c r="G34" s="386"/>
      <c r="H34" s="386"/>
      <c r="I34" s="386"/>
      <c r="J34" s="386"/>
      <c r="K34" s="386"/>
      <c r="L34" s="386"/>
      <c r="M34" s="386"/>
      <c r="N34" s="386"/>
      <c r="O34" s="386"/>
      <c r="P34" s="386"/>
      <c r="Q34" s="386"/>
      <c r="R34" s="386"/>
      <c r="S34" s="386"/>
      <c r="T34" s="214"/>
      <c r="U34" s="387">
        <f>IF(W34="","",MAX(C34:D43)+1)</f>
        <v>2</v>
      </c>
      <c r="V34" s="387"/>
      <c r="W34" s="386" t="str">
        <f>IF('各会計、関係団体の財政状況及び健全化判断比率'!B28="","",'各会計、関係団体の財政状況及び健全化判断比率'!B28)</f>
        <v>国民健康保険事業特別会計</v>
      </c>
      <c r="X34" s="386"/>
      <c r="Y34" s="386"/>
      <c r="Z34" s="386"/>
      <c r="AA34" s="386"/>
      <c r="AB34" s="386"/>
      <c r="AC34" s="386"/>
      <c r="AD34" s="386"/>
      <c r="AE34" s="386"/>
      <c r="AF34" s="386"/>
      <c r="AG34" s="386"/>
      <c r="AH34" s="386"/>
      <c r="AI34" s="386"/>
      <c r="AJ34" s="386"/>
      <c r="AK34" s="386"/>
      <c r="AL34" s="214"/>
      <c r="AM34" s="387" t="str">
        <f>IF(AO34="","",MAX(C34:D43,U34:V43)+1)</f>
        <v/>
      </c>
      <c r="AN34" s="387"/>
      <c r="AO34" s="386"/>
      <c r="AP34" s="386"/>
      <c r="AQ34" s="386"/>
      <c r="AR34" s="386"/>
      <c r="AS34" s="386"/>
      <c r="AT34" s="386"/>
      <c r="AU34" s="386"/>
      <c r="AV34" s="386"/>
      <c r="AW34" s="386"/>
      <c r="AX34" s="386"/>
      <c r="AY34" s="386"/>
      <c r="AZ34" s="386"/>
      <c r="BA34" s="386"/>
      <c r="BB34" s="386"/>
      <c r="BC34" s="386"/>
      <c r="BD34" s="214"/>
      <c r="BE34" s="387">
        <f>IF(BG34="","",MAX(C34:D43,U34:V43,AM34:AN43)+1)</f>
        <v>5</v>
      </c>
      <c r="BF34" s="387"/>
      <c r="BG34" s="386" t="str">
        <f>IF('各会計、関係団体の財政状況及び健全化判断比率'!B31="","",'各会計、関係団体の財政状況及び健全化判断比率'!B31)</f>
        <v>公共下水道事業特別会計</v>
      </c>
      <c r="BH34" s="386"/>
      <c r="BI34" s="386"/>
      <c r="BJ34" s="386"/>
      <c r="BK34" s="386"/>
      <c r="BL34" s="386"/>
      <c r="BM34" s="386"/>
      <c r="BN34" s="386"/>
      <c r="BO34" s="386"/>
      <c r="BP34" s="386"/>
      <c r="BQ34" s="386"/>
      <c r="BR34" s="386"/>
      <c r="BS34" s="386"/>
      <c r="BT34" s="386"/>
      <c r="BU34" s="386"/>
      <c r="BV34" s="214"/>
      <c r="BW34" s="387">
        <f>IF(BY34="","",MAX(C34:D43,U34:V43,AM34:AN43,BE34:BF43)+1)</f>
        <v>9</v>
      </c>
      <c r="BX34" s="387"/>
      <c r="BY34" s="386" t="str">
        <f>IF('各会計、関係団体の財政状況及び健全化判断比率'!B68="","",'各会計、関係団体の財政状況及び健全化判断比率'!B68)</f>
        <v>熊本県市町村総合事務組合</v>
      </c>
      <c r="BZ34" s="386"/>
      <c r="CA34" s="386"/>
      <c r="CB34" s="386"/>
      <c r="CC34" s="386"/>
      <c r="CD34" s="386"/>
      <c r="CE34" s="386"/>
      <c r="CF34" s="386"/>
      <c r="CG34" s="386"/>
      <c r="CH34" s="386"/>
      <c r="CI34" s="386"/>
      <c r="CJ34" s="386"/>
      <c r="CK34" s="386"/>
      <c r="CL34" s="386"/>
      <c r="CM34" s="386"/>
      <c r="CN34" s="214"/>
      <c r="CO34" s="387" t="str">
        <f>IF(CQ34="","",MAX(C34:D43,U34:V43,AM34:AN43,BE34:BF43,BW34:BX43)+1)</f>
        <v/>
      </c>
      <c r="CP34" s="387"/>
      <c r="CQ34" s="386" t="str">
        <f>IF('各会計、関係団体の財政状況及び健全化判断比率'!BS7="","",'各会計、関係団体の財政状況及び健全化判断比率'!BS7)</f>
        <v/>
      </c>
      <c r="CR34" s="386"/>
      <c r="CS34" s="386"/>
      <c r="CT34" s="386"/>
      <c r="CU34" s="386"/>
      <c r="CV34" s="386"/>
      <c r="CW34" s="386"/>
      <c r="CX34" s="386"/>
      <c r="CY34" s="386"/>
      <c r="CZ34" s="386"/>
      <c r="DA34" s="386"/>
      <c r="DB34" s="386"/>
      <c r="DC34" s="386"/>
      <c r="DD34" s="386"/>
      <c r="DE34" s="386"/>
      <c r="DF34" s="211"/>
      <c r="DG34" s="388" t="str">
        <f>IF('各会計、関係団体の財政状況及び健全化判断比率'!BR7="","",'各会計、関係団体の財政状況及び健全化判断比率'!BR7)</f>
        <v/>
      </c>
      <c r="DH34" s="388"/>
      <c r="DI34" s="218"/>
      <c r="DJ34" s="186"/>
      <c r="DK34" s="186"/>
      <c r="DL34" s="186"/>
      <c r="DM34" s="186"/>
      <c r="DN34" s="186"/>
      <c r="DO34" s="186"/>
    </row>
    <row r="35" spans="1:119" ht="32.25" customHeight="1" x14ac:dyDescent="0.15">
      <c r="A35" s="187"/>
      <c r="B35" s="213"/>
      <c r="C35" s="387" t="str">
        <f>IF(E35="","",C34+1)</f>
        <v/>
      </c>
      <c r="D35" s="387"/>
      <c r="E35" s="386" t="str">
        <f>IF('各会計、関係団体の財政状況及び健全化判断比率'!B8="","",'各会計、関係団体の財政状況及び健全化判断比率'!B8)</f>
        <v/>
      </c>
      <c r="F35" s="386"/>
      <c r="G35" s="386"/>
      <c r="H35" s="386"/>
      <c r="I35" s="386"/>
      <c r="J35" s="386"/>
      <c r="K35" s="386"/>
      <c r="L35" s="386"/>
      <c r="M35" s="386"/>
      <c r="N35" s="386"/>
      <c r="O35" s="386"/>
      <c r="P35" s="386"/>
      <c r="Q35" s="386"/>
      <c r="R35" s="386"/>
      <c r="S35" s="386"/>
      <c r="T35" s="214"/>
      <c r="U35" s="387">
        <f>IF(W35="","",U34+1)</f>
        <v>3</v>
      </c>
      <c r="V35" s="387"/>
      <c r="W35" s="386" t="str">
        <f>IF('各会計、関係団体の財政状況及び健全化判断比率'!B29="","",'各会計、関係団体の財政状況及び健全化判断比率'!B29)</f>
        <v>介護保険事業特別会計</v>
      </c>
      <c r="X35" s="386"/>
      <c r="Y35" s="386"/>
      <c r="Z35" s="386"/>
      <c r="AA35" s="386"/>
      <c r="AB35" s="386"/>
      <c r="AC35" s="386"/>
      <c r="AD35" s="386"/>
      <c r="AE35" s="386"/>
      <c r="AF35" s="386"/>
      <c r="AG35" s="386"/>
      <c r="AH35" s="386"/>
      <c r="AI35" s="386"/>
      <c r="AJ35" s="386"/>
      <c r="AK35" s="386"/>
      <c r="AL35" s="214"/>
      <c r="AM35" s="387" t="str">
        <f t="shared" ref="AM35:AM43" si="0">IF(AO35="","",AM34+1)</f>
        <v/>
      </c>
      <c r="AN35" s="387"/>
      <c r="AO35" s="386"/>
      <c r="AP35" s="386"/>
      <c r="AQ35" s="386"/>
      <c r="AR35" s="386"/>
      <c r="AS35" s="386"/>
      <c r="AT35" s="386"/>
      <c r="AU35" s="386"/>
      <c r="AV35" s="386"/>
      <c r="AW35" s="386"/>
      <c r="AX35" s="386"/>
      <c r="AY35" s="386"/>
      <c r="AZ35" s="386"/>
      <c r="BA35" s="386"/>
      <c r="BB35" s="386"/>
      <c r="BC35" s="386"/>
      <c r="BD35" s="214"/>
      <c r="BE35" s="387">
        <f t="shared" ref="BE35:BE43" si="1">IF(BG35="","",BE34+1)</f>
        <v>6</v>
      </c>
      <c r="BF35" s="387"/>
      <c r="BG35" s="386" t="str">
        <f>IF('各会計、関係団体の財政状況及び健全化判断比率'!B32="","",'各会計、関係団体の財政状況及び健全化判断比率'!B32)</f>
        <v>簡易水道事業特別会計</v>
      </c>
      <c r="BH35" s="386"/>
      <c r="BI35" s="386"/>
      <c r="BJ35" s="386"/>
      <c r="BK35" s="386"/>
      <c r="BL35" s="386"/>
      <c r="BM35" s="386"/>
      <c r="BN35" s="386"/>
      <c r="BO35" s="386"/>
      <c r="BP35" s="386"/>
      <c r="BQ35" s="386"/>
      <c r="BR35" s="386"/>
      <c r="BS35" s="386"/>
      <c r="BT35" s="386"/>
      <c r="BU35" s="386"/>
      <c r="BV35" s="214"/>
      <c r="BW35" s="387">
        <f t="shared" ref="BW35:BW43" si="2">IF(BY35="","",BW34+1)</f>
        <v>10</v>
      </c>
      <c r="BX35" s="387"/>
      <c r="BY35" s="386" t="str">
        <f>IF('各会計、関係団体の財政状況及び健全化判断比率'!B69="","",'各会計、関係団体の財政状況及び健全化判断比率'!B69)</f>
        <v>有明広域行政事務組合</v>
      </c>
      <c r="BZ35" s="386"/>
      <c r="CA35" s="386"/>
      <c r="CB35" s="386"/>
      <c r="CC35" s="386"/>
      <c r="CD35" s="386"/>
      <c r="CE35" s="386"/>
      <c r="CF35" s="386"/>
      <c r="CG35" s="386"/>
      <c r="CH35" s="386"/>
      <c r="CI35" s="386"/>
      <c r="CJ35" s="386"/>
      <c r="CK35" s="386"/>
      <c r="CL35" s="386"/>
      <c r="CM35" s="386"/>
      <c r="CN35" s="214"/>
      <c r="CO35" s="387" t="str">
        <f t="shared" ref="CO35:CO43" si="3">IF(CQ35="","",CO34+1)</f>
        <v/>
      </c>
      <c r="CP35" s="387"/>
      <c r="CQ35" s="386" t="str">
        <f>IF('各会計、関係団体の財政状況及び健全化判断比率'!BS8="","",'各会計、関係団体の財政状況及び健全化判断比率'!BS8)</f>
        <v/>
      </c>
      <c r="CR35" s="386"/>
      <c r="CS35" s="386"/>
      <c r="CT35" s="386"/>
      <c r="CU35" s="386"/>
      <c r="CV35" s="386"/>
      <c r="CW35" s="386"/>
      <c r="CX35" s="386"/>
      <c r="CY35" s="386"/>
      <c r="CZ35" s="386"/>
      <c r="DA35" s="386"/>
      <c r="DB35" s="386"/>
      <c r="DC35" s="386"/>
      <c r="DD35" s="386"/>
      <c r="DE35" s="386"/>
      <c r="DF35" s="211"/>
      <c r="DG35" s="388" t="str">
        <f>IF('各会計、関係団体の財政状況及び健全化判断比率'!BR8="","",'各会計、関係団体の財政状況及び健全化判断比率'!BR8)</f>
        <v/>
      </c>
      <c r="DH35" s="388"/>
      <c r="DI35" s="218"/>
      <c r="DJ35" s="186"/>
      <c r="DK35" s="186"/>
      <c r="DL35" s="186"/>
      <c r="DM35" s="186"/>
      <c r="DN35" s="186"/>
      <c r="DO35" s="186"/>
    </row>
    <row r="36" spans="1:119" ht="32.25" customHeight="1" x14ac:dyDescent="0.15">
      <c r="A36" s="187"/>
      <c r="B36" s="213"/>
      <c r="C36" s="387" t="str">
        <f>IF(E36="","",C35+1)</f>
        <v/>
      </c>
      <c r="D36" s="387"/>
      <c r="E36" s="386" t="str">
        <f>IF('各会計、関係団体の財政状況及び健全化判断比率'!B9="","",'各会計、関係団体の財政状況及び健全化判断比率'!B9)</f>
        <v/>
      </c>
      <c r="F36" s="386"/>
      <c r="G36" s="386"/>
      <c r="H36" s="386"/>
      <c r="I36" s="386"/>
      <c r="J36" s="386"/>
      <c r="K36" s="386"/>
      <c r="L36" s="386"/>
      <c r="M36" s="386"/>
      <c r="N36" s="386"/>
      <c r="O36" s="386"/>
      <c r="P36" s="386"/>
      <c r="Q36" s="386"/>
      <c r="R36" s="386"/>
      <c r="S36" s="386"/>
      <c r="T36" s="214"/>
      <c r="U36" s="387">
        <f t="shared" ref="U36:U43" si="4">IF(W36="","",U35+1)</f>
        <v>4</v>
      </c>
      <c r="V36" s="387"/>
      <c r="W36" s="386" t="str">
        <f>IF('各会計、関係団体の財政状況及び健全化判断比率'!B30="","",'各会計、関係団体の財政状況及び健全化判断比率'!B30)</f>
        <v>後期高齢者医療事業特別会計</v>
      </c>
      <c r="X36" s="386"/>
      <c r="Y36" s="386"/>
      <c r="Z36" s="386"/>
      <c r="AA36" s="386"/>
      <c r="AB36" s="386"/>
      <c r="AC36" s="386"/>
      <c r="AD36" s="386"/>
      <c r="AE36" s="386"/>
      <c r="AF36" s="386"/>
      <c r="AG36" s="386"/>
      <c r="AH36" s="386"/>
      <c r="AI36" s="386"/>
      <c r="AJ36" s="386"/>
      <c r="AK36" s="386"/>
      <c r="AL36" s="214"/>
      <c r="AM36" s="387" t="str">
        <f t="shared" si="0"/>
        <v/>
      </c>
      <c r="AN36" s="387"/>
      <c r="AO36" s="386"/>
      <c r="AP36" s="386"/>
      <c r="AQ36" s="386"/>
      <c r="AR36" s="386"/>
      <c r="AS36" s="386"/>
      <c r="AT36" s="386"/>
      <c r="AU36" s="386"/>
      <c r="AV36" s="386"/>
      <c r="AW36" s="386"/>
      <c r="AX36" s="386"/>
      <c r="AY36" s="386"/>
      <c r="AZ36" s="386"/>
      <c r="BA36" s="386"/>
      <c r="BB36" s="386"/>
      <c r="BC36" s="386"/>
      <c r="BD36" s="214"/>
      <c r="BE36" s="387">
        <f t="shared" si="1"/>
        <v>7</v>
      </c>
      <c r="BF36" s="387"/>
      <c r="BG36" s="386" t="str">
        <f>IF('各会計、関係団体の財政状況及び健全化判断比率'!B33="","",'各会計、関係団体の財政状況及び健全化判断比率'!B33)</f>
        <v>浄化槽整備推進事業特別会計</v>
      </c>
      <c r="BH36" s="386"/>
      <c r="BI36" s="386"/>
      <c r="BJ36" s="386"/>
      <c r="BK36" s="386"/>
      <c r="BL36" s="386"/>
      <c r="BM36" s="386"/>
      <c r="BN36" s="386"/>
      <c r="BO36" s="386"/>
      <c r="BP36" s="386"/>
      <c r="BQ36" s="386"/>
      <c r="BR36" s="386"/>
      <c r="BS36" s="386"/>
      <c r="BT36" s="386"/>
      <c r="BU36" s="386"/>
      <c r="BV36" s="214"/>
      <c r="BW36" s="387">
        <f t="shared" si="2"/>
        <v>11</v>
      </c>
      <c r="BX36" s="387"/>
      <c r="BY36" s="386" t="str">
        <f>IF('各会計、関係団体の財政状況及び健全化判断比率'!B70="","",'各会計、関係団体の財政状況及び健全化判断比率'!B70)</f>
        <v>熊本県後期高齢者医療広域連合（一般会計）</v>
      </c>
      <c r="BZ36" s="386"/>
      <c r="CA36" s="386"/>
      <c r="CB36" s="386"/>
      <c r="CC36" s="386"/>
      <c r="CD36" s="386"/>
      <c r="CE36" s="386"/>
      <c r="CF36" s="386"/>
      <c r="CG36" s="386"/>
      <c r="CH36" s="386"/>
      <c r="CI36" s="386"/>
      <c r="CJ36" s="386"/>
      <c r="CK36" s="386"/>
      <c r="CL36" s="386"/>
      <c r="CM36" s="386"/>
      <c r="CN36" s="214"/>
      <c r="CO36" s="387" t="str">
        <f t="shared" si="3"/>
        <v/>
      </c>
      <c r="CP36" s="387"/>
      <c r="CQ36" s="386" t="str">
        <f>IF('各会計、関係団体の財政状況及び健全化判断比率'!BS9="","",'各会計、関係団体の財政状況及び健全化判断比率'!BS9)</f>
        <v/>
      </c>
      <c r="CR36" s="386"/>
      <c r="CS36" s="386"/>
      <c r="CT36" s="386"/>
      <c r="CU36" s="386"/>
      <c r="CV36" s="386"/>
      <c r="CW36" s="386"/>
      <c r="CX36" s="386"/>
      <c r="CY36" s="386"/>
      <c r="CZ36" s="386"/>
      <c r="DA36" s="386"/>
      <c r="DB36" s="386"/>
      <c r="DC36" s="386"/>
      <c r="DD36" s="386"/>
      <c r="DE36" s="386"/>
      <c r="DF36" s="211"/>
      <c r="DG36" s="388" t="str">
        <f>IF('各会計、関係団体の財政状況及び健全化判断比率'!BR9="","",'各会計、関係団体の財政状況及び健全化判断比率'!BR9)</f>
        <v/>
      </c>
      <c r="DH36" s="388"/>
      <c r="DI36" s="218"/>
      <c r="DJ36" s="186"/>
      <c r="DK36" s="186"/>
      <c r="DL36" s="186"/>
      <c r="DM36" s="186"/>
      <c r="DN36" s="186"/>
      <c r="DO36" s="186"/>
    </row>
    <row r="37" spans="1:119" ht="32.25" customHeight="1" x14ac:dyDescent="0.15">
      <c r="A37" s="187"/>
      <c r="B37" s="213"/>
      <c r="C37" s="387" t="str">
        <f>IF(E37="","",C36+1)</f>
        <v/>
      </c>
      <c r="D37" s="387"/>
      <c r="E37" s="386" t="str">
        <f>IF('各会計、関係団体の財政状況及び健全化判断比率'!B10="","",'各会計、関係団体の財政状況及び健全化判断比率'!B10)</f>
        <v/>
      </c>
      <c r="F37" s="386"/>
      <c r="G37" s="386"/>
      <c r="H37" s="386"/>
      <c r="I37" s="386"/>
      <c r="J37" s="386"/>
      <c r="K37" s="386"/>
      <c r="L37" s="386"/>
      <c r="M37" s="386"/>
      <c r="N37" s="386"/>
      <c r="O37" s="386"/>
      <c r="P37" s="386"/>
      <c r="Q37" s="386"/>
      <c r="R37" s="386"/>
      <c r="S37" s="386"/>
      <c r="T37" s="214"/>
      <c r="U37" s="387" t="str">
        <f t="shared" si="4"/>
        <v/>
      </c>
      <c r="V37" s="387"/>
      <c r="W37" s="386"/>
      <c r="X37" s="386"/>
      <c r="Y37" s="386"/>
      <c r="Z37" s="386"/>
      <c r="AA37" s="386"/>
      <c r="AB37" s="386"/>
      <c r="AC37" s="386"/>
      <c r="AD37" s="386"/>
      <c r="AE37" s="386"/>
      <c r="AF37" s="386"/>
      <c r="AG37" s="386"/>
      <c r="AH37" s="386"/>
      <c r="AI37" s="386"/>
      <c r="AJ37" s="386"/>
      <c r="AK37" s="386"/>
      <c r="AL37" s="214"/>
      <c r="AM37" s="387" t="str">
        <f t="shared" si="0"/>
        <v/>
      </c>
      <c r="AN37" s="387"/>
      <c r="AO37" s="386"/>
      <c r="AP37" s="386"/>
      <c r="AQ37" s="386"/>
      <c r="AR37" s="386"/>
      <c r="AS37" s="386"/>
      <c r="AT37" s="386"/>
      <c r="AU37" s="386"/>
      <c r="AV37" s="386"/>
      <c r="AW37" s="386"/>
      <c r="AX37" s="386"/>
      <c r="AY37" s="386"/>
      <c r="AZ37" s="386"/>
      <c r="BA37" s="386"/>
      <c r="BB37" s="386"/>
      <c r="BC37" s="386"/>
      <c r="BD37" s="214"/>
      <c r="BE37" s="387">
        <f t="shared" si="1"/>
        <v>8</v>
      </c>
      <c r="BF37" s="387"/>
      <c r="BG37" s="386" t="str">
        <f>IF('各会計、関係団体の財政状況及び健全化判断比率'!B34="","",'各会計、関係団体の財政状況及び健全化判断比率'!B34)</f>
        <v>宅地分譲事業特別会計</v>
      </c>
      <c r="BH37" s="386"/>
      <c r="BI37" s="386"/>
      <c r="BJ37" s="386"/>
      <c r="BK37" s="386"/>
      <c r="BL37" s="386"/>
      <c r="BM37" s="386"/>
      <c r="BN37" s="386"/>
      <c r="BO37" s="386"/>
      <c r="BP37" s="386"/>
      <c r="BQ37" s="386"/>
      <c r="BR37" s="386"/>
      <c r="BS37" s="386"/>
      <c r="BT37" s="386"/>
      <c r="BU37" s="386"/>
      <c r="BV37" s="214"/>
      <c r="BW37" s="387">
        <f t="shared" si="2"/>
        <v>12</v>
      </c>
      <c r="BX37" s="387"/>
      <c r="BY37" s="386" t="str">
        <f>IF('各会計、関係団体の財政状況及び健全化判断比率'!B71="","",'各会計、関係団体の財政状況及び健全化判断比率'!B71)</f>
        <v>熊本県後期高齢者医療広域連合（後期高齢者医療特別会計）</v>
      </c>
      <c r="BZ37" s="386"/>
      <c r="CA37" s="386"/>
      <c r="CB37" s="386"/>
      <c r="CC37" s="386"/>
      <c r="CD37" s="386"/>
      <c r="CE37" s="386"/>
      <c r="CF37" s="386"/>
      <c r="CG37" s="386"/>
      <c r="CH37" s="386"/>
      <c r="CI37" s="386"/>
      <c r="CJ37" s="386"/>
      <c r="CK37" s="386"/>
      <c r="CL37" s="386"/>
      <c r="CM37" s="386"/>
      <c r="CN37" s="214"/>
      <c r="CO37" s="387" t="str">
        <f t="shared" si="3"/>
        <v/>
      </c>
      <c r="CP37" s="387"/>
      <c r="CQ37" s="386" t="str">
        <f>IF('各会計、関係団体の財政状況及び健全化判断比率'!BS10="","",'各会計、関係団体の財政状況及び健全化判断比率'!BS10)</f>
        <v/>
      </c>
      <c r="CR37" s="386"/>
      <c r="CS37" s="386"/>
      <c r="CT37" s="386"/>
      <c r="CU37" s="386"/>
      <c r="CV37" s="386"/>
      <c r="CW37" s="386"/>
      <c r="CX37" s="386"/>
      <c r="CY37" s="386"/>
      <c r="CZ37" s="386"/>
      <c r="DA37" s="386"/>
      <c r="DB37" s="386"/>
      <c r="DC37" s="386"/>
      <c r="DD37" s="386"/>
      <c r="DE37" s="386"/>
      <c r="DF37" s="211"/>
      <c r="DG37" s="388" t="str">
        <f>IF('各会計、関係団体の財政状況及び健全化判断比率'!BR10="","",'各会計、関係団体の財政状況及び健全化判断比率'!BR10)</f>
        <v/>
      </c>
      <c r="DH37" s="388"/>
      <c r="DI37" s="218"/>
      <c r="DJ37" s="186"/>
      <c r="DK37" s="186"/>
      <c r="DL37" s="186"/>
      <c r="DM37" s="186"/>
      <c r="DN37" s="186"/>
      <c r="DO37" s="186"/>
    </row>
    <row r="38" spans="1:119" ht="32.25" customHeight="1" x14ac:dyDescent="0.15">
      <c r="A38" s="187"/>
      <c r="B38" s="213"/>
      <c r="C38" s="387" t="str">
        <f t="shared" ref="C38:C43" si="5">IF(E38="","",C37+1)</f>
        <v/>
      </c>
      <c r="D38" s="387"/>
      <c r="E38" s="386" t="str">
        <f>IF('各会計、関係団体の財政状況及び健全化判断比率'!B11="","",'各会計、関係団体の財政状況及び健全化判断比率'!B11)</f>
        <v/>
      </c>
      <c r="F38" s="386"/>
      <c r="G38" s="386"/>
      <c r="H38" s="386"/>
      <c r="I38" s="386"/>
      <c r="J38" s="386"/>
      <c r="K38" s="386"/>
      <c r="L38" s="386"/>
      <c r="M38" s="386"/>
      <c r="N38" s="386"/>
      <c r="O38" s="386"/>
      <c r="P38" s="386"/>
      <c r="Q38" s="386"/>
      <c r="R38" s="386"/>
      <c r="S38" s="386"/>
      <c r="T38" s="214"/>
      <c r="U38" s="387" t="str">
        <f t="shared" si="4"/>
        <v/>
      </c>
      <c r="V38" s="387"/>
      <c r="W38" s="386"/>
      <c r="X38" s="386"/>
      <c r="Y38" s="386"/>
      <c r="Z38" s="386"/>
      <c r="AA38" s="386"/>
      <c r="AB38" s="386"/>
      <c r="AC38" s="386"/>
      <c r="AD38" s="386"/>
      <c r="AE38" s="386"/>
      <c r="AF38" s="386"/>
      <c r="AG38" s="386"/>
      <c r="AH38" s="386"/>
      <c r="AI38" s="386"/>
      <c r="AJ38" s="386"/>
      <c r="AK38" s="386"/>
      <c r="AL38" s="214"/>
      <c r="AM38" s="387" t="str">
        <f t="shared" si="0"/>
        <v/>
      </c>
      <c r="AN38" s="387"/>
      <c r="AO38" s="386"/>
      <c r="AP38" s="386"/>
      <c r="AQ38" s="386"/>
      <c r="AR38" s="386"/>
      <c r="AS38" s="386"/>
      <c r="AT38" s="386"/>
      <c r="AU38" s="386"/>
      <c r="AV38" s="386"/>
      <c r="AW38" s="386"/>
      <c r="AX38" s="386"/>
      <c r="AY38" s="386"/>
      <c r="AZ38" s="386"/>
      <c r="BA38" s="386"/>
      <c r="BB38" s="386"/>
      <c r="BC38" s="386"/>
      <c r="BD38" s="214"/>
      <c r="BE38" s="387" t="str">
        <f t="shared" si="1"/>
        <v/>
      </c>
      <c r="BF38" s="387"/>
      <c r="BG38" s="386"/>
      <c r="BH38" s="386"/>
      <c r="BI38" s="386"/>
      <c r="BJ38" s="386"/>
      <c r="BK38" s="386"/>
      <c r="BL38" s="386"/>
      <c r="BM38" s="386"/>
      <c r="BN38" s="386"/>
      <c r="BO38" s="386"/>
      <c r="BP38" s="386"/>
      <c r="BQ38" s="386"/>
      <c r="BR38" s="386"/>
      <c r="BS38" s="386"/>
      <c r="BT38" s="386"/>
      <c r="BU38" s="386"/>
      <c r="BV38" s="214"/>
      <c r="BW38" s="387" t="str">
        <f t="shared" si="2"/>
        <v/>
      </c>
      <c r="BX38" s="387"/>
      <c r="BY38" s="386" t="str">
        <f>IF('各会計、関係団体の財政状況及び健全化判断比率'!B72="","",'各会計、関係団体の財政状況及び健全化判断比率'!B72)</f>
        <v/>
      </c>
      <c r="BZ38" s="386"/>
      <c r="CA38" s="386"/>
      <c r="CB38" s="386"/>
      <c r="CC38" s="386"/>
      <c r="CD38" s="386"/>
      <c r="CE38" s="386"/>
      <c r="CF38" s="386"/>
      <c r="CG38" s="386"/>
      <c r="CH38" s="386"/>
      <c r="CI38" s="386"/>
      <c r="CJ38" s="386"/>
      <c r="CK38" s="386"/>
      <c r="CL38" s="386"/>
      <c r="CM38" s="386"/>
      <c r="CN38" s="214"/>
      <c r="CO38" s="387" t="str">
        <f t="shared" si="3"/>
        <v/>
      </c>
      <c r="CP38" s="387"/>
      <c r="CQ38" s="386" t="str">
        <f>IF('各会計、関係団体の財政状況及び健全化判断比率'!BS11="","",'各会計、関係団体の財政状況及び健全化判断比率'!BS11)</f>
        <v/>
      </c>
      <c r="CR38" s="386"/>
      <c r="CS38" s="386"/>
      <c r="CT38" s="386"/>
      <c r="CU38" s="386"/>
      <c r="CV38" s="386"/>
      <c r="CW38" s="386"/>
      <c r="CX38" s="386"/>
      <c r="CY38" s="386"/>
      <c r="CZ38" s="386"/>
      <c r="DA38" s="386"/>
      <c r="DB38" s="386"/>
      <c r="DC38" s="386"/>
      <c r="DD38" s="386"/>
      <c r="DE38" s="386"/>
      <c r="DF38" s="211"/>
      <c r="DG38" s="388" t="str">
        <f>IF('各会計、関係団体の財政状況及び健全化判断比率'!BR11="","",'各会計、関係団体の財政状況及び健全化判断比率'!BR11)</f>
        <v/>
      </c>
      <c r="DH38" s="388"/>
      <c r="DI38" s="218"/>
      <c r="DJ38" s="186"/>
      <c r="DK38" s="186"/>
      <c r="DL38" s="186"/>
      <c r="DM38" s="186"/>
      <c r="DN38" s="186"/>
      <c r="DO38" s="186"/>
    </row>
    <row r="39" spans="1:119" ht="32.25" customHeight="1" x14ac:dyDescent="0.15">
      <c r="A39" s="187"/>
      <c r="B39" s="213"/>
      <c r="C39" s="387" t="str">
        <f t="shared" si="5"/>
        <v/>
      </c>
      <c r="D39" s="387"/>
      <c r="E39" s="386" t="str">
        <f>IF('各会計、関係団体の財政状況及び健全化判断比率'!B12="","",'各会計、関係団体の財政状況及び健全化判断比率'!B12)</f>
        <v/>
      </c>
      <c r="F39" s="386"/>
      <c r="G39" s="386"/>
      <c r="H39" s="386"/>
      <c r="I39" s="386"/>
      <c r="J39" s="386"/>
      <c r="K39" s="386"/>
      <c r="L39" s="386"/>
      <c r="M39" s="386"/>
      <c r="N39" s="386"/>
      <c r="O39" s="386"/>
      <c r="P39" s="386"/>
      <c r="Q39" s="386"/>
      <c r="R39" s="386"/>
      <c r="S39" s="386"/>
      <c r="T39" s="214"/>
      <c r="U39" s="387" t="str">
        <f t="shared" si="4"/>
        <v/>
      </c>
      <c r="V39" s="387"/>
      <c r="W39" s="386"/>
      <c r="X39" s="386"/>
      <c r="Y39" s="386"/>
      <c r="Z39" s="386"/>
      <c r="AA39" s="386"/>
      <c r="AB39" s="386"/>
      <c r="AC39" s="386"/>
      <c r="AD39" s="386"/>
      <c r="AE39" s="386"/>
      <c r="AF39" s="386"/>
      <c r="AG39" s="386"/>
      <c r="AH39" s="386"/>
      <c r="AI39" s="386"/>
      <c r="AJ39" s="386"/>
      <c r="AK39" s="386"/>
      <c r="AL39" s="214"/>
      <c r="AM39" s="387" t="str">
        <f t="shared" si="0"/>
        <v/>
      </c>
      <c r="AN39" s="387"/>
      <c r="AO39" s="386"/>
      <c r="AP39" s="386"/>
      <c r="AQ39" s="386"/>
      <c r="AR39" s="386"/>
      <c r="AS39" s="386"/>
      <c r="AT39" s="386"/>
      <c r="AU39" s="386"/>
      <c r="AV39" s="386"/>
      <c r="AW39" s="386"/>
      <c r="AX39" s="386"/>
      <c r="AY39" s="386"/>
      <c r="AZ39" s="386"/>
      <c r="BA39" s="386"/>
      <c r="BB39" s="386"/>
      <c r="BC39" s="386"/>
      <c r="BD39" s="214"/>
      <c r="BE39" s="387" t="str">
        <f t="shared" si="1"/>
        <v/>
      </c>
      <c r="BF39" s="387"/>
      <c r="BG39" s="386"/>
      <c r="BH39" s="386"/>
      <c r="BI39" s="386"/>
      <c r="BJ39" s="386"/>
      <c r="BK39" s="386"/>
      <c r="BL39" s="386"/>
      <c r="BM39" s="386"/>
      <c r="BN39" s="386"/>
      <c r="BO39" s="386"/>
      <c r="BP39" s="386"/>
      <c r="BQ39" s="386"/>
      <c r="BR39" s="386"/>
      <c r="BS39" s="386"/>
      <c r="BT39" s="386"/>
      <c r="BU39" s="386"/>
      <c r="BV39" s="214"/>
      <c r="BW39" s="387" t="str">
        <f t="shared" si="2"/>
        <v/>
      </c>
      <c r="BX39" s="387"/>
      <c r="BY39" s="386" t="str">
        <f>IF('各会計、関係団体の財政状況及び健全化判断比率'!B73="","",'各会計、関係団体の財政状況及び健全化判断比率'!B73)</f>
        <v/>
      </c>
      <c r="BZ39" s="386"/>
      <c r="CA39" s="386"/>
      <c r="CB39" s="386"/>
      <c r="CC39" s="386"/>
      <c r="CD39" s="386"/>
      <c r="CE39" s="386"/>
      <c r="CF39" s="386"/>
      <c r="CG39" s="386"/>
      <c r="CH39" s="386"/>
      <c r="CI39" s="386"/>
      <c r="CJ39" s="386"/>
      <c r="CK39" s="386"/>
      <c r="CL39" s="386"/>
      <c r="CM39" s="386"/>
      <c r="CN39" s="214"/>
      <c r="CO39" s="387" t="str">
        <f t="shared" si="3"/>
        <v/>
      </c>
      <c r="CP39" s="387"/>
      <c r="CQ39" s="386" t="str">
        <f>IF('各会計、関係団体の財政状況及び健全化判断比率'!BS12="","",'各会計、関係団体の財政状況及び健全化判断比率'!BS12)</f>
        <v/>
      </c>
      <c r="CR39" s="386"/>
      <c r="CS39" s="386"/>
      <c r="CT39" s="386"/>
      <c r="CU39" s="386"/>
      <c r="CV39" s="386"/>
      <c r="CW39" s="386"/>
      <c r="CX39" s="386"/>
      <c r="CY39" s="386"/>
      <c r="CZ39" s="386"/>
      <c r="DA39" s="386"/>
      <c r="DB39" s="386"/>
      <c r="DC39" s="386"/>
      <c r="DD39" s="386"/>
      <c r="DE39" s="386"/>
      <c r="DF39" s="211"/>
      <c r="DG39" s="388" t="str">
        <f>IF('各会計、関係団体の財政状況及び健全化判断比率'!BR12="","",'各会計、関係団体の財政状況及び健全化判断比率'!BR12)</f>
        <v/>
      </c>
      <c r="DH39" s="388"/>
      <c r="DI39" s="218"/>
      <c r="DJ39" s="186"/>
      <c r="DK39" s="186"/>
      <c r="DL39" s="186"/>
      <c r="DM39" s="186"/>
      <c r="DN39" s="186"/>
      <c r="DO39" s="186"/>
    </row>
    <row r="40" spans="1:119" ht="32.25" customHeight="1" x14ac:dyDescent="0.15">
      <c r="A40" s="187"/>
      <c r="B40" s="213"/>
      <c r="C40" s="387" t="str">
        <f t="shared" si="5"/>
        <v/>
      </c>
      <c r="D40" s="387"/>
      <c r="E40" s="386" t="str">
        <f>IF('各会計、関係団体の財政状況及び健全化判断比率'!B13="","",'各会計、関係団体の財政状況及び健全化判断比率'!B13)</f>
        <v/>
      </c>
      <c r="F40" s="386"/>
      <c r="G40" s="386"/>
      <c r="H40" s="386"/>
      <c r="I40" s="386"/>
      <c r="J40" s="386"/>
      <c r="K40" s="386"/>
      <c r="L40" s="386"/>
      <c r="M40" s="386"/>
      <c r="N40" s="386"/>
      <c r="O40" s="386"/>
      <c r="P40" s="386"/>
      <c r="Q40" s="386"/>
      <c r="R40" s="386"/>
      <c r="S40" s="386"/>
      <c r="T40" s="214"/>
      <c r="U40" s="387" t="str">
        <f t="shared" si="4"/>
        <v/>
      </c>
      <c r="V40" s="387"/>
      <c r="W40" s="386"/>
      <c r="X40" s="386"/>
      <c r="Y40" s="386"/>
      <c r="Z40" s="386"/>
      <c r="AA40" s="386"/>
      <c r="AB40" s="386"/>
      <c r="AC40" s="386"/>
      <c r="AD40" s="386"/>
      <c r="AE40" s="386"/>
      <c r="AF40" s="386"/>
      <c r="AG40" s="386"/>
      <c r="AH40" s="386"/>
      <c r="AI40" s="386"/>
      <c r="AJ40" s="386"/>
      <c r="AK40" s="386"/>
      <c r="AL40" s="214"/>
      <c r="AM40" s="387" t="str">
        <f t="shared" si="0"/>
        <v/>
      </c>
      <c r="AN40" s="387"/>
      <c r="AO40" s="386"/>
      <c r="AP40" s="386"/>
      <c r="AQ40" s="386"/>
      <c r="AR40" s="386"/>
      <c r="AS40" s="386"/>
      <c r="AT40" s="386"/>
      <c r="AU40" s="386"/>
      <c r="AV40" s="386"/>
      <c r="AW40" s="386"/>
      <c r="AX40" s="386"/>
      <c r="AY40" s="386"/>
      <c r="AZ40" s="386"/>
      <c r="BA40" s="386"/>
      <c r="BB40" s="386"/>
      <c r="BC40" s="386"/>
      <c r="BD40" s="214"/>
      <c r="BE40" s="387" t="str">
        <f t="shared" si="1"/>
        <v/>
      </c>
      <c r="BF40" s="387"/>
      <c r="BG40" s="386"/>
      <c r="BH40" s="386"/>
      <c r="BI40" s="386"/>
      <c r="BJ40" s="386"/>
      <c r="BK40" s="386"/>
      <c r="BL40" s="386"/>
      <c r="BM40" s="386"/>
      <c r="BN40" s="386"/>
      <c r="BO40" s="386"/>
      <c r="BP40" s="386"/>
      <c r="BQ40" s="386"/>
      <c r="BR40" s="386"/>
      <c r="BS40" s="386"/>
      <c r="BT40" s="386"/>
      <c r="BU40" s="386"/>
      <c r="BV40" s="214"/>
      <c r="BW40" s="387" t="str">
        <f t="shared" si="2"/>
        <v/>
      </c>
      <c r="BX40" s="387"/>
      <c r="BY40" s="386" t="str">
        <f>IF('各会計、関係団体の財政状況及び健全化判断比率'!B74="","",'各会計、関係団体の財政状況及び健全化判断比率'!B74)</f>
        <v/>
      </c>
      <c r="BZ40" s="386"/>
      <c r="CA40" s="386"/>
      <c r="CB40" s="386"/>
      <c r="CC40" s="386"/>
      <c r="CD40" s="386"/>
      <c r="CE40" s="386"/>
      <c r="CF40" s="386"/>
      <c r="CG40" s="386"/>
      <c r="CH40" s="386"/>
      <c r="CI40" s="386"/>
      <c r="CJ40" s="386"/>
      <c r="CK40" s="386"/>
      <c r="CL40" s="386"/>
      <c r="CM40" s="386"/>
      <c r="CN40" s="214"/>
      <c r="CO40" s="387" t="str">
        <f t="shared" si="3"/>
        <v/>
      </c>
      <c r="CP40" s="387"/>
      <c r="CQ40" s="386" t="str">
        <f>IF('各会計、関係団体の財政状況及び健全化判断比率'!BS13="","",'各会計、関係団体の財政状況及び健全化判断比率'!BS13)</f>
        <v/>
      </c>
      <c r="CR40" s="386"/>
      <c r="CS40" s="386"/>
      <c r="CT40" s="386"/>
      <c r="CU40" s="386"/>
      <c r="CV40" s="386"/>
      <c r="CW40" s="386"/>
      <c r="CX40" s="386"/>
      <c r="CY40" s="386"/>
      <c r="CZ40" s="386"/>
      <c r="DA40" s="386"/>
      <c r="DB40" s="386"/>
      <c r="DC40" s="386"/>
      <c r="DD40" s="386"/>
      <c r="DE40" s="386"/>
      <c r="DF40" s="211"/>
      <c r="DG40" s="388" t="str">
        <f>IF('各会計、関係団体の財政状況及び健全化判断比率'!BR13="","",'各会計、関係団体の財政状況及び健全化判断比率'!BR13)</f>
        <v/>
      </c>
      <c r="DH40" s="388"/>
      <c r="DI40" s="218"/>
      <c r="DJ40" s="186"/>
      <c r="DK40" s="186"/>
      <c r="DL40" s="186"/>
      <c r="DM40" s="186"/>
      <c r="DN40" s="186"/>
      <c r="DO40" s="186"/>
    </row>
    <row r="41" spans="1:119" ht="32.25" customHeight="1" x14ac:dyDescent="0.15">
      <c r="A41" s="187"/>
      <c r="B41" s="213"/>
      <c r="C41" s="387" t="str">
        <f t="shared" si="5"/>
        <v/>
      </c>
      <c r="D41" s="387"/>
      <c r="E41" s="386" t="str">
        <f>IF('各会計、関係団体の財政状況及び健全化判断比率'!B14="","",'各会計、関係団体の財政状況及び健全化判断比率'!B14)</f>
        <v/>
      </c>
      <c r="F41" s="386"/>
      <c r="G41" s="386"/>
      <c r="H41" s="386"/>
      <c r="I41" s="386"/>
      <c r="J41" s="386"/>
      <c r="K41" s="386"/>
      <c r="L41" s="386"/>
      <c r="M41" s="386"/>
      <c r="N41" s="386"/>
      <c r="O41" s="386"/>
      <c r="P41" s="386"/>
      <c r="Q41" s="386"/>
      <c r="R41" s="386"/>
      <c r="S41" s="386"/>
      <c r="T41" s="214"/>
      <c r="U41" s="387" t="str">
        <f t="shared" si="4"/>
        <v/>
      </c>
      <c r="V41" s="387"/>
      <c r="W41" s="386"/>
      <c r="X41" s="386"/>
      <c r="Y41" s="386"/>
      <c r="Z41" s="386"/>
      <c r="AA41" s="386"/>
      <c r="AB41" s="386"/>
      <c r="AC41" s="386"/>
      <c r="AD41" s="386"/>
      <c r="AE41" s="386"/>
      <c r="AF41" s="386"/>
      <c r="AG41" s="386"/>
      <c r="AH41" s="386"/>
      <c r="AI41" s="386"/>
      <c r="AJ41" s="386"/>
      <c r="AK41" s="386"/>
      <c r="AL41" s="214"/>
      <c r="AM41" s="387" t="str">
        <f t="shared" si="0"/>
        <v/>
      </c>
      <c r="AN41" s="387"/>
      <c r="AO41" s="386"/>
      <c r="AP41" s="386"/>
      <c r="AQ41" s="386"/>
      <c r="AR41" s="386"/>
      <c r="AS41" s="386"/>
      <c r="AT41" s="386"/>
      <c r="AU41" s="386"/>
      <c r="AV41" s="386"/>
      <c r="AW41" s="386"/>
      <c r="AX41" s="386"/>
      <c r="AY41" s="386"/>
      <c r="AZ41" s="386"/>
      <c r="BA41" s="386"/>
      <c r="BB41" s="386"/>
      <c r="BC41" s="386"/>
      <c r="BD41" s="214"/>
      <c r="BE41" s="387" t="str">
        <f t="shared" si="1"/>
        <v/>
      </c>
      <c r="BF41" s="387"/>
      <c r="BG41" s="386"/>
      <c r="BH41" s="386"/>
      <c r="BI41" s="386"/>
      <c r="BJ41" s="386"/>
      <c r="BK41" s="386"/>
      <c r="BL41" s="386"/>
      <c r="BM41" s="386"/>
      <c r="BN41" s="386"/>
      <c r="BO41" s="386"/>
      <c r="BP41" s="386"/>
      <c r="BQ41" s="386"/>
      <c r="BR41" s="386"/>
      <c r="BS41" s="386"/>
      <c r="BT41" s="386"/>
      <c r="BU41" s="386"/>
      <c r="BV41" s="214"/>
      <c r="BW41" s="387" t="str">
        <f t="shared" si="2"/>
        <v/>
      </c>
      <c r="BX41" s="387"/>
      <c r="BY41" s="386" t="str">
        <f>IF('各会計、関係団体の財政状況及び健全化判断比率'!B75="","",'各会計、関係団体の財政状況及び健全化判断比率'!B75)</f>
        <v/>
      </c>
      <c r="BZ41" s="386"/>
      <c r="CA41" s="386"/>
      <c r="CB41" s="386"/>
      <c r="CC41" s="386"/>
      <c r="CD41" s="386"/>
      <c r="CE41" s="386"/>
      <c r="CF41" s="386"/>
      <c r="CG41" s="386"/>
      <c r="CH41" s="386"/>
      <c r="CI41" s="386"/>
      <c r="CJ41" s="386"/>
      <c r="CK41" s="386"/>
      <c r="CL41" s="386"/>
      <c r="CM41" s="386"/>
      <c r="CN41" s="214"/>
      <c r="CO41" s="387" t="str">
        <f t="shared" si="3"/>
        <v/>
      </c>
      <c r="CP41" s="387"/>
      <c r="CQ41" s="386" t="str">
        <f>IF('各会計、関係団体の財政状況及び健全化判断比率'!BS14="","",'各会計、関係団体の財政状況及び健全化判断比率'!BS14)</f>
        <v/>
      </c>
      <c r="CR41" s="386"/>
      <c r="CS41" s="386"/>
      <c r="CT41" s="386"/>
      <c r="CU41" s="386"/>
      <c r="CV41" s="386"/>
      <c r="CW41" s="386"/>
      <c r="CX41" s="386"/>
      <c r="CY41" s="386"/>
      <c r="CZ41" s="386"/>
      <c r="DA41" s="386"/>
      <c r="DB41" s="386"/>
      <c r="DC41" s="386"/>
      <c r="DD41" s="386"/>
      <c r="DE41" s="386"/>
      <c r="DF41" s="211"/>
      <c r="DG41" s="388" t="str">
        <f>IF('各会計、関係団体の財政状況及び健全化判断比率'!BR14="","",'各会計、関係団体の財政状況及び健全化判断比率'!BR14)</f>
        <v/>
      </c>
      <c r="DH41" s="388"/>
      <c r="DI41" s="218"/>
      <c r="DJ41" s="186"/>
      <c r="DK41" s="186"/>
      <c r="DL41" s="186"/>
      <c r="DM41" s="186"/>
      <c r="DN41" s="186"/>
      <c r="DO41" s="186"/>
    </row>
    <row r="42" spans="1:119" ht="32.25" customHeight="1" x14ac:dyDescent="0.15">
      <c r="A42" s="186"/>
      <c r="B42" s="213"/>
      <c r="C42" s="387" t="str">
        <f t="shared" si="5"/>
        <v/>
      </c>
      <c r="D42" s="387"/>
      <c r="E42" s="386" t="str">
        <f>IF('各会計、関係団体の財政状況及び健全化判断比率'!B15="","",'各会計、関係団体の財政状況及び健全化判断比率'!B15)</f>
        <v/>
      </c>
      <c r="F42" s="386"/>
      <c r="G42" s="386"/>
      <c r="H42" s="386"/>
      <c r="I42" s="386"/>
      <c r="J42" s="386"/>
      <c r="K42" s="386"/>
      <c r="L42" s="386"/>
      <c r="M42" s="386"/>
      <c r="N42" s="386"/>
      <c r="O42" s="386"/>
      <c r="P42" s="386"/>
      <c r="Q42" s="386"/>
      <c r="R42" s="386"/>
      <c r="S42" s="386"/>
      <c r="T42" s="214"/>
      <c r="U42" s="387" t="str">
        <f t="shared" si="4"/>
        <v/>
      </c>
      <c r="V42" s="387"/>
      <c r="W42" s="386"/>
      <c r="X42" s="386"/>
      <c r="Y42" s="386"/>
      <c r="Z42" s="386"/>
      <c r="AA42" s="386"/>
      <c r="AB42" s="386"/>
      <c r="AC42" s="386"/>
      <c r="AD42" s="386"/>
      <c r="AE42" s="386"/>
      <c r="AF42" s="386"/>
      <c r="AG42" s="386"/>
      <c r="AH42" s="386"/>
      <c r="AI42" s="386"/>
      <c r="AJ42" s="386"/>
      <c r="AK42" s="386"/>
      <c r="AL42" s="214"/>
      <c r="AM42" s="387" t="str">
        <f t="shared" si="0"/>
        <v/>
      </c>
      <c r="AN42" s="387"/>
      <c r="AO42" s="386"/>
      <c r="AP42" s="386"/>
      <c r="AQ42" s="386"/>
      <c r="AR42" s="386"/>
      <c r="AS42" s="386"/>
      <c r="AT42" s="386"/>
      <c r="AU42" s="386"/>
      <c r="AV42" s="386"/>
      <c r="AW42" s="386"/>
      <c r="AX42" s="386"/>
      <c r="AY42" s="386"/>
      <c r="AZ42" s="386"/>
      <c r="BA42" s="386"/>
      <c r="BB42" s="386"/>
      <c r="BC42" s="386"/>
      <c r="BD42" s="214"/>
      <c r="BE42" s="387" t="str">
        <f t="shared" si="1"/>
        <v/>
      </c>
      <c r="BF42" s="387"/>
      <c r="BG42" s="386"/>
      <c r="BH42" s="386"/>
      <c r="BI42" s="386"/>
      <c r="BJ42" s="386"/>
      <c r="BK42" s="386"/>
      <c r="BL42" s="386"/>
      <c r="BM42" s="386"/>
      <c r="BN42" s="386"/>
      <c r="BO42" s="386"/>
      <c r="BP42" s="386"/>
      <c r="BQ42" s="386"/>
      <c r="BR42" s="386"/>
      <c r="BS42" s="386"/>
      <c r="BT42" s="386"/>
      <c r="BU42" s="386"/>
      <c r="BV42" s="214"/>
      <c r="BW42" s="387" t="str">
        <f t="shared" si="2"/>
        <v/>
      </c>
      <c r="BX42" s="387"/>
      <c r="BY42" s="386" t="str">
        <f>IF('各会計、関係団体の財政状況及び健全化判断比率'!B76="","",'各会計、関係団体の財政状況及び健全化判断比率'!B76)</f>
        <v/>
      </c>
      <c r="BZ42" s="386"/>
      <c r="CA42" s="386"/>
      <c r="CB42" s="386"/>
      <c r="CC42" s="386"/>
      <c r="CD42" s="386"/>
      <c r="CE42" s="386"/>
      <c r="CF42" s="386"/>
      <c r="CG42" s="386"/>
      <c r="CH42" s="386"/>
      <c r="CI42" s="386"/>
      <c r="CJ42" s="386"/>
      <c r="CK42" s="386"/>
      <c r="CL42" s="386"/>
      <c r="CM42" s="386"/>
      <c r="CN42" s="214"/>
      <c r="CO42" s="387" t="str">
        <f t="shared" si="3"/>
        <v/>
      </c>
      <c r="CP42" s="387"/>
      <c r="CQ42" s="386" t="str">
        <f>IF('各会計、関係団体の財政状況及び健全化判断比率'!BS15="","",'各会計、関係団体の財政状況及び健全化判断比率'!BS15)</f>
        <v/>
      </c>
      <c r="CR42" s="386"/>
      <c r="CS42" s="386"/>
      <c r="CT42" s="386"/>
      <c r="CU42" s="386"/>
      <c r="CV42" s="386"/>
      <c r="CW42" s="386"/>
      <c r="CX42" s="386"/>
      <c r="CY42" s="386"/>
      <c r="CZ42" s="386"/>
      <c r="DA42" s="386"/>
      <c r="DB42" s="386"/>
      <c r="DC42" s="386"/>
      <c r="DD42" s="386"/>
      <c r="DE42" s="386"/>
      <c r="DF42" s="211"/>
      <c r="DG42" s="388" t="str">
        <f>IF('各会計、関係団体の財政状況及び健全化判断比率'!BR15="","",'各会計、関係団体の財政状況及び健全化判断比率'!BR15)</f>
        <v/>
      </c>
      <c r="DH42" s="388"/>
      <c r="DI42" s="218"/>
      <c r="DJ42" s="186"/>
      <c r="DK42" s="186"/>
      <c r="DL42" s="186"/>
      <c r="DM42" s="186"/>
      <c r="DN42" s="186"/>
      <c r="DO42" s="186"/>
    </row>
    <row r="43" spans="1:119" ht="32.25" customHeight="1" x14ac:dyDescent="0.15">
      <c r="A43" s="186"/>
      <c r="B43" s="213"/>
      <c r="C43" s="387" t="str">
        <f t="shared" si="5"/>
        <v/>
      </c>
      <c r="D43" s="387"/>
      <c r="E43" s="386" t="str">
        <f>IF('各会計、関係団体の財政状況及び健全化判断比率'!B16="","",'各会計、関係団体の財政状況及び健全化判断比率'!B16)</f>
        <v/>
      </c>
      <c r="F43" s="386"/>
      <c r="G43" s="386"/>
      <c r="H43" s="386"/>
      <c r="I43" s="386"/>
      <c r="J43" s="386"/>
      <c r="K43" s="386"/>
      <c r="L43" s="386"/>
      <c r="M43" s="386"/>
      <c r="N43" s="386"/>
      <c r="O43" s="386"/>
      <c r="P43" s="386"/>
      <c r="Q43" s="386"/>
      <c r="R43" s="386"/>
      <c r="S43" s="386"/>
      <c r="T43" s="214"/>
      <c r="U43" s="387" t="str">
        <f t="shared" si="4"/>
        <v/>
      </c>
      <c r="V43" s="387"/>
      <c r="W43" s="386"/>
      <c r="X43" s="386"/>
      <c r="Y43" s="386"/>
      <c r="Z43" s="386"/>
      <c r="AA43" s="386"/>
      <c r="AB43" s="386"/>
      <c r="AC43" s="386"/>
      <c r="AD43" s="386"/>
      <c r="AE43" s="386"/>
      <c r="AF43" s="386"/>
      <c r="AG43" s="386"/>
      <c r="AH43" s="386"/>
      <c r="AI43" s="386"/>
      <c r="AJ43" s="386"/>
      <c r="AK43" s="386"/>
      <c r="AL43" s="214"/>
      <c r="AM43" s="387" t="str">
        <f t="shared" si="0"/>
        <v/>
      </c>
      <c r="AN43" s="387"/>
      <c r="AO43" s="386"/>
      <c r="AP43" s="386"/>
      <c r="AQ43" s="386"/>
      <c r="AR43" s="386"/>
      <c r="AS43" s="386"/>
      <c r="AT43" s="386"/>
      <c r="AU43" s="386"/>
      <c r="AV43" s="386"/>
      <c r="AW43" s="386"/>
      <c r="AX43" s="386"/>
      <c r="AY43" s="386"/>
      <c r="AZ43" s="386"/>
      <c r="BA43" s="386"/>
      <c r="BB43" s="386"/>
      <c r="BC43" s="386"/>
      <c r="BD43" s="214"/>
      <c r="BE43" s="387" t="str">
        <f t="shared" si="1"/>
        <v/>
      </c>
      <c r="BF43" s="387"/>
      <c r="BG43" s="386"/>
      <c r="BH43" s="386"/>
      <c r="BI43" s="386"/>
      <c r="BJ43" s="386"/>
      <c r="BK43" s="386"/>
      <c r="BL43" s="386"/>
      <c r="BM43" s="386"/>
      <c r="BN43" s="386"/>
      <c r="BO43" s="386"/>
      <c r="BP43" s="386"/>
      <c r="BQ43" s="386"/>
      <c r="BR43" s="386"/>
      <c r="BS43" s="386"/>
      <c r="BT43" s="386"/>
      <c r="BU43" s="386"/>
      <c r="BV43" s="214"/>
      <c r="BW43" s="387" t="str">
        <f t="shared" si="2"/>
        <v/>
      </c>
      <c r="BX43" s="387"/>
      <c r="BY43" s="386" t="str">
        <f>IF('各会計、関係団体の財政状況及び健全化判断比率'!B77="","",'各会計、関係団体の財政状況及び健全化判断比率'!B77)</f>
        <v/>
      </c>
      <c r="BZ43" s="386"/>
      <c r="CA43" s="386"/>
      <c r="CB43" s="386"/>
      <c r="CC43" s="386"/>
      <c r="CD43" s="386"/>
      <c r="CE43" s="386"/>
      <c r="CF43" s="386"/>
      <c r="CG43" s="386"/>
      <c r="CH43" s="386"/>
      <c r="CI43" s="386"/>
      <c r="CJ43" s="386"/>
      <c r="CK43" s="386"/>
      <c r="CL43" s="386"/>
      <c r="CM43" s="386"/>
      <c r="CN43" s="214"/>
      <c r="CO43" s="387" t="str">
        <f t="shared" si="3"/>
        <v/>
      </c>
      <c r="CP43" s="387"/>
      <c r="CQ43" s="386" t="str">
        <f>IF('各会計、関係団体の財政状況及び健全化判断比率'!BS16="","",'各会計、関係団体の財政状況及び健全化判断比率'!BS16)</f>
        <v/>
      </c>
      <c r="CR43" s="386"/>
      <c r="CS43" s="386"/>
      <c r="CT43" s="386"/>
      <c r="CU43" s="386"/>
      <c r="CV43" s="386"/>
      <c r="CW43" s="386"/>
      <c r="CX43" s="386"/>
      <c r="CY43" s="386"/>
      <c r="CZ43" s="386"/>
      <c r="DA43" s="386"/>
      <c r="DB43" s="386"/>
      <c r="DC43" s="386"/>
      <c r="DD43" s="386"/>
      <c r="DE43" s="386"/>
      <c r="DF43" s="211"/>
      <c r="DG43" s="388" t="str">
        <f>IF('各会計、関係団体の財政状況及び健全化判断比率'!BR16="","",'各会計、関係団体の財政状況及び健全化判断比率'!BR16)</f>
        <v/>
      </c>
      <c r="DH43" s="38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207</v>
      </c>
      <c r="C46" s="186"/>
      <c r="D46" s="186"/>
      <c r="E46" s="186" t="s">
        <v>208</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209</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210</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211</v>
      </c>
    </row>
    <row r="50" spans="5:5" x14ac:dyDescent="0.15">
      <c r="E50" s="188" t="s">
        <v>212</v>
      </c>
    </row>
    <row r="51" spans="5:5" x14ac:dyDescent="0.15">
      <c r="E51" s="188" t="s">
        <v>213</v>
      </c>
    </row>
    <row r="52" spans="5:5" x14ac:dyDescent="0.15">
      <c r="E52" s="188" t="s">
        <v>214</v>
      </c>
    </row>
    <row r="53" spans="5:5" x14ac:dyDescent="0.15"/>
    <row r="54" spans="5:5" x14ac:dyDescent="0.15"/>
    <row r="55" spans="5:5" x14ac:dyDescent="0.15"/>
    <row r="56" spans="5:5" x14ac:dyDescent="0.15"/>
  </sheetData>
  <sheetProtection algorithmName="SHA-512" hashValue="0NZX+a2vwS+f+W4GNSVhmpslcfy1WNa9BUE6Qm0PnKlswv59FVWHghuNCCliyY3gRnGaiPuxkf7UMSd0GDTRKQ==" saltValue="Q1XWX8d/sD9ZF8fynctVM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568</v>
      </c>
      <c r="G33" s="29" t="s">
        <v>569</v>
      </c>
      <c r="H33" s="29" t="s">
        <v>570</v>
      </c>
      <c r="I33" s="29" t="s">
        <v>571</v>
      </c>
      <c r="J33" s="30" t="s">
        <v>572</v>
      </c>
      <c r="K33" s="22"/>
      <c r="L33" s="22"/>
      <c r="M33" s="22"/>
      <c r="N33" s="22"/>
      <c r="O33" s="22"/>
      <c r="P33" s="22"/>
    </row>
    <row r="34" spans="1:16" ht="39" customHeight="1" x14ac:dyDescent="0.15">
      <c r="A34" s="22"/>
      <c r="B34" s="31"/>
      <c r="C34" s="1210" t="s">
        <v>576</v>
      </c>
      <c r="D34" s="1210"/>
      <c r="E34" s="1211"/>
      <c r="F34" s="32">
        <v>5.24</v>
      </c>
      <c r="G34" s="33">
        <v>2.83</v>
      </c>
      <c r="H34" s="33">
        <v>2.73</v>
      </c>
      <c r="I34" s="33">
        <v>3.76</v>
      </c>
      <c r="J34" s="34">
        <v>4.18</v>
      </c>
      <c r="K34" s="22"/>
      <c r="L34" s="22"/>
      <c r="M34" s="22"/>
      <c r="N34" s="22"/>
      <c r="O34" s="22"/>
      <c r="P34" s="22"/>
    </row>
    <row r="35" spans="1:16" ht="39" customHeight="1" x14ac:dyDescent="0.15">
      <c r="A35" s="22"/>
      <c r="B35" s="35"/>
      <c r="C35" s="1204" t="s">
        <v>577</v>
      </c>
      <c r="D35" s="1205"/>
      <c r="E35" s="1206"/>
      <c r="F35" s="36">
        <v>2.23</v>
      </c>
      <c r="G35" s="37">
        <v>2.2000000000000002</v>
      </c>
      <c r="H35" s="37">
        <v>2.68</v>
      </c>
      <c r="I35" s="37">
        <v>0.72</v>
      </c>
      <c r="J35" s="38">
        <v>1.59</v>
      </c>
      <c r="K35" s="22"/>
      <c r="L35" s="22"/>
      <c r="M35" s="22"/>
      <c r="N35" s="22"/>
      <c r="O35" s="22"/>
      <c r="P35" s="22"/>
    </row>
    <row r="36" spans="1:16" ht="39" customHeight="1" x14ac:dyDescent="0.15">
      <c r="A36" s="22"/>
      <c r="B36" s="35"/>
      <c r="C36" s="1204" t="s">
        <v>578</v>
      </c>
      <c r="D36" s="1205"/>
      <c r="E36" s="1206"/>
      <c r="F36" s="36">
        <v>1.84</v>
      </c>
      <c r="G36" s="37">
        <v>1.88</v>
      </c>
      <c r="H36" s="37">
        <v>1.82</v>
      </c>
      <c r="I36" s="37">
        <v>1.81</v>
      </c>
      <c r="J36" s="38">
        <v>1.56</v>
      </c>
      <c r="K36" s="22"/>
      <c r="L36" s="22"/>
      <c r="M36" s="22"/>
      <c r="N36" s="22"/>
      <c r="O36" s="22"/>
      <c r="P36" s="22"/>
    </row>
    <row r="37" spans="1:16" ht="39" customHeight="1" x14ac:dyDescent="0.15">
      <c r="A37" s="22"/>
      <c r="B37" s="35"/>
      <c r="C37" s="1204" t="s">
        <v>579</v>
      </c>
      <c r="D37" s="1205"/>
      <c r="E37" s="1206"/>
      <c r="F37" s="36">
        <v>0</v>
      </c>
      <c r="G37" s="37">
        <v>0.92</v>
      </c>
      <c r="H37" s="37">
        <v>0.34</v>
      </c>
      <c r="I37" s="37">
        <v>0.15</v>
      </c>
      <c r="J37" s="38">
        <v>0.18</v>
      </c>
      <c r="K37" s="22"/>
      <c r="L37" s="22"/>
      <c r="M37" s="22"/>
      <c r="N37" s="22"/>
      <c r="O37" s="22"/>
      <c r="P37" s="22"/>
    </row>
    <row r="38" spans="1:16" ht="39" customHeight="1" x14ac:dyDescent="0.15">
      <c r="A38" s="22"/>
      <c r="B38" s="35"/>
      <c r="C38" s="1204" t="s">
        <v>580</v>
      </c>
      <c r="D38" s="1205"/>
      <c r="E38" s="1206"/>
      <c r="F38" s="36">
        <v>0.01</v>
      </c>
      <c r="G38" s="37">
        <v>0.01</v>
      </c>
      <c r="H38" s="37">
        <v>0.01</v>
      </c>
      <c r="I38" s="37">
        <v>0.01</v>
      </c>
      <c r="J38" s="38">
        <v>0.02</v>
      </c>
      <c r="K38" s="22"/>
      <c r="L38" s="22"/>
      <c r="M38" s="22"/>
      <c r="N38" s="22"/>
      <c r="O38" s="22"/>
      <c r="P38" s="22"/>
    </row>
    <row r="39" spans="1:16" ht="39" customHeight="1" x14ac:dyDescent="0.15">
      <c r="A39" s="22"/>
      <c r="B39" s="35"/>
      <c r="C39" s="1204" t="s">
        <v>581</v>
      </c>
      <c r="D39" s="1205"/>
      <c r="E39" s="1206"/>
      <c r="F39" s="36">
        <v>0</v>
      </c>
      <c r="G39" s="37">
        <v>0</v>
      </c>
      <c r="H39" s="37">
        <v>0</v>
      </c>
      <c r="I39" s="37">
        <v>0</v>
      </c>
      <c r="J39" s="38">
        <v>0</v>
      </c>
      <c r="K39" s="22"/>
      <c r="L39" s="22"/>
      <c r="M39" s="22"/>
      <c r="N39" s="22"/>
      <c r="O39" s="22"/>
      <c r="P39" s="22"/>
    </row>
    <row r="40" spans="1:16" ht="39" customHeight="1" x14ac:dyDescent="0.15">
      <c r="A40" s="22"/>
      <c r="B40" s="35"/>
      <c r="C40" s="1204" t="s">
        <v>582</v>
      </c>
      <c r="D40" s="1205"/>
      <c r="E40" s="1206"/>
      <c r="F40" s="36">
        <v>0</v>
      </c>
      <c r="G40" s="37">
        <v>0</v>
      </c>
      <c r="H40" s="37">
        <v>0</v>
      </c>
      <c r="I40" s="37">
        <v>0</v>
      </c>
      <c r="J40" s="38">
        <v>0</v>
      </c>
      <c r="K40" s="22"/>
      <c r="L40" s="22"/>
      <c r="M40" s="22"/>
      <c r="N40" s="22"/>
      <c r="O40" s="22"/>
      <c r="P40" s="22"/>
    </row>
    <row r="41" spans="1:16" ht="39" customHeight="1" x14ac:dyDescent="0.15">
      <c r="A41" s="22"/>
      <c r="B41" s="35"/>
      <c r="C41" s="1204" t="s">
        <v>583</v>
      </c>
      <c r="D41" s="1205"/>
      <c r="E41" s="1206"/>
      <c r="F41" s="36">
        <v>0</v>
      </c>
      <c r="G41" s="37">
        <v>0</v>
      </c>
      <c r="H41" s="37">
        <v>0</v>
      </c>
      <c r="I41" s="37">
        <v>0</v>
      </c>
      <c r="J41" s="38">
        <v>0</v>
      </c>
      <c r="K41" s="22"/>
      <c r="L41" s="22"/>
      <c r="M41" s="22"/>
      <c r="N41" s="22"/>
      <c r="O41" s="22"/>
      <c r="P41" s="22"/>
    </row>
    <row r="42" spans="1:16" ht="39" customHeight="1" x14ac:dyDescent="0.15">
      <c r="A42" s="22"/>
      <c r="B42" s="39"/>
      <c r="C42" s="1204" t="s">
        <v>584</v>
      </c>
      <c r="D42" s="1205"/>
      <c r="E42" s="1206"/>
      <c r="F42" s="36" t="s">
        <v>526</v>
      </c>
      <c r="G42" s="37" t="s">
        <v>526</v>
      </c>
      <c r="H42" s="37" t="s">
        <v>526</v>
      </c>
      <c r="I42" s="37" t="s">
        <v>526</v>
      </c>
      <c r="J42" s="38" t="s">
        <v>526</v>
      </c>
      <c r="K42" s="22"/>
      <c r="L42" s="22"/>
      <c r="M42" s="22"/>
      <c r="N42" s="22"/>
      <c r="O42" s="22"/>
      <c r="P42" s="22"/>
    </row>
    <row r="43" spans="1:16" ht="39" customHeight="1" thickBot="1" x14ac:dyDescent="0.2">
      <c r="A43" s="22"/>
      <c r="B43" s="40"/>
      <c r="C43" s="1207" t="s">
        <v>585</v>
      </c>
      <c r="D43" s="1208"/>
      <c r="E43" s="1209"/>
      <c r="F43" s="41">
        <v>2.33</v>
      </c>
      <c r="G43" s="42">
        <v>0</v>
      </c>
      <c r="H43" s="42" t="s">
        <v>526</v>
      </c>
      <c r="I43" s="42" t="s">
        <v>526</v>
      </c>
      <c r="J43" s="43" t="s">
        <v>526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Tok5Bs62rtbJbCKdqwrlE2qWdCGnQkDjGs4sLZb+y3pU3xRl4j7i3ZMSrHpNuiNfzg3nA48FSkMWxPMTXddj0g==" saltValue="ZZb1Ysmt5Q8GhRvB/rMtk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568</v>
      </c>
      <c r="L44" s="56" t="s">
        <v>569</v>
      </c>
      <c r="M44" s="56" t="s">
        <v>570</v>
      </c>
      <c r="N44" s="56" t="s">
        <v>571</v>
      </c>
      <c r="O44" s="57" t="s">
        <v>572</v>
      </c>
      <c r="P44" s="48"/>
      <c r="Q44" s="48"/>
      <c r="R44" s="48"/>
      <c r="S44" s="48"/>
      <c r="T44" s="48"/>
      <c r="U44" s="48"/>
    </row>
    <row r="45" spans="1:21" ht="30.75" customHeight="1" x14ac:dyDescent="0.15">
      <c r="A45" s="48"/>
      <c r="B45" s="1230" t="s">
        <v>11</v>
      </c>
      <c r="C45" s="1231"/>
      <c r="D45" s="58"/>
      <c r="E45" s="1236" t="s">
        <v>12</v>
      </c>
      <c r="F45" s="1236"/>
      <c r="G45" s="1236"/>
      <c r="H45" s="1236"/>
      <c r="I45" s="1236"/>
      <c r="J45" s="1237"/>
      <c r="K45" s="59">
        <v>651</v>
      </c>
      <c r="L45" s="60">
        <v>667</v>
      </c>
      <c r="M45" s="60">
        <v>633</v>
      </c>
      <c r="N45" s="60">
        <v>660</v>
      </c>
      <c r="O45" s="61">
        <v>694</v>
      </c>
      <c r="P45" s="48"/>
      <c r="Q45" s="48"/>
      <c r="R45" s="48"/>
      <c r="S45" s="48"/>
      <c r="T45" s="48"/>
      <c r="U45" s="48"/>
    </row>
    <row r="46" spans="1:21" ht="30.75" customHeight="1" x14ac:dyDescent="0.15">
      <c r="A46" s="48"/>
      <c r="B46" s="1232"/>
      <c r="C46" s="1233"/>
      <c r="D46" s="62"/>
      <c r="E46" s="1214" t="s">
        <v>13</v>
      </c>
      <c r="F46" s="1214"/>
      <c r="G46" s="1214"/>
      <c r="H46" s="1214"/>
      <c r="I46" s="1214"/>
      <c r="J46" s="1215"/>
      <c r="K46" s="63" t="s">
        <v>526</v>
      </c>
      <c r="L46" s="64" t="s">
        <v>526</v>
      </c>
      <c r="M46" s="64" t="s">
        <v>526</v>
      </c>
      <c r="N46" s="64" t="s">
        <v>526</v>
      </c>
      <c r="O46" s="65" t="s">
        <v>526</v>
      </c>
      <c r="P46" s="48"/>
      <c r="Q46" s="48"/>
      <c r="R46" s="48"/>
      <c r="S46" s="48"/>
      <c r="T46" s="48"/>
      <c r="U46" s="48"/>
    </row>
    <row r="47" spans="1:21" ht="30.75" customHeight="1" x14ac:dyDescent="0.15">
      <c r="A47" s="48"/>
      <c r="B47" s="1232"/>
      <c r="C47" s="1233"/>
      <c r="D47" s="62"/>
      <c r="E47" s="1214" t="s">
        <v>14</v>
      </c>
      <c r="F47" s="1214"/>
      <c r="G47" s="1214"/>
      <c r="H47" s="1214"/>
      <c r="I47" s="1214"/>
      <c r="J47" s="1215"/>
      <c r="K47" s="63" t="s">
        <v>526</v>
      </c>
      <c r="L47" s="64" t="s">
        <v>526</v>
      </c>
      <c r="M47" s="64" t="s">
        <v>526</v>
      </c>
      <c r="N47" s="64" t="s">
        <v>526</v>
      </c>
      <c r="O47" s="65" t="s">
        <v>526</v>
      </c>
      <c r="P47" s="48"/>
      <c r="Q47" s="48"/>
      <c r="R47" s="48"/>
      <c r="S47" s="48"/>
      <c r="T47" s="48"/>
      <c r="U47" s="48"/>
    </row>
    <row r="48" spans="1:21" ht="30.75" customHeight="1" x14ac:dyDescent="0.15">
      <c r="A48" s="48"/>
      <c r="B48" s="1232"/>
      <c r="C48" s="1233"/>
      <c r="D48" s="62"/>
      <c r="E48" s="1214" t="s">
        <v>15</v>
      </c>
      <c r="F48" s="1214"/>
      <c r="G48" s="1214"/>
      <c r="H48" s="1214"/>
      <c r="I48" s="1214"/>
      <c r="J48" s="1215"/>
      <c r="K48" s="63">
        <v>79</v>
      </c>
      <c r="L48" s="64">
        <v>79</v>
      </c>
      <c r="M48" s="64">
        <v>75</v>
      </c>
      <c r="N48" s="64">
        <v>79</v>
      </c>
      <c r="O48" s="65">
        <v>66</v>
      </c>
      <c r="P48" s="48"/>
      <c r="Q48" s="48"/>
      <c r="R48" s="48"/>
      <c r="S48" s="48"/>
      <c r="T48" s="48"/>
      <c r="U48" s="48"/>
    </row>
    <row r="49" spans="1:21" ht="30.75" customHeight="1" x14ac:dyDescent="0.15">
      <c r="A49" s="48"/>
      <c r="B49" s="1232"/>
      <c r="C49" s="1233"/>
      <c r="D49" s="62"/>
      <c r="E49" s="1214" t="s">
        <v>16</v>
      </c>
      <c r="F49" s="1214"/>
      <c r="G49" s="1214"/>
      <c r="H49" s="1214"/>
      <c r="I49" s="1214"/>
      <c r="J49" s="1215"/>
      <c r="K49" s="63">
        <v>57</v>
      </c>
      <c r="L49" s="64">
        <v>53</v>
      </c>
      <c r="M49" s="64">
        <v>53</v>
      </c>
      <c r="N49" s="64">
        <v>53</v>
      </c>
      <c r="O49" s="65">
        <v>47</v>
      </c>
      <c r="P49" s="48"/>
      <c r="Q49" s="48"/>
      <c r="R49" s="48"/>
      <c r="S49" s="48"/>
      <c r="T49" s="48"/>
      <c r="U49" s="48"/>
    </row>
    <row r="50" spans="1:21" ht="30.75" customHeight="1" x14ac:dyDescent="0.15">
      <c r="A50" s="48"/>
      <c r="B50" s="1232"/>
      <c r="C50" s="1233"/>
      <c r="D50" s="62"/>
      <c r="E50" s="1214" t="s">
        <v>17</v>
      </c>
      <c r="F50" s="1214"/>
      <c r="G50" s="1214"/>
      <c r="H50" s="1214"/>
      <c r="I50" s="1214"/>
      <c r="J50" s="1215"/>
      <c r="K50" s="63">
        <v>27</v>
      </c>
      <c r="L50" s="64">
        <v>0</v>
      </c>
      <c r="M50" s="64">
        <v>0</v>
      </c>
      <c r="N50" s="64">
        <v>0</v>
      </c>
      <c r="O50" s="65">
        <v>0</v>
      </c>
      <c r="P50" s="48"/>
      <c r="Q50" s="48"/>
      <c r="R50" s="48"/>
      <c r="S50" s="48"/>
      <c r="T50" s="48"/>
      <c r="U50" s="48"/>
    </row>
    <row r="51" spans="1:21" ht="30.75" customHeight="1" x14ac:dyDescent="0.15">
      <c r="A51" s="48"/>
      <c r="B51" s="1234"/>
      <c r="C51" s="1235"/>
      <c r="D51" s="66"/>
      <c r="E51" s="1214" t="s">
        <v>18</v>
      </c>
      <c r="F51" s="1214"/>
      <c r="G51" s="1214"/>
      <c r="H51" s="1214"/>
      <c r="I51" s="1214"/>
      <c r="J51" s="1215"/>
      <c r="K51" s="63">
        <v>0</v>
      </c>
      <c r="L51" s="64">
        <v>0</v>
      </c>
      <c r="M51" s="64">
        <v>0</v>
      </c>
      <c r="N51" s="64">
        <v>0</v>
      </c>
      <c r="O51" s="65">
        <v>0</v>
      </c>
      <c r="P51" s="48"/>
      <c r="Q51" s="48"/>
      <c r="R51" s="48"/>
      <c r="S51" s="48"/>
      <c r="T51" s="48"/>
      <c r="U51" s="48"/>
    </row>
    <row r="52" spans="1:21" ht="30.75" customHeight="1" x14ac:dyDescent="0.15">
      <c r="A52" s="48"/>
      <c r="B52" s="1212" t="s">
        <v>19</v>
      </c>
      <c r="C52" s="1213"/>
      <c r="D52" s="66"/>
      <c r="E52" s="1214" t="s">
        <v>20</v>
      </c>
      <c r="F52" s="1214"/>
      <c r="G52" s="1214"/>
      <c r="H52" s="1214"/>
      <c r="I52" s="1214"/>
      <c r="J52" s="1215"/>
      <c r="K52" s="63">
        <v>581</v>
      </c>
      <c r="L52" s="64">
        <v>582</v>
      </c>
      <c r="M52" s="64">
        <v>540</v>
      </c>
      <c r="N52" s="64">
        <v>564</v>
      </c>
      <c r="O52" s="65">
        <v>572</v>
      </c>
      <c r="P52" s="48"/>
      <c r="Q52" s="48"/>
      <c r="R52" s="48"/>
      <c r="S52" s="48"/>
      <c r="T52" s="48"/>
      <c r="U52" s="48"/>
    </row>
    <row r="53" spans="1:21" ht="30.75" customHeight="1" thickBot="1" x14ac:dyDescent="0.2">
      <c r="A53" s="48"/>
      <c r="B53" s="1216" t="s">
        <v>21</v>
      </c>
      <c r="C53" s="1217"/>
      <c r="D53" s="67"/>
      <c r="E53" s="1218" t="s">
        <v>22</v>
      </c>
      <c r="F53" s="1218"/>
      <c r="G53" s="1218"/>
      <c r="H53" s="1218"/>
      <c r="I53" s="1218"/>
      <c r="J53" s="1219"/>
      <c r="K53" s="68">
        <v>233</v>
      </c>
      <c r="L53" s="69">
        <v>217</v>
      </c>
      <c r="M53" s="69">
        <v>221</v>
      </c>
      <c r="N53" s="69">
        <v>228</v>
      </c>
      <c r="O53" s="70">
        <v>235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586</v>
      </c>
      <c r="P55" s="48"/>
      <c r="Q55" s="48"/>
      <c r="R55" s="48"/>
      <c r="S55" s="48"/>
      <c r="T55" s="48"/>
      <c r="U55" s="48"/>
    </row>
    <row r="56" spans="1:21" ht="31.5" customHeight="1" thickBot="1" x14ac:dyDescent="0.2">
      <c r="A56" s="48"/>
      <c r="B56" s="76"/>
      <c r="C56" s="77"/>
      <c r="D56" s="77"/>
      <c r="E56" s="78"/>
      <c r="F56" s="78"/>
      <c r="G56" s="78"/>
      <c r="H56" s="78"/>
      <c r="I56" s="78"/>
      <c r="J56" s="79" t="s">
        <v>2</v>
      </c>
      <c r="K56" s="80" t="s">
        <v>587</v>
      </c>
      <c r="L56" s="81" t="s">
        <v>588</v>
      </c>
      <c r="M56" s="81" t="s">
        <v>589</v>
      </c>
      <c r="N56" s="81" t="s">
        <v>590</v>
      </c>
      <c r="O56" s="82" t="s">
        <v>591</v>
      </c>
      <c r="P56" s="48"/>
      <c r="Q56" s="48"/>
      <c r="R56" s="48"/>
      <c r="S56" s="48"/>
      <c r="T56" s="48"/>
      <c r="U56" s="48"/>
    </row>
    <row r="57" spans="1:21" ht="31.5" customHeight="1" x14ac:dyDescent="0.15">
      <c r="B57" s="1220" t="s">
        <v>25</v>
      </c>
      <c r="C57" s="1221"/>
      <c r="D57" s="1224" t="s">
        <v>26</v>
      </c>
      <c r="E57" s="1225"/>
      <c r="F57" s="1225"/>
      <c r="G57" s="1225"/>
      <c r="H57" s="1225"/>
      <c r="I57" s="1225"/>
      <c r="J57" s="1226"/>
      <c r="K57" s="83"/>
      <c r="L57" s="84"/>
      <c r="M57" s="84"/>
      <c r="N57" s="84"/>
      <c r="O57" s="85"/>
    </row>
    <row r="58" spans="1:21" ht="31.5" customHeight="1" thickBot="1" x14ac:dyDescent="0.2">
      <c r="B58" s="1222"/>
      <c r="C58" s="1223"/>
      <c r="D58" s="1227" t="s">
        <v>27</v>
      </c>
      <c r="E58" s="1228"/>
      <c r="F58" s="1228"/>
      <c r="G58" s="1228"/>
      <c r="H58" s="1228"/>
      <c r="I58" s="1228"/>
      <c r="J58" s="1229"/>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GDLyOJL8WnoHEimcpb8k9vVzLD2zt+VHaH9clMwmcpPvdRkEfaLg5oRYWjMMfV1aFvs20T+p1CrDetwch6FgpQ==" saltValue="xu1yS/G8VbQNf5r1+Esud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568</v>
      </c>
      <c r="J40" s="100" t="s">
        <v>569</v>
      </c>
      <c r="K40" s="100" t="s">
        <v>570</v>
      </c>
      <c r="L40" s="100" t="s">
        <v>571</v>
      </c>
      <c r="M40" s="101" t="s">
        <v>572</v>
      </c>
    </row>
    <row r="41" spans="2:13" ht="27.75" customHeight="1" x14ac:dyDescent="0.15">
      <c r="B41" s="1250" t="s">
        <v>30</v>
      </c>
      <c r="C41" s="1251"/>
      <c r="D41" s="102"/>
      <c r="E41" s="1252" t="s">
        <v>31</v>
      </c>
      <c r="F41" s="1252"/>
      <c r="G41" s="1252"/>
      <c r="H41" s="1253"/>
      <c r="I41" s="103">
        <v>6654</v>
      </c>
      <c r="J41" s="104">
        <v>6645</v>
      </c>
      <c r="K41" s="104">
        <v>6697</v>
      </c>
      <c r="L41" s="104">
        <v>6828</v>
      </c>
      <c r="M41" s="105">
        <v>6983</v>
      </c>
    </row>
    <row r="42" spans="2:13" ht="27.75" customHeight="1" x14ac:dyDescent="0.15">
      <c r="B42" s="1240"/>
      <c r="C42" s="1241"/>
      <c r="D42" s="106"/>
      <c r="E42" s="1244" t="s">
        <v>32</v>
      </c>
      <c r="F42" s="1244"/>
      <c r="G42" s="1244"/>
      <c r="H42" s="1245"/>
      <c r="I42" s="107" t="s">
        <v>526</v>
      </c>
      <c r="J42" s="108" t="s">
        <v>526</v>
      </c>
      <c r="K42" s="108" t="s">
        <v>526</v>
      </c>
      <c r="L42" s="108" t="s">
        <v>526</v>
      </c>
      <c r="M42" s="109" t="s">
        <v>526</v>
      </c>
    </row>
    <row r="43" spans="2:13" ht="27.75" customHeight="1" x14ac:dyDescent="0.15">
      <c r="B43" s="1240"/>
      <c r="C43" s="1241"/>
      <c r="D43" s="106"/>
      <c r="E43" s="1244" t="s">
        <v>33</v>
      </c>
      <c r="F43" s="1244"/>
      <c r="G43" s="1244"/>
      <c r="H43" s="1245"/>
      <c r="I43" s="107">
        <v>938</v>
      </c>
      <c r="J43" s="108">
        <v>873</v>
      </c>
      <c r="K43" s="108">
        <v>732</v>
      </c>
      <c r="L43" s="108">
        <v>751</v>
      </c>
      <c r="M43" s="109">
        <v>715</v>
      </c>
    </row>
    <row r="44" spans="2:13" ht="27.75" customHeight="1" x14ac:dyDescent="0.15">
      <c r="B44" s="1240"/>
      <c r="C44" s="1241"/>
      <c r="D44" s="106"/>
      <c r="E44" s="1244" t="s">
        <v>34</v>
      </c>
      <c r="F44" s="1244"/>
      <c r="G44" s="1244"/>
      <c r="H44" s="1245"/>
      <c r="I44" s="107">
        <v>266</v>
      </c>
      <c r="J44" s="108">
        <v>299</v>
      </c>
      <c r="K44" s="108">
        <v>301</v>
      </c>
      <c r="L44" s="108">
        <v>353</v>
      </c>
      <c r="M44" s="109">
        <v>367</v>
      </c>
    </row>
    <row r="45" spans="2:13" ht="27.75" customHeight="1" x14ac:dyDescent="0.15">
      <c r="B45" s="1240"/>
      <c r="C45" s="1241"/>
      <c r="D45" s="106"/>
      <c r="E45" s="1244" t="s">
        <v>35</v>
      </c>
      <c r="F45" s="1244"/>
      <c r="G45" s="1244"/>
      <c r="H45" s="1245"/>
      <c r="I45" s="107">
        <v>1221</v>
      </c>
      <c r="J45" s="108">
        <v>1030</v>
      </c>
      <c r="K45" s="108">
        <v>966</v>
      </c>
      <c r="L45" s="108">
        <v>979</v>
      </c>
      <c r="M45" s="109">
        <v>963</v>
      </c>
    </row>
    <row r="46" spans="2:13" ht="27.75" customHeight="1" x14ac:dyDescent="0.15">
      <c r="B46" s="1240"/>
      <c r="C46" s="1241"/>
      <c r="D46" s="110"/>
      <c r="E46" s="1244" t="s">
        <v>36</v>
      </c>
      <c r="F46" s="1244"/>
      <c r="G46" s="1244"/>
      <c r="H46" s="1245"/>
      <c r="I46" s="107" t="s">
        <v>526</v>
      </c>
      <c r="J46" s="108" t="s">
        <v>526</v>
      </c>
      <c r="K46" s="108" t="s">
        <v>526</v>
      </c>
      <c r="L46" s="108" t="s">
        <v>526</v>
      </c>
      <c r="M46" s="109" t="s">
        <v>526</v>
      </c>
    </row>
    <row r="47" spans="2:13" ht="27.75" customHeight="1" x14ac:dyDescent="0.15">
      <c r="B47" s="1240"/>
      <c r="C47" s="1241"/>
      <c r="D47" s="111"/>
      <c r="E47" s="1254" t="s">
        <v>37</v>
      </c>
      <c r="F47" s="1255"/>
      <c r="G47" s="1255"/>
      <c r="H47" s="1256"/>
      <c r="I47" s="107" t="s">
        <v>526</v>
      </c>
      <c r="J47" s="108" t="s">
        <v>526</v>
      </c>
      <c r="K47" s="108" t="s">
        <v>526</v>
      </c>
      <c r="L47" s="108" t="s">
        <v>526</v>
      </c>
      <c r="M47" s="109" t="s">
        <v>526</v>
      </c>
    </row>
    <row r="48" spans="2:13" ht="27.75" customHeight="1" x14ac:dyDescent="0.15">
      <c r="B48" s="1240"/>
      <c r="C48" s="1241"/>
      <c r="D48" s="106"/>
      <c r="E48" s="1244" t="s">
        <v>38</v>
      </c>
      <c r="F48" s="1244"/>
      <c r="G48" s="1244"/>
      <c r="H48" s="1245"/>
      <c r="I48" s="107" t="s">
        <v>526</v>
      </c>
      <c r="J48" s="108" t="s">
        <v>526</v>
      </c>
      <c r="K48" s="108" t="s">
        <v>526</v>
      </c>
      <c r="L48" s="108" t="s">
        <v>526</v>
      </c>
      <c r="M48" s="109" t="s">
        <v>526</v>
      </c>
    </row>
    <row r="49" spans="2:13" ht="27.75" customHeight="1" x14ac:dyDescent="0.15">
      <c r="B49" s="1242"/>
      <c r="C49" s="1243"/>
      <c r="D49" s="106"/>
      <c r="E49" s="1244" t="s">
        <v>39</v>
      </c>
      <c r="F49" s="1244"/>
      <c r="G49" s="1244"/>
      <c r="H49" s="1245"/>
      <c r="I49" s="107" t="s">
        <v>526</v>
      </c>
      <c r="J49" s="108" t="s">
        <v>526</v>
      </c>
      <c r="K49" s="108" t="s">
        <v>526</v>
      </c>
      <c r="L49" s="108" t="s">
        <v>526</v>
      </c>
      <c r="M49" s="109" t="s">
        <v>526</v>
      </c>
    </row>
    <row r="50" spans="2:13" ht="27.75" customHeight="1" x14ac:dyDescent="0.15">
      <c r="B50" s="1238" t="s">
        <v>40</v>
      </c>
      <c r="C50" s="1239"/>
      <c r="D50" s="112"/>
      <c r="E50" s="1244" t="s">
        <v>41</v>
      </c>
      <c r="F50" s="1244"/>
      <c r="G50" s="1244"/>
      <c r="H50" s="1245"/>
      <c r="I50" s="107">
        <v>3096</v>
      </c>
      <c r="J50" s="108">
        <v>3191</v>
      </c>
      <c r="K50" s="108">
        <v>3141</v>
      </c>
      <c r="L50" s="108">
        <v>3050</v>
      </c>
      <c r="M50" s="109">
        <v>2934</v>
      </c>
    </row>
    <row r="51" spans="2:13" ht="27.75" customHeight="1" x14ac:dyDescent="0.15">
      <c r="B51" s="1240"/>
      <c r="C51" s="1241"/>
      <c r="D51" s="106"/>
      <c r="E51" s="1244" t="s">
        <v>42</v>
      </c>
      <c r="F51" s="1244"/>
      <c r="G51" s="1244"/>
      <c r="H51" s="1245"/>
      <c r="I51" s="107">
        <v>453</v>
      </c>
      <c r="J51" s="108">
        <v>467</v>
      </c>
      <c r="K51" s="108">
        <v>415</v>
      </c>
      <c r="L51" s="108">
        <v>387</v>
      </c>
      <c r="M51" s="109">
        <v>340</v>
      </c>
    </row>
    <row r="52" spans="2:13" ht="27.75" customHeight="1" x14ac:dyDescent="0.15">
      <c r="B52" s="1242"/>
      <c r="C52" s="1243"/>
      <c r="D52" s="106"/>
      <c r="E52" s="1244" t="s">
        <v>43</v>
      </c>
      <c r="F52" s="1244"/>
      <c r="G52" s="1244"/>
      <c r="H52" s="1245"/>
      <c r="I52" s="107">
        <v>5348</v>
      </c>
      <c r="J52" s="108">
        <v>5342</v>
      </c>
      <c r="K52" s="108">
        <v>5464</v>
      </c>
      <c r="L52" s="108">
        <v>5517</v>
      </c>
      <c r="M52" s="109">
        <v>5555</v>
      </c>
    </row>
    <row r="53" spans="2:13" ht="27.75" customHeight="1" thickBot="1" x14ac:dyDescent="0.2">
      <c r="B53" s="1246" t="s">
        <v>44</v>
      </c>
      <c r="C53" s="1247"/>
      <c r="D53" s="113"/>
      <c r="E53" s="1248" t="s">
        <v>45</v>
      </c>
      <c r="F53" s="1248"/>
      <c r="G53" s="1248"/>
      <c r="H53" s="1249"/>
      <c r="I53" s="114">
        <v>182</v>
      </c>
      <c r="J53" s="115">
        <v>-152</v>
      </c>
      <c r="K53" s="115">
        <v>-324</v>
      </c>
      <c r="L53" s="115">
        <v>-44</v>
      </c>
      <c r="M53" s="116">
        <v>200</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RSo5bMYzmDhKLYdxqwRnuUlLobq/fkT+yvH+N/mMOdwc/GZiwaJYxYmH2CpzDRaEp8wlq70mWfdGE0KUN6ku2A==" saltValue="smViPyGV1us5wu8zAMoWu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570</v>
      </c>
      <c r="G54" s="125" t="s">
        <v>571</v>
      </c>
      <c r="H54" s="126" t="s">
        <v>572</v>
      </c>
    </row>
    <row r="55" spans="2:8" ht="52.5" customHeight="1" x14ac:dyDescent="0.15">
      <c r="B55" s="127"/>
      <c r="C55" s="1265" t="s">
        <v>48</v>
      </c>
      <c r="D55" s="1265"/>
      <c r="E55" s="1266"/>
      <c r="F55" s="128">
        <v>1002</v>
      </c>
      <c r="G55" s="128">
        <v>791</v>
      </c>
      <c r="H55" s="129">
        <v>791</v>
      </c>
    </row>
    <row r="56" spans="2:8" ht="52.5" customHeight="1" x14ac:dyDescent="0.15">
      <c r="B56" s="130"/>
      <c r="C56" s="1267" t="s">
        <v>49</v>
      </c>
      <c r="D56" s="1267"/>
      <c r="E56" s="1268"/>
      <c r="F56" s="131">
        <v>117</v>
      </c>
      <c r="G56" s="131">
        <v>117</v>
      </c>
      <c r="H56" s="132">
        <v>117</v>
      </c>
    </row>
    <row r="57" spans="2:8" ht="53.25" customHeight="1" x14ac:dyDescent="0.15">
      <c r="B57" s="130"/>
      <c r="C57" s="1269" t="s">
        <v>50</v>
      </c>
      <c r="D57" s="1269"/>
      <c r="E57" s="1270"/>
      <c r="F57" s="133">
        <v>1917</v>
      </c>
      <c r="G57" s="133">
        <v>1968</v>
      </c>
      <c r="H57" s="134">
        <v>1851</v>
      </c>
    </row>
    <row r="58" spans="2:8" ht="45.75" customHeight="1" x14ac:dyDescent="0.15">
      <c r="B58" s="135"/>
      <c r="C58" s="1257" t="s">
        <v>598</v>
      </c>
      <c r="D58" s="1258"/>
      <c r="E58" s="1259"/>
      <c r="F58" s="136">
        <v>1100</v>
      </c>
      <c r="G58" s="136">
        <v>1035</v>
      </c>
      <c r="H58" s="137">
        <v>956</v>
      </c>
    </row>
    <row r="59" spans="2:8" ht="45.75" customHeight="1" x14ac:dyDescent="0.15">
      <c r="B59" s="135"/>
      <c r="C59" s="1257" t="s">
        <v>599</v>
      </c>
      <c r="D59" s="1258"/>
      <c r="E59" s="1259"/>
      <c r="F59" s="136">
        <v>227</v>
      </c>
      <c r="G59" s="136">
        <v>227</v>
      </c>
      <c r="H59" s="137">
        <v>227</v>
      </c>
    </row>
    <row r="60" spans="2:8" ht="45.75" customHeight="1" x14ac:dyDescent="0.15">
      <c r="B60" s="135"/>
      <c r="C60" s="1257" t="s">
        <v>600</v>
      </c>
      <c r="D60" s="1258"/>
      <c r="E60" s="1259"/>
      <c r="F60" s="136">
        <v>222</v>
      </c>
      <c r="G60" s="136">
        <v>193</v>
      </c>
      <c r="H60" s="137">
        <v>193</v>
      </c>
    </row>
    <row r="61" spans="2:8" ht="45.75" customHeight="1" x14ac:dyDescent="0.15">
      <c r="B61" s="135"/>
      <c r="C61" s="1257" t="s">
        <v>601</v>
      </c>
      <c r="D61" s="1258"/>
      <c r="E61" s="1259"/>
      <c r="F61" s="136">
        <v>91</v>
      </c>
      <c r="G61" s="136">
        <v>159</v>
      </c>
      <c r="H61" s="137">
        <v>173</v>
      </c>
    </row>
    <row r="62" spans="2:8" ht="45.75" customHeight="1" thickBot="1" x14ac:dyDescent="0.2">
      <c r="B62" s="138"/>
      <c r="C62" s="1260" t="s">
        <v>602</v>
      </c>
      <c r="D62" s="1261"/>
      <c r="E62" s="1262"/>
      <c r="F62" s="139">
        <v>66</v>
      </c>
      <c r="G62" s="139">
        <v>97</v>
      </c>
      <c r="H62" s="140">
        <v>130</v>
      </c>
    </row>
    <row r="63" spans="2:8" ht="52.5" customHeight="1" thickBot="1" x14ac:dyDescent="0.2">
      <c r="B63" s="141"/>
      <c r="C63" s="1263" t="s">
        <v>51</v>
      </c>
      <c r="D63" s="1263"/>
      <c r="E63" s="1264"/>
      <c r="F63" s="142">
        <v>3036</v>
      </c>
      <c r="G63" s="142">
        <v>2875</v>
      </c>
      <c r="H63" s="143">
        <v>2759</v>
      </c>
    </row>
    <row r="64" spans="2:8" ht="15" customHeight="1" x14ac:dyDescent="0.15"/>
  </sheetData>
  <sheetProtection algorithmName="SHA-512" hashValue="Nio6rYW5Kxnl8SarE2MXt/NNK9KMNDWN2eZ4dI/A/0f8LfwDFsJCC7WrDE+jv4oHeE4yB8Q5ZmKc3QgkI4HAkw==" saltValue="9vF6d3Fv8y5bJlH8x2kkd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5E4DB5-25AC-44AC-8C59-9DEE034BF893}">
  <sheetPr>
    <pageSetUpPr fitToPage="1"/>
  </sheetPr>
  <dimension ref="A1:WZM160"/>
  <sheetViews>
    <sheetView showGridLines="0" tabSelected="1" zoomScale="70" zoomScaleNormal="70" zoomScaleSheetLayoutView="55" workbookViewId="0">
      <selection activeCell="AN43" sqref="AN43:DC47"/>
    </sheetView>
  </sheetViews>
  <sheetFormatPr defaultColWidth="0" defaultRowHeight="13.5" customHeight="1" zeroHeight="1" x14ac:dyDescent="0.15"/>
  <cols>
    <col min="1" max="1" width="6.375" style="1273" customWidth="1"/>
    <col min="2" max="107" width="2.5" style="1273" customWidth="1"/>
    <col min="108" max="108" width="6.125" style="1281" customWidth="1"/>
    <col min="109" max="109" width="5.875" style="1280" customWidth="1"/>
    <col min="110" max="110" width="19.125" style="1273" hidden="1"/>
    <col min="111" max="115" width="12.625" style="1273" hidden="1"/>
    <col min="116" max="349" width="8.625" style="1273" hidden="1"/>
    <col min="350" max="355" width="14.875" style="1273" hidden="1"/>
    <col min="356" max="357" width="15.875" style="1273" hidden="1"/>
    <col min="358" max="363" width="16.125" style="1273" hidden="1"/>
    <col min="364" max="364" width="6.125" style="1273" hidden="1"/>
    <col min="365" max="365" width="3" style="1273" hidden="1"/>
    <col min="366" max="605" width="8.625" style="1273" hidden="1"/>
    <col min="606" max="611" width="14.875" style="1273" hidden="1"/>
    <col min="612" max="613" width="15.875" style="1273" hidden="1"/>
    <col min="614" max="619" width="16.125" style="1273" hidden="1"/>
    <col min="620" max="620" width="6.125" style="1273" hidden="1"/>
    <col min="621" max="621" width="3" style="1273" hidden="1"/>
    <col min="622" max="861" width="8.625" style="1273" hidden="1"/>
    <col min="862" max="867" width="14.875" style="1273" hidden="1"/>
    <col min="868" max="869" width="15.875" style="1273" hidden="1"/>
    <col min="870" max="875" width="16.125" style="1273" hidden="1"/>
    <col min="876" max="876" width="6.125" style="1273" hidden="1"/>
    <col min="877" max="877" width="3" style="1273" hidden="1"/>
    <col min="878" max="1117" width="8.625" style="1273" hidden="1"/>
    <col min="1118" max="1123" width="14.875" style="1273" hidden="1"/>
    <col min="1124" max="1125" width="15.875" style="1273" hidden="1"/>
    <col min="1126" max="1131" width="16.125" style="1273" hidden="1"/>
    <col min="1132" max="1132" width="6.125" style="1273" hidden="1"/>
    <col min="1133" max="1133" width="3" style="1273" hidden="1"/>
    <col min="1134" max="1373" width="8.625" style="1273" hidden="1"/>
    <col min="1374" max="1379" width="14.875" style="1273" hidden="1"/>
    <col min="1380" max="1381" width="15.875" style="1273" hidden="1"/>
    <col min="1382" max="1387" width="16.125" style="1273" hidden="1"/>
    <col min="1388" max="1388" width="6.125" style="1273" hidden="1"/>
    <col min="1389" max="1389" width="3" style="1273" hidden="1"/>
    <col min="1390" max="1629" width="8.625" style="1273" hidden="1"/>
    <col min="1630" max="1635" width="14.875" style="1273" hidden="1"/>
    <col min="1636" max="1637" width="15.875" style="1273" hidden="1"/>
    <col min="1638" max="1643" width="16.125" style="1273" hidden="1"/>
    <col min="1644" max="1644" width="6.125" style="1273" hidden="1"/>
    <col min="1645" max="1645" width="3" style="1273" hidden="1"/>
    <col min="1646" max="1885" width="8.625" style="1273" hidden="1"/>
    <col min="1886" max="1891" width="14.875" style="1273" hidden="1"/>
    <col min="1892" max="1893" width="15.875" style="1273" hidden="1"/>
    <col min="1894" max="1899" width="16.125" style="1273" hidden="1"/>
    <col min="1900" max="1900" width="6.125" style="1273" hidden="1"/>
    <col min="1901" max="1901" width="3" style="1273" hidden="1"/>
    <col min="1902" max="2141" width="8.625" style="1273" hidden="1"/>
    <col min="2142" max="2147" width="14.875" style="1273" hidden="1"/>
    <col min="2148" max="2149" width="15.875" style="1273" hidden="1"/>
    <col min="2150" max="2155" width="16.125" style="1273" hidden="1"/>
    <col min="2156" max="2156" width="6.125" style="1273" hidden="1"/>
    <col min="2157" max="2157" width="3" style="1273" hidden="1"/>
    <col min="2158" max="2397" width="8.625" style="1273" hidden="1"/>
    <col min="2398" max="2403" width="14.875" style="1273" hidden="1"/>
    <col min="2404" max="2405" width="15.875" style="1273" hidden="1"/>
    <col min="2406" max="2411" width="16.125" style="1273" hidden="1"/>
    <col min="2412" max="2412" width="6.125" style="1273" hidden="1"/>
    <col min="2413" max="2413" width="3" style="1273" hidden="1"/>
    <col min="2414" max="2653" width="8.625" style="1273" hidden="1"/>
    <col min="2654" max="2659" width="14.875" style="1273" hidden="1"/>
    <col min="2660" max="2661" width="15.875" style="1273" hidden="1"/>
    <col min="2662" max="2667" width="16.125" style="1273" hidden="1"/>
    <col min="2668" max="2668" width="6.125" style="1273" hidden="1"/>
    <col min="2669" max="2669" width="3" style="1273" hidden="1"/>
    <col min="2670" max="2909" width="8.625" style="1273" hidden="1"/>
    <col min="2910" max="2915" width="14.875" style="1273" hidden="1"/>
    <col min="2916" max="2917" width="15.875" style="1273" hidden="1"/>
    <col min="2918" max="2923" width="16.125" style="1273" hidden="1"/>
    <col min="2924" max="2924" width="6.125" style="1273" hidden="1"/>
    <col min="2925" max="2925" width="3" style="1273" hidden="1"/>
    <col min="2926" max="3165" width="8.625" style="1273" hidden="1"/>
    <col min="3166" max="3171" width="14.875" style="1273" hidden="1"/>
    <col min="3172" max="3173" width="15.875" style="1273" hidden="1"/>
    <col min="3174" max="3179" width="16.125" style="1273" hidden="1"/>
    <col min="3180" max="3180" width="6.125" style="1273" hidden="1"/>
    <col min="3181" max="3181" width="3" style="1273" hidden="1"/>
    <col min="3182" max="3421" width="8.625" style="1273" hidden="1"/>
    <col min="3422" max="3427" width="14.875" style="1273" hidden="1"/>
    <col min="3428" max="3429" width="15.875" style="1273" hidden="1"/>
    <col min="3430" max="3435" width="16.125" style="1273" hidden="1"/>
    <col min="3436" max="3436" width="6.125" style="1273" hidden="1"/>
    <col min="3437" max="3437" width="3" style="1273" hidden="1"/>
    <col min="3438" max="3677" width="8.625" style="1273" hidden="1"/>
    <col min="3678" max="3683" width="14.875" style="1273" hidden="1"/>
    <col min="3684" max="3685" width="15.875" style="1273" hidden="1"/>
    <col min="3686" max="3691" width="16.125" style="1273" hidden="1"/>
    <col min="3692" max="3692" width="6.125" style="1273" hidden="1"/>
    <col min="3693" max="3693" width="3" style="1273" hidden="1"/>
    <col min="3694" max="3933" width="8.625" style="1273" hidden="1"/>
    <col min="3934" max="3939" width="14.875" style="1273" hidden="1"/>
    <col min="3940" max="3941" width="15.875" style="1273" hidden="1"/>
    <col min="3942" max="3947" width="16.125" style="1273" hidden="1"/>
    <col min="3948" max="3948" width="6.125" style="1273" hidden="1"/>
    <col min="3949" max="3949" width="3" style="1273" hidden="1"/>
    <col min="3950" max="4189" width="8.625" style="1273" hidden="1"/>
    <col min="4190" max="4195" width="14.875" style="1273" hidden="1"/>
    <col min="4196" max="4197" width="15.875" style="1273" hidden="1"/>
    <col min="4198" max="4203" width="16.125" style="1273" hidden="1"/>
    <col min="4204" max="4204" width="6.125" style="1273" hidden="1"/>
    <col min="4205" max="4205" width="3" style="1273" hidden="1"/>
    <col min="4206" max="4445" width="8.625" style="1273" hidden="1"/>
    <col min="4446" max="4451" width="14.875" style="1273" hidden="1"/>
    <col min="4452" max="4453" width="15.875" style="1273" hidden="1"/>
    <col min="4454" max="4459" width="16.125" style="1273" hidden="1"/>
    <col min="4460" max="4460" width="6.125" style="1273" hidden="1"/>
    <col min="4461" max="4461" width="3" style="1273" hidden="1"/>
    <col min="4462" max="4701" width="8.625" style="1273" hidden="1"/>
    <col min="4702" max="4707" width="14.875" style="1273" hidden="1"/>
    <col min="4708" max="4709" width="15.875" style="1273" hidden="1"/>
    <col min="4710" max="4715" width="16.125" style="1273" hidden="1"/>
    <col min="4716" max="4716" width="6.125" style="1273" hidden="1"/>
    <col min="4717" max="4717" width="3" style="1273" hidden="1"/>
    <col min="4718" max="4957" width="8.625" style="1273" hidden="1"/>
    <col min="4958" max="4963" width="14.875" style="1273" hidden="1"/>
    <col min="4964" max="4965" width="15.875" style="1273" hidden="1"/>
    <col min="4966" max="4971" width="16.125" style="1273" hidden="1"/>
    <col min="4972" max="4972" width="6.125" style="1273" hidden="1"/>
    <col min="4973" max="4973" width="3" style="1273" hidden="1"/>
    <col min="4974" max="5213" width="8.625" style="1273" hidden="1"/>
    <col min="5214" max="5219" width="14.875" style="1273" hidden="1"/>
    <col min="5220" max="5221" width="15.875" style="1273" hidden="1"/>
    <col min="5222" max="5227" width="16.125" style="1273" hidden="1"/>
    <col min="5228" max="5228" width="6.125" style="1273" hidden="1"/>
    <col min="5229" max="5229" width="3" style="1273" hidden="1"/>
    <col min="5230" max="5469" width="8.625" style="1273" hidden="1"/>
    <col min="5470" max="5475" width="14.875" style="1273" hidden="1"/>
    <col min="5476" max="5477" width="15.875" style="1273" hidden="1"/>
    <col min="5478" max="5483" width="16.125" style="1273" hidden="1"/>
    <col min="5484" max="5484" width="6.125" style="1273" hidden="1"/>
    <col min="5485" max="5485" width="3" style="1273" hidden="1"/>
    <col min="5486" max="5725" width="8.625" style="1273" hidden="1"/>
    <col min="5726" max="5731" width="14.875" style="1273" hidden="1"/>
    <col min="5732" max="5733" width="15.875" style="1273" hidden="1"/>
    <col min="5734" max="5739" width="16.125" style="1273" hidden="1"/>
    <col min="5740" max="5740" width="6.125" style="1273" hidden="1"/>
    <col min="5741" max="5741" width="3" style="1273" hidden="1"/>
    <col min="5742" max="5981" width="8.625" style="1273" hidden="1"/>
    <col min="5982" max="5987" width="14.875" style="1273" hidden="1"/>
    <col min="5988" max="5989" width="15.875" style="1273" hidden="1"/>
    <col min="5990" max="5995" width="16.125" style="1273" hidden="1"/>
    <col min="5996" max="5996" width="6.125" style="1273" hidden="1"/>
    <col min="5997" max="5997" width="3" style="1273" hidden="1"/>
    <col min="5998" max="6237" width="8.625" style="1273" hidden="1"/>
    <col min="6238" max="6243" width="14.875" style="1273" hidden="1"/>
    <col min="6244" max="6245" width="15.875" style="1273" hidden="1"/>
    <col min="6246" max="6251" width="16.125" style="1273" hidden="1"/>
    <col min="6252" max="6252" width="6.125" style="1273" hidden="1"/>
    <col min="6253" max="6253" width="3" style="1273" hidden="1"/>
    <col min="6254" max="6493" width="8.625" style="1273" hidden="1"/>
    <col min="6494" max="6499" width="14.875" style="1273" hidden="1"/>
    <col min="6500" max="6501" width="15.875" style="1273" hidden="1"/>
    <col min="6502" max="6507" width="16.125" style="1273" hidden="1"/>
    <col min="6508" max="6508" width="6.125" style="1273" hidden="1"/>
    <col min="6509" max="6509" width="3" style="1273" hidden="1"/>
    <col min="6510" max="6749" width="8.625" style="1273" hidden="1"/>
    <col min="6750" max="6755" width="14.875" style="1273" hidden="1"/>
    <col min="6756" max="6757" width="15.875" style="1273" hidden="1"/>
    <col min="6758" max="6763" width="16.125" style="1273" hidden="1"/>
    <col min="6764" max="6764" width="6.125" style="1273" hidden="1"/>
    <col min="6765" max="6765" width="3" style="1273" hidden="1"/>
    <col min="6766" max="7005" width="8.625" style="1273" hidden="1"/>
    <col min="7006" max="7011" width="14.875" style="1273" hidden="1"/>
    <col min="7012" max="7013" width="15.875" style="1273" hidden="1"/>
    <col min="7014" max="7019" width="16.125" style="1273" hidden="1"/>
    <col min="7020" max="7020" width="6.125" style="1273" hidden="1"/>
    <col min="7021" max="7021" width="3" style="1273" hidden="1"/>
    <col min="7022" max="7261" width="8.625" style="1273" hidden="1"/>
    <col min="7262" max="7267" width="14.875" style="1273" hidden="1"/>
    <col min="7268" max="7269" width="15.875" style="1273" hidden="1"/>
    <col min="7270" max="7275" width="16.125" style="1273" hidden="1"/>
    <col min="7276" max="7276" width="6.125" style="1273" hidden="1"/>
    <col min="7277" max="7277" width="3" style="1273" hidden="1"/>
    <col min="7278" max="7517" width="8.625" style="1273" hidden="1"/>
    <col min="7518" max="7523" width="14.875" style="1273" hidden="1"/>
    <col min="7524" max="7525" width="15.875" style="1273" hidden="1"/>
    <col min="7526" max="7531" width="16.125" style="1273" hidden="1"/>
    <col min="7532" max="7532" width="6.125" style="1273" hidden="1"/>
    <col min="7533" max="7533" width="3" style="1273" hidden="1"/>
    <col min="7534" max="7773" width="8.625" style="1273" hidden="1"/>
    <col min="7774" max="7779" width="14.875" style="1273" hidden="1"/>
    <col min="7780" max="7781" width="15.875" style="1273" hidden="1"/>
    <col min="7782" max="7787" width="16.125" style="1273" hidden="1"/>
    <col min="7788" max="7788" width="6.125" style="1273" hidden="1"/>
    <col min="7789" max="7789" width="3" style="1273" hidden="1"/>
    <col min="7790" max="8029" width="8.625" style="1273" hidden="1"/>
    <col min="8030" max="8035" width="14.875" style="1273" hidden="1"/>
    <col min="8036" max="8037" width="15.875" style="1273" hidden="1"/>
    <col min="8038" max="8043" width="16.125" style="1273" hidden="1"/>
    <col min="8044" max="8044" width="6.125" style="1273" hidden="1"/>
    <col min="8045" max="8045" width="3" style="1273" hidden="1"/>
    <col min="8046" max="8285" width="8.625" style="1273" hidden="1"/>
    <col min="8286" max="8291" width="14.875" style="1273" hidden="1"/>
    <col min="8292" max="8293" width="15.875" style="1273" hidden="1"/>
    <col min="8294" max="8299" width="16.125" style="1273" hidden="1"/>
    <col min="8300" max="8300" width="6.125" style="1273" hidden="1"/>
    <col min="8301" max="8301" width="3" style="1273" hidden="1"/>
    <col min="8302" max="8541" width="8.625" style="1273" hidden="1"/>
    <col min="8542" max="8547" width="14.875" style="1273" hidden="1"/>
    <col min="8548" max="8549" width="15.875" style="1273" hidden="1"/>
    <col min="8550" max="8555" width="16.125" style="1273" hidden="1"/>
    <col min="8556" max="8556" width="6.125" style="1273" hidden="1"/>
    <col min="8557" max="8557" width="3" style="1273" hidden="1"/>
    <col min="8558" max="8797" width="8.625" style="1273" hidden="1"/>
    <col min="8798" max="8803" width="14.875" style="1273" hidden="1"/>
    <col min="8804" max="8805" width="15.875" style="1273" hidden="1"/>
    <col min="8806" max="8811" width="16.125" style="1273" hidden="1"/>
    <col min="8812" max="8812" width="6.125" style="1273" hidden="1"/>
    <col min="8813" max="8813" width="3" style="1273" hidden="1"/>
    <col min="8814" max="9053" width="8.625" style="1273" hidden="1"/>
    <col min="9054" max="9059" width="14.875" style="1273" hidden="1"/>
    <col min="9060" max="9061" width="15.875" style="1273" hidden="1"/>
    <col min="9062" max="9067" width="16.125" style="1273" hidden="1"/>
    <col min="9068" max="9068" width="6.125" style="1273" hidden="1"/>
    <col min="9069" max="9069" width="3" style="1273" hidden="1"/>
    <col min="9070" max="9309" width="8.625" style="1273" hidden="1"/>
    <col min="9310" max="9315" width="14.875" style="1273" hidden="1"/>
    <col min="9316" max="9317" width="15.875" style="1273" hidden="1"/>
    <col min="9318" max="9323" width="16.125" style="1273" hidden="1"/>
    <col min="9324" max="9324" width="6.125" style="1273" hidden="1"/>
    <col min="9325" max="9325" width="3" style="1273" hidden="1"/>
    <col min="9326" max="9565" width="8.625" style="1273" hidden="1"/>
    <col min="9566" max="9571" width="14.875" style="1273" hidden="1"/>
    <col min="9572" max="9573" width="15.875" style="1273" hidden="1"/>
    <col min="9574" max="9579" width="16.125" style="1273" hidden="1"/>
    <col min="9580" max="9580" width="6.125" style="1273" hidden="1"/>
    <col min="9581" max="9581" width="3" style="1273" hidden="1"/>
    <col min="9582" max="9821" width="8.625" style="1273" hidden="1"/>
    <col min="9822" max="9827" width="14.875" style="1273" hidden="1"/>
    <col min="9828" max="9829" width="15.875" style="1273" hidden="1"/>
    <col min="9830" max="9835" width="16.125" style="1273" hidden="1"/>
    <col min="9836" max="9836" width="6.125" style="1273" hidden="1"/>
    <col min="9837" max="9837" width="3" style="1273" hidden="1"/>
    <col min="9838" max="10077" width="8.625" style="1273" hidden="1"/>
    <col min="10078" max="10083" width="14.875" style="1273" hidden="1"/>
    <col min="10084" max="10085" width="15.875" style="1273" hidden="1"/>
    <col min="10086" max="10091" width="16.125" style="1273" hidden="1"/>
    <col min="10092" max="10092" width="6.125" style="1273" hidden="1"/>
    <col min="10093" max="10093" width="3" style="1273" hidden="1"/>
    <col min="10094" max="10333" width="8.625" style="1273" hidden="1"/>
    <col min="10334" max="10339" width="14.875" style="1273" hidden="1"/>
    <col min="10340" max="10341" width="15.875" style="1273" hidden="1"/>
    <col min="10342" max="10347" width="16.125" style="1273" hidden="1"/>
    <col min="10348" max="10348" width="6.125" style="1273" hidden="1"/>
    <col min="10349" max="10349" width="3" style="1273" hidden="1"/>
    <col min="10350" max="10589" width="8.625" style="1273" hidden="1"/>
    <col min="10590" max="10595" width="14.875" style="1273" hidden="1"/>
    <col min="10596" max="10597" width="15.875" style="1273" hidden="1"/>
    <col min="10598" max="10603" width="16.125" style="1273" hidden="1"/>
    <col min="10604" max="10604" width="6.125" style="1273" hidden="1"/>
    <col min="10605" max="10605" width="3" style="1273" hidden="1"/>
    <col min="10606" max="10845" width="8.625" style="1273" hidden="1"/>
    <col min="10846" max="10851" width="14.875" style="1273" hidden="1"/>
    <col min="10852" max="10853" width="15.875" style="1273" hidden="1"/>
    <col min="10854" max="10859" width="16.125" style="1273" hidden="1"/>
    <col min="10860" max="10860" width="6.125" style="1273" hidden="1"/>
    <col min="10861" max="10861" width="3" style="1273" hidden="1"/>
    <col min="10862" max="11101" width="8.625" style="1273" hidden="1"/>
    <col min="11102" max="11107" width="14.875" style="1273" hidden="1"/>
    <col min="11108" max="11109" width="15.875" style="1273" hidden="1"/>
    <col min="11110" max="11115" width="16.125" style="1273" hidden="1"/>
    <col min="11116" max="11116" width="6.125" style="1273" hidden="1"/>
    <col min="11117" max="11117" width="3" style="1273" hidden="1"/>
    <col min="11118" max="11357" width="8.625" style="1273" hidden="1"/>
    <col min="11358" max="11363" width="14.875" style="1273" hidden="1"/>
    <col min="11364" max="11365" width="15.875" style="1273" hidden="1"/>
    <col min="11366" max="11371" width="16.125" style="1273" hidden="1"/>
    <col min="11372" max="11372" width="6.125" style="1273" hidden="1"/>
    <col min="11373" max="11373" width="3" style="1273" hidden="1"/>
    <col min="11374" max="11613" width="8.625" style="1273" hidden="1"/>
    <col min="11614" max="11619" width="14.875" style="1273" hidden="1"/>
    <col min="11620" max="11621" width="15.875" style="1273" hidden="1"/>
    <col min="11622" max="11627" width="16.125" style="1273" hidden="1"/>
    <col min="11628" max="11628" width="6.125" style="1273" hidden="1"/>
    <col min="11629" max="11629" width="3" style="1273" hidden="1"/>
    <col min="11630" max="11869" width="8.625" style="1273" hidden="1"/>
    <col min="11870" max="11875" width="14.875" style="1273" hidden="1"/>
    <col min="11876" max="11877" width="15.875" style="1273" hidden="1"/>
    <col min="11878" max="11883" width="16.125" style="1273" hidden="1"/>
    <col min="11884" max="11884" width="6.125" style="1273" hidden="1"/>
    <col min="11885" max="11885" width="3" style="1273" hidden="1"/>
    <col min="11886" max="12125" width="8.625" style="1273" hidden="1"/>
    <col min="12126" max="12131" width="14.875" style="1273" hidden="1"/>
    <col min="12132" max="12133" width="15.875" style="1273" hidden="1"/>
    <col min="12134" max="12139" width="16.125" style="1273" hidden="1"/>
    <col min="12140" max="12140" width="6.125" style="1273" hidden="1"/>
    <col min="12141" max="12141" width="3" style="1273" hidden="1"/>
    <col min="12142" max="12381" width="8.625" style="1273" hidden="1"/>
    <col min="12382" max="12387" width="14.875" style="1273" hidden="1"/>
    <col min="12388" max="12389" width="15.875" style="1273" hidden="1"/>
    <col min="12390" max="12395" width="16.125" style="1273" hidden="1"/>
    <col min="12396" max="12396" width="6.125" style="1273" hidden="1"/>
    <col min="12397" max="12397" width="3" style="1273" hidden="1"/>
    <col min="12398" max="12637" width="8.625" style="1273" hidden="1"/>
    <col min="12638" max="12643" width="14.875" style="1273" hidden="1"/>
    <col min="12644" max="12645" width="15.875" style="1273" hidden="1"/>
    <col min="12646" max="12651" width="16.125" style="1273" hidden="1"/>
    <col min="12652" max="12652" width="6.125" style="1273" hidden="1"/>
    <col min="12653" max="12653" width="3" style="1273" hidden="1"/>
    <col min="12654" max="12893" width="8.625" style="1273" hidden="1"/>
    <col min="12894" max="12899" width="14.875" style="1273" hidden="1"/>
    <col min="12900" max="12901" width="15.875" style="1273" hidden="1"/>
    <col min="12902" max="12907" width="16.125" style="1273" hidden="1"/>
    <col min="12908" max="12908" width="6.125" style="1273" hidden="1"/>
    <col min="12909" max="12909" width="3" style="1273" hidden="1"/>
    <col min="12910" max="13149" width="8.625" style="1273" hidden="1"/>
    <col min="13150" max="13155" width="14.875" style="1273" hidden="1"/>
    <col min="13156" max="13157" width="15.875" style="1273" hidden="1"/>
    <col min="13158" max="13163" width="16.125" style="1273" hidden="1"/>
    <col min="13164" max="13164" width="6.125" style="1273" hidden="1"/>
    <col min="13165" max="13165" width="3" style="1273" hidden="1"/>
    <col min="13166" max="13405" width="8.625" style="1273" hidden="1"/>
    <col min="13406" max="13411" width="14.875" style="1273" hidden="1"/>
    <col min="13412" max="13413" width="15.875" style="1273" hidden="1"/>
    <col min="13414" max="13419" width="16.125" style="1273" hidden="1"/>
    <col min="13420" max="13420" width="6.125" style="1273" hidden="1"/>
    <col min="13421" max="13421" width="3" style="1273" hidden="1"/>
    <col min="13422" max="13661" width="8.625" style="1273" hidden="1"/>
    <col min="13662" max="13667" width="14.875" style="1273" hidden="1"/>
    <col min="13668" max="13669" width="15.875" style="1273" hidden="1"/>
    <col min="13670" max="13675" width="16.125" style="1273" hidden="1"/>
    <col min="13676" max="13676" width="6.125" style="1273" hidden="1"/>
    <col min="13677" max="13677" width="3" style="1273" hidden="1"/>
    <col min="13678" max="13917" width="8.625" style="1273" hidden="1"/>
    <col min="13918" max="13923" width="14.875" style="1273" hidden="1"/>
    <col min="13924" max="13925" width="15.875" style="1273" hidden="1"/>
    <col min="13926" max="13931" width="16.125" style="1273" hidden="1"/>
    <col min="13932" max="13932" width="6.125" style="1273" hidden="1"/>
    <col min="13933" max="13933" width="3" style="1273" hidden="1"/>
    <col min="13934" max="14173" width="8.625" style="1273" hidden="1"/>
    <col min="14174" max="14179" width="14.875" style="1273" hidden="1"/>
    <col min="14180" max="14181" width="15.875" style="1273" hidden="1"/>
    <col min="14182" max="14187" width="16.125" style="1273" hidden="1"/>
    <col min="14188" max="14188" width="6.125" style="1273" hidden="1"/>
    <col min="14189" max="14189" width="3" style="1273" hidden="1"/>
    <col min="14190" max="14429" width="8.625" style="1273" hidden="1"/>
    <col min="14430" max="14435" width="14.875" style="1273" hidden="1"/>
    <col min="14436" max="14437" width="15.875" style="1273" hidden="1"/>
    <col min="14438" max="14443" width="16.125" style="1273" hidden="1"/>
    <col min="14444" max="14444" width="6.125" style="1273" hidden="1"/>
    <col min="14445" max="14445" width="3" style="1273" hidden="1"/>
    <col min="14446" max="14685" width="8.625" style="1273" hidden="1"/>
    <col min="14686" max="14691" width="14.875" style="1273" hidden="1"/>
    <col min="14692" max="14693" width="15.875" style="1273" hidden="1"/>
    <col min="14694" max="14699" width="16.125" style="1273" hidden="1"/>
    <col min="14700" max="14700" width="6.125" style="1273" hidden="1"/>
    <col min="14701" max="14701" width="3" style="1273" hidden="1"/>
    <col min="14702" max="14941" width="8.625" style="1273" hidden="1"/>
    <col min="14942" max="14947" width="14.875" style="1273" hidden="1"/>
    <col min="14948" max="14949" width="15.875" style="1273" hidden="1"/>
    <col min="14950" max="14955" width="16.125" style="1273" hidden="1"/>
    <col min="14956" max="14956" width="6.125" style="1273" hidden="1"/>
    <col min="14957" max="14957" width="3" style="1273" hidden="1"/>
    <col min="14958" max="15197" width="8.625" style="1273" hidden="1"/>
    <col min="15198" max="15203" width="14.875" style="1273" hidden="1"/>
    <col min="15204" max="15205" width="15.875" style="1273" hidden="1"/>
    <col min="15206" max="15211" width="16.125" style="1273" hidden="1"/>
    <col min="15212" max="15212" width="6.125" style="1273" hidden="1"/>
    <col min="15213" max="15213" width="3" style="1273" hidden="1"/>
    <col min="15214" max="15453" width="8.625" style="1273" hidden="1"/>
    <col min="15454" max="15459" width="14.875" style="1273" hidden="1"/>
    <col min="15460" max="15461" width="15.875" style="1273" hidden="1"/>
    <col min="15462" max="15467" width="16.125" style="1273" hidden="1"/>
    <col min="15468" max="15468" width="6.125" style="1273" hidden="1"/>
    <col min="15469" max="15469" width="3" style="1273" hidden="1"/>
    <col min="15470" max="15709" width="8.625" style="1273" hidden="1"/>
    <col min="15710" max="15715" width="14.875" style="1273" hidden="1"/>
    <col min="15716" max="15717" width="15.875" style="1273" hidden="1"/>
    <col min="15718" max="15723" width="16.125" style="1273" hidden="1"/>
    <col min="15724" max="15724" width="6.125" style="1273" hidden="1"/>
    <col min="15725" max="15725" width="3" style="1273" hidden="1"/>
    <col min="15726" max="15965" width="8.625" style="1273" hidden="1"/>
    <col min="15966" max="15971" width="14.875" style="1273" hidden="1"/>
    <col min="15972" max="15973" width="15.875" style="1273" hidden="1"/>
    <col min="15974" max="15979" width="16.125" style="1273" hidden="1"/>
    <col min="15980" max="15980" width="6.125" style="1273" hidden="1"/>
    <col min="15981" max="15981" width="3" style="1273" hidden="1"/>
    <col min="15982" max="16221" width="8.625" style="1273" hidden="1"/>
    <col min="16222" max="16227" width="14.875" style="1273" hidden="1"/>
    <col min="16228" max="16229" width="15.875" style="1273" hidden="1"/>
    <col min="16230" max="16235" width="16.125" style="1273" hidden="1"/>
    <col min="16236" max="16236" width="6.125" style="1273" hidden="1"/>
    <col min="16237" max="16237" width="3" style="1273" hidden="1"/>
    <col min="16238" max="16384" width="8.625" style="1273" hidden="1"/>
  </cols>
  <sheetData>
    <row r="1" spans="1:143" ht="42.75" customHeight="1" x14ac:dyDescent="0.15">
      <c r="A1" s="1271"/>
      <c r="B1" s="1272"/>
      <c r="DD1" s="1273"/>
      <c r="DE1" s="1273"/>
    </row>
    <row r="2" spans="1:143" ht="25.5" customHeight="1" x14ac:dyDescent="0.15">
      <c r="A2" s="1274"/>
      <c r="C2" s="1274"/>
      <c r="O2" s="1274"/>
      <c r="P2" s="1274"/>
      <c r="Q2" s="1274"/>
      <c r="R2" s="1274"/>
      <c r="S2" s="1274"/>
      <c r="T2" s="1274"/>
      <c r="U2" s="1274"/>
      <c r="V2" s="1274"/>
      <c r="W2" s="1274"/>
      <c r="X2" s="1274"/>
      <c r="Y2" s="1274"/>
      <c r="Z2" s="1274"/>
      <c r="AA2" s="1274"/>
      <c r="AB2" s="1274"/>
      <c r="AC2" s="1274"/>
      <c r="AD2" s="1274"/>
      <c r="AE2" s="1274"/>
      <c r="AF2" s="1274"/>
      <c r="AG2" s="1274"/>
      <c r="AH2" s="1274"/>
      <c r="AI2" s="1274"/>
      <c r="AU2" s="1274"/>
      <c r="BG2" s="1274"/>
      <c r="BS2" s="1274"/>
      <c r="CE2" s="1274"/>
      <c r="CQ2" s="1274"/>
      <c r="DD2" s="1273"/>
      <c r="DE2" s="1273"/>
    </row>
    <row r="3" spans="1:143" ht="25.5" customHeight="1" x14ac:dyDescent="0.15">
      <c r="A3" s="1274"/>
      <c r="C3" s="1274"/>
      <c r="O3" s="1274"/>
      <c r="P3" s="1274"/>
      <c r="Q3" s="1274"/>
      <c r="R3" s="1274"/>
      <c r="S3" s="1274"/>
      <c r="T3" s="1274"/>
      <c r="U3" s="1274"/>
      <c r="V3" s="1274"/>
      <c r="W3" s="1274"/>
      <c r="X3" s="1274"/>
      <c r="Y3" s="1274"/>
      <c r="Z3" s="1274"/>
      <c r="AA3" s="1274"/>
      <c r="AB3" s="1274"/>
      <c r="AC3" s="1274"/>
      <c r="AD3" s="1274"/>
      <c r="AE3" s="1274"/>
      <c r="AF3" s="1274"/>
      <c r="AG3" s="1274"/>
      <c r="AH3" s="1274"/>
      <c r="AI3" s="1274"/>
      <c r="AU3" s="1274"/>
      <c r="BG3" s="1274"/>
      <c r="BS3" s="1274"/>
      <c r="CE3" s="1274"/>
      <c r="CQ3" s="1274"/>
      <c r="DD3" s="1273"/>
      <c r="DE3" s="1273"/>
    </row>
    <row r="4" spans="1:143" s="291" customFormat="1" x14ac:dyDescent="0.15">
      <c r="A4" s="1274"/>
      <c r="B4" s="1274"/>
      <c r="C4" s="1274"/>
      <c r="D4" s="1274"/>
      <c r="E4" s="1274"/>
      <c r="F4" s="1274"/>
      <c r="G4" s="1274"/>
      <c r="H4" s="1274"/>
      <c r="I4" s="1274"/>
      <c r="J4" s="1274"/>
      <c r="K4" s="1274"/>
      <c r="L4" s="1274"/>
      <c r="M4" s="1274"/>
      <c r="N4" s="1274"/>
      <c r="O4" s="1274"/>
      <c r="P4" s="1274"/>
      <c r="Q4" s="1274"/>
      <c r="R4" s="1274"/>
      <c r="S4" s="1274"/>
      <c r="T4" s="1274"/>
      <c r="U4" s="1274"/>
      <c r="V4" s="1274"/>
      <c r="W4" s="1274"/>
      <c r="X4" s="1274"/>
      <c r="Y4" s="1274"/>
      <c r="Z4" s="1274"/>
      <c r="AA4" s="1274"/>
      <c r="AB4" s="1274"/>
      <c r="AC4" s="1274"/>
      <c r="AD4" s="1274"/>
      <c r="AE4" s="1274"/>
      <c r="AF4" s="1274"/>
      <c r="AG4" s="1274"/>
      <c r="AH4" s="1274"/>
      <c r="AI4" s="1274"/>
      <c r="AJ4" s="1274"/>
      <c r="AK4" s="1274"/>
      <c r="AL4" s="1274"/>
      <c r="AM4" s="1274"/>
      <c r="AN4" s="1274"/>
      <c r="AO4" s="1274"/>
      <c r="AP4" s="1274"/>
      <c r="AQ4" s="1274"/>
      <c r="AR4" s="1274"/>
      <c r="AS4" s="1274"/>
      <c r="AT4" s="1274"/>
      <c r="AU4" s="1274"/>
      <c r="AV4" s="1274"/>
      <c r="AW4" s="1274"/>
      <c r="AX4" s="1274"/>
      <c r="AY4" s="1274"/>
      <c r="AZ4" s="1274"/>
      <c r="BA4" s="1274"/>
      <c r="BB4" s="1274"/>
      <c r="BC4" s="1274"/>
      <c r="BD4" s="1274"/>
      <c r="BE4" s="1274"/>
      <c r="BF4" s="1274"/>
      <c r="BG4" s="1274"/>
      <c r="BH4" s="1274"/>
      <c r="BI4" s="1274"/>
      <c r="BJ4" s="1274"/>
      <c r="BK4" s="1274"/>
      <c r="BL4" s="1274"/>
      <c r="BM4" s="1274"/>
      <c r="BN4" s="1274"/>
      <c r="BO4" s="1274"/>
      <c r="BP4" s="1274"/>
      <c r="BQ4" s="1274"/>
      <c r="BR4" s="1274"/>
      <c r="BS4" s="1274"/>
      <c r="BT4" s="1274"/>
      <c r="BU4" s="1274"/>
      <c r="BV4" s="1274"/>
      <c r="BW4" s="1274"/>
      <c r="BX4" s="1274"/>
      <c r="BY4" s="1274"/>
      <c r="BZ4" s="1274"/>
      <c r="CA4" s="1274"/>
      <c r="CB4" s="1274"/>
      <c r="CC4" s="1274"/>
      <c r="CD4" s="1274"/>
      <c r="CE4" s="1274"/>
      <c r="CF4" s="1274"/>
      <c r="CG4" s="1274"/>
      <c r="CH4" s="1274"/>
      <c r="CI4" s="1274"/>
      <c r="CJ4" s="1274"/>
      <c r="CK4" s="1274"/>
      <c r="CL4" s="1274"/>
      <c r="CM4" s="1274"/>
      <c r="CN4" s="1274"/>
      <c r="CO4" s="1274"/>
      <c r="CP4" s="1274"/>
      <c r="CQ4" s="1274"/>
      <c r="CR4" s="1274"/>
      <c r="CS4" s="1274"/>
      <c r="CT4" s="1274"/>
      <c r="CU4" s="1274"/>
      <c r="CV4" s="1274"/>
      <c r="CW4" s="1274"/>
      <c r="CX4" s="1274"/>
      <c r="CY4" s="1274"/>
      <c r="CZ4" s="1274"/>
      <c r="DA4" s="1274"/>
      <c r="DB4" s="1274"/>
      <c r="DC4" s="1274"/>
      <c r="DD4" s="1274"/>
      <c r="DE4" s="1274"/>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1274"/>
      <c r="B5" s="1274"/>
      <c r="C5" s="1274"/>
      <c r="D5" s="1274"/>
      <c r="E5" s="1274"/>
      <c r="F5" s="1274"/>
      <c r="G5" s="1274"/>
      <c r="H5" s="1274"/>
      <c r="I5" s="1274"/>
      <c r="J5" s="1274"/>
      <c r="K5" s="1274"/>
      <c r="L5" s="1274"/>
      <c r="M5" s="1274"/>
      <c r="N5" s="1274"/>
      <c r="O5" s="1274"/>
      <c r="P5" s="1274"/>
      <c r="Q5" s="1274"/>
      <c r="R5" s="1274"/>
      <c r="S5" s="1274"/>
      <c r="T5" s="1274"/>
      <c r="U5" s="1274"/>
      <c r="V5" s="1274"/>
      <c r="W5" s="1274"/>
      <c r="X5" s="1274"/>
      <c r="Y5" s="1274"/>
      <c r="Z5" s="1274"/>
      <c r="AA5" s="1274"/>
      <c r="AB5" s="1274"/>
      <c r="AC5" s="1274"/>
      <c r="AD5" s="1274"/>
      <c r="AE5" s="1274"/>
      <c r="AF5" s="1274"/>
      <c r="AG5" s="1274"/>
      <c r="AH5" s="1274"/>
      <c r="AI5" s="1274"/>
      <c r="AJ5" s="1274"/>
      <c r="AK5" s="1274"/>
      <c r="AL5" s="1274"/>
      <c r="AM5" s="1274"/>
      <c r="AN5" s="1274"/>
      <c r="AO5" s="1274"/>
      <c r="AP5" s="1274"/>
      <c r="AQ5" s="1274"/>
      <c r="AR5" s="1274"/>
      <c r="AS5" s="1274"/>
      <c r="AT5" s="1274"/>
      <c r="AU5" s="1274"/>
      <c r="AV5" s="1274"/>
      <c r="AW5" s="1274"/>
      <c r="AX5" s="1274"/>
      <c r="AY5" s="1274"/>
      <c r="AZ5" s="1274"/>
      <c r="BA5" s="1274"/>
      <c r="BB5" s="1274"/>
      <c r="BC5" s="1274"/>
      <c r="BD5" s="1274"/>
      <c r="BE5" s="1274"/>
      <c r="BF5" s="1274"/>
      <c r="BG5" s="1274"/>
      <c r="BH5" s="1274"/>
      <c r="BI5" s="1274"/>
      <c r="BJ5" s="1274"/>
      <c r="BK5" s="1274"/>
      <c r="BL5" s="1274"/>
      <c r="BM5" s="1274"/>
      <c r="BN5" s="1274"/>
      <c r="BO5" s="1274"/>
      <c r="BP5" s="1274"/>
      <c r="BQ5" s="1274"/>
      <c r="BR5" s="1274"/>
      <c r="BS5" s="1274"/>
      <c r="BT5" s="1274"/>
      <c r="BU5" s="1274"/>
      <c r="BV5" s="1274"/>
      <c r="BW5" s="1274"/>
      <c r="BX5" s="1274"/>
      <c r="BY5" s="1274"/>
      <c r="BZ5" s="1274"/>
      <c r="CA5" s="1274"/>
      <c r="CB5" s="1274"/>
      <c r="CC5" s="1274"/>
      <c r="CD5" s="1274"/>
      <c r="CE5" s="1274"/>
      <c r="CF5" s="1274"/>
      <c r="CG5" s="1274"/>
      <c r="CH5" s="1274"/>
      <c r="CI5" s="1274"/>
      <c r="CJ5" s="1274"/>
      <c r="CK5" s="1274"/>
      <c r="CL5" s="1274"/>
      <c r="CM5" s="1274"/>
      <c r="CN5" s="1274"/>
      <c r="CO5" s="1274"/>
      <c r="CP5" s="1274"/>
      <c r="CQ5" s="1274"/>
      <c r="CR5" s="1274"/>
      <c r="CS5" s="1274"/>
      <c r="CT5" s="1274"/>
      <c r="CU5" s="1274"/>
      <c r="CV5" s="1274"/>
      <c r="CW5" s="1274"/>
      <c r="CX5" s="1274"/>
      <c r="CY5" s="1274"/>
      <c r="CZ5" s="1274"/>
      <c r="DA5" s="1274"/>
      <c r="DB5" s="1274"/>
      <c r="DC5" s="1274"/>
      <c r="DD5" s="1274"/>
      <c r="DE5" s="1274"/>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1274"/>
      <c r="B6" s="1274"/>
      <c r="C6" s="1274"/>
      <c r="D6" s="1274"/>
      <c r="E6" s="1274"/>
      <c r="F6" s="1274"/>
      <c r="G6" s="1274"/>
      <c r="H6" s="1274"/>
      <c r="I6" s="1274"/>
      <c r="J6" s="1274"/>
      <c r="K6" s="1274"/>
      <c r="L6" s="1274"/>
      <c r="M6" s="1274"/>
      <c r="N6" s="1274"/>
      <c r="O6" s="1274"/>
      <c r="P6" s="1274"/>
      <c r="Q6" s="1274"/>
      <c r="R6" s="1274"/>
      <c r="S6" s="1274"/>
      <c r="T6" s="1274"/>
      <c r="U6" s="1274"/>
      <c r="V6" s="1274"/>
      <c r="W6" s="1274"/>
      <c r="X6" s="1274"/>
      <c r="Y6" s="1274"/>
      <c r="Z6" s="1274"/>
      <c r="AA6" s="1274"/>
      <c r="AB6" s="1274"/>
      <c r="AC6" s="1274"/>
      <c r="AD6" s="1274"/>
      <c r="AE6" s="1274"/>
      <c r="AF6" s="1274"/>
      <c r="AG6" s="1274"/>
      <c r="AH6" s="1274"/>
      <c r="AI6" s="1274"/>
      <c r="AJ6" s="1274"/>
      <c r="AK6" s="1274"/>
      <c r="AL6" s="1274"/>
      <c r="AM6" s="1274"/>
      <c r="AN6" s="1274"/>
      <c r="AO6" s="1274"/>
      <c r="AP6" s="1274"/>
      <c r="AQ6" s="1274"/>
      <c r="AR6" s="1274"/>
      <c r="AS6" s="1274"/>
      <c r="AT6" s="1274"/>
      <c r="AU6" s="1274"/>
      <c r="AV6" s="1274"/>
      <c r="AW6" s="1274"/>
      <c r="AX6" s="1274"/>
      <c r="AY6" s="1274"/>
      <c r="AZ6" s="1274"/>
      <c r="BA6" s="1274"/>
      <c r="BB6" s="1274"/>
      <c r="BC6" s="1274"/>
      <c r="BD6" s="1274"/>
      <c r="BE6" s="1274"/>
      <c r="BF6" s="1274"/>
      <c r="BG6" s="1274"/>
      <c r="BH6" s="1274"/>
      <c r="BI6" s="1274"/>
      <c r="BJ6" s="1274"/>
      <c r="BK6" s="1274"/>
      <c r="BL6" s="1274"/>
      <c r="BM6" s="1274"/>
      <c r="BN6" s="1274"/>
      <c r="BO6" s="1274"/>
      <c r="BP6" s="1274"/>
      <c r="BQ6" s="1274"/>
      <c r="BR6" s="1274"/>
      <c r="BS6" s="1274"/>
      <c r="BT6" s="1274"/>
      <c r="BU6" s="1274"/>
      <c r="BV6" s="1274"/>
      <c r="BW6" s="1274"/>
      <c r="BX6" s="1274"/>
      <c r="BY6" s="1274"/>
      <c r="BZ6" s="1274"/>
      <c r="CA6" s="1274"/>
      <c r="CB6" s="1274"/>
      <c r="CC6" s="1274"/>
      <c r="CD6" s="1274"/>
      <c r="CE6" s="1274"/>
      <c r="CF6" s="1274"/>
      <c r="CG6" s="1274"/>
      <c r="CH6" s="1274"/>
      <c r="CI6" s="1274"/>
      <c r="CJ6" s="1274"/>
      <c r="CK6" s="1274"/>
      <c r="CL6" s="1274"/>
      <c r="CM6" s="1274"/>
      <c r="CN6" s="1274"/>
      <c r="CO6" s="1274"/>
      <c r="CP6" s="1274"/>
      <c r="CQ6" s="1274"/>
      <c r="CR6" s="1274"/>
      <c r="CS6" s="1274"/>
      <c r="CT6" s="1274"/>
      <c r="CU6" s="1274"/>
      <c r="CV6" s="1274"/>
      <c r="CW6" s="1274"/>
      <c r="CX6" s="1274"/>
      <c r="CY6" s="1274"/>
      <c r="CZ6" s="1274"/>
      <c r="DA6" s="1274"/>
      <c r="DB6" s="1274"/>
      <c r="DC6" s="1274"/>
      <c r="DD6" s="1274"/>
      <c r="DE6" s="1274"/>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1274"/>
      <c r="B7" s="1274"/>
      <c r="C7" s="1274"/>
      <c r="D7" s="1274"/>
      <c r="E7" s="1274"/>
      <c r="F7" s="1274"/>
      <c r="G7" s="1274"/>
      <c r="H7" s="1274"/>
      <c r="I7" s="1274"/>
      <c r="J7" s="1274"/>
      <c r="K7" s="1274"/>
      <c r="L7" s="1274"/>
      <c r="M7" s="1274"/>
      <c r="N7" s="1274"/>
      <c r="O7" s="1274"/>
      <c r="P7" s="1274"/>
      <c r="Q7" s="1274"/>
      <c r="R7" s="1274"/>
      <c r="S7" s="1274"/>
      <c r="T7" s="1274"/>
      <c r="U7" s="1274"/>
      <c r="V7" s="1274"/>
      <c r="W7" s="1274"/>
      <c r="X7" s="1274"/>
      <c r="Y7" s="1274"/>
      <c r="Z7" s="1274"/>
      <c r="AA7" s="1274"/>
      <c r="AB7" s="1274"/>
      <c r="AC7" s="1274"/>
      <c r="AD7" s="1274"/>
      <c r="AE7" s="1274"/>
      <c r="AF7" s="1274"/>
      <c r="AG7" s="1274"/>
      <c r="AH7" s="1274"/>
      <c r="AI7" s="1274"/>
      <c r="AJ7" s="1274"/>
      <c r="AK7" s="1274"/>
      <c r="AL7" s="1274"/>
      <c r="AM7" s="1274"/>
      <c r="AN7" s="1274"/>
      <c r="AO7" s="1274"/>
      <c r="AP7" s="1274"/>
      <c r="AQ7" s="1274"/>
      <c r="AR7" s="1274"/>
      <c r="AS7" s="1274"/>
      <c r="AT7" s="1274"/>
      <c r="AU7" s="1274"/>
      <c r="AV7" s="1274"/>
      <c r="AW7" s="1274"/>
      <c r="AX7" s="1274"/>
      <c r="AY7" s="1274"/>
      <c r="AZ7" s="1274"/>
      <c r="BA7" s="1274"/>
      <c r="BB7" s="1274"/>
      <c r="BC7" s="1274"/>
      <c r="BD7" s="1274"/>
      <c r="BE7" s="1274"/>
      <c r="BF7" s="1274"/>
      <c r="BG7" s="1274"/>
      <c r="BH7" s="1274"/>
      <c r="BI7" s="1274"/>
      <c r="BJ7" s="1274"/>
      <c r="BK7" s="1274"/>
      <c r="BL7" s="1274"/>
      <c r="BM7" s="1274"/>
      <c r="BN7" s="1274"/>
      <c r="BO7" s="1274"/>
      <c r="BP7" s="1274"/>
      <c r="BQ7" s="1274"/>
      <c r="BR7" s="1274"/>
      <c r="BS7" s="1274"/>
      <c r="BT7" s="1274"/>
      <c r="BU7" s="1274"/>
      <c r="BV7" s="1274"/>
      <c r="BW7" s="1274"/>
      <c r="BX7" s="1274"/>
      <c r="BY7" s="1274"/>
      <c r="BZ7" s="1274"/>
      <c r="CA7" s="1274"/>
      <c r="CB7" s="1274"/>
      <c r="CC7" s="1274"/>
      <c r="CD7" s="1274"/>
      <c r="CE7" s="1274"/>
      <c r="CF7" s="1274"/>
      <c r="CG7" s="1274"/>
      <c r="CH7" s="1274"/>
      <c r="CI7" s="1274"/>
      <c r="CJ7" s="1274"/>
      <c r="CK7" s="1274"/>
      <c r="CL7" s="1274"/>
      <c r="CM7" s="1274"/>
      <c r="CN7" s="1274"/>
      <c r="CO7" s="1274"/>
      <c r="CP7" s="1274"/>
      <c r="CQ7" s="1274"/>
      <c r="CR7" s="1274"/>
      <c r="CS7" s="1274"/>
      <c r="CT7" s="1274"/>
      <c r="CU7" s="1274"/>
      <c r="CV7" s="1274"/>
      <c r="CW7" s="1274"/>
      <c r="CX7" s="1274"/>
      <c r="CY7" s="1274"/>
      <c r="CZ7" s="1274"/>
      <c r="DA7" s="1274"/>
      <c r="DB7" s="1274"/>
      <c r="DC7" s="1274"/>
      <c r="DD7" s="1274"/>
      <c r="DE7" s="1274"/>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1274"/>
      <c r="B8" s="1274"/>
      <c r="C8" s="1274"/>
      <c r="D8" s="1274"/>
      <c r="E8" s="1274"/>
      <c r="F8" s="1274"/>
      <c r="G8" s="1274"/>
      <c r="H8" s="1274"/>
      <c r="I8" s="1274"/>
      <c r="J8" s="1274"/>
      <c r="K8" s="1274"/>
      <c r="L8" s="1274"/>
      <c r="M8" s="1274"/>
      <c r="N8" s="1274"/>
      <c r="O8" s="1274"/>
      <c r="P8" s="1274"/>
      <c r="Q8" s="1274"/>
      <c r="R8" s="1274"/>
      <c r="S8" s="1274"/>
      <c r="T8" s="1274"/>
      <c r="U8" s="1274"/>
      <c r="V8" s="1274"/>
      <c r="W8" s="1274"/>
      <c r="X8" s="1274"/>
      <c r="Y8" s="1274"/>
      <c r="Z8" s="1274"/>
      <c r="AA8" s="1274"/>
      <c r="AB8" s="1274"/>
      <c r="AC8" s="1274"/>
      <c r="AD8" s="1274"/>
      <c r="AE8" s="1274"/>
      <c r="AF8" s="1274"/>
      <c r="AG8" s="1274"/>
      <c r="AH8" s="1274"/>
      <c r="AI8" s="1274"/>
      <c r="AJ8" s="1274"/>
      <c r="AK8" s="1274"/>
      <c r="AL8" s="1274"/>
      <c r="AM8" s="1274"/>
      <c r="AN8" s="1274"/>
      <c r="AO8" s="1274"/>
      <c r="AP8" s="1274"/>
      <c r="AQ8" s="1274"/>
      <c r="AR8" s="1274"/>
      <c r="AS8" s="1274"/>
      <c r="AT8" s="1274"/>
      <c r="AU8" s="1274"/>
      <c r="AV8" s="1274"/>
      <c r="AW8" s="1274"/>
      <c r="AX8" s="1274"/>
      <c r="AY8" s="1274"/>
      <c r="AZ8" s="1274"/>
      <c r="BA8" s="1274"/>
      <c r="BB8" s="1274"/>
      <c r="BC8" s="1274"/>
      <c r="BD8" s="1274"/>
      <c r="BE8" s="1274"/>
      <c r="BF8" s="1274"/>
      <c r="BG8" s="1274"/>
      <c r="BH8" s="1274"/>
      <c r="BI8" s="1274"/>
      <c r="BJ8" s="1274"/>
      <c r="BK8" s="1274"/>
      <c r="BL8" s="1274"/>
      <c r="BM8" s="1274"/>
      <c r="BN8" s="1274"/>
      <c r="BO8" s="1274"/>
      <c r="BP8" s="1274"/>
      <c r="BQ8" s="1274"/>
      <c r="BR8" s="1274"/>
      <c r="BS8" s="1274"/>
      <c r="BT8" s="1274"/>
      <c r="BU8" s="1274"/>
      <c r="BV8" s="1274"/>
      <c r="BW8" s="1274"/>
      <c r="BX8" s="1274"/>
      <c r="BY8" s="1274"/>
      <c r="BZ8" s="1274"/>
      <c r="CA8" s="1274"/>
      <c r="CB8" s="1274"/>
      <c r="CC8" s="1274"/>
      <c r="CD8" s="1274"/>
      <c r="CE8" s="1274"/>
      <c r="CF8" s="1274"/>
      <c r="CG8" s="1274"/>
      <c r="CH8" s="1274"/>
      <c r="CI8" s="1274"/>
      <c r="CJ8" s="1274"/>
      <c r="CK8" s="1274"/>
      <c r="CL8" s="1274"/>
      <c r="CM8" s="1274"/>
      <c r="CN8" s="1274"/>
      <c r="CO8" s="1274"/>
      <c r="CP8" s="1274"/>
      <c r="CQ8" s="1274"/>
      <c r="CR8" s="1274"/>
      <c r="CS8" s="1274"/>
      <c r="CT8" s="1274"/>
      <c r="CU8" s="1274"/>
      <c r="CV8" s="1274"/>
      <c r="CW8" s="1274"/>
      <c r="CX8" s="1274"/>
      <c r="CY8" s="1274"/>
      <c r="CZ8" s="1274"/>
      <c r="DA8" s="1274"/>
      <c r="DB8" s="1274"/>
      <c r="DC8" s="1274"/>
      <c r="DD8" s="1274"/>
      <c r="DE8" s="1274"/>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1274"/>
      <c r="B9" s="1274"/>
      <c r="C9" s="1274"/>
      <c r="D9" s="1274"/>
      <c r="E9" s="1274"/>
      <c r="F9" s="1274"/>
      <c r="G9" s="1274"/>
      <c r="H9" s="1274"/>
      <c r="I9" s="1274"/>
      <c r="J9" s="1274"/>
      <c r="K9" s="1274"/>
      <c r="L9" s="1274"/>
      <c r="M9" s="1274"/>
      <c r="N9" s="1274"/>
      <c r="O9" s="1274"/>
      <c r="P9" s="1274"/>
      <c r="Q9" s="1274"/>
      <c r="R9" s="1274"/>
      <c r="S9" s="1274"/>
      <c r="T9" s="1274"/>
      <c r="U9" s="1274"/>
      <c r="V9" s="1274"/>
      <c r="W9" s="1274"/>
      <c r="X9" s="1274"/>
      <c r="Y9" s="1274"/>
      <c r="Z9" s="1274"/>
      <c r="AA9" s="1274"/>
      <c r="AB9" s="1274"/>
      <c r="AC9" s="1274"/>
      <c r="AD9" s="1274"/>
      <c r="AE9" s="1274"/>
      <c r="AF9" s="1274"/>
      <c r="AG9" s="1274"/>
      <c r="AH9" s="1274"/>
      <c r="AI9" s="1274"/>
      <c r="AJ9" s="1274"/>
      <c r="AK9" s="1274"/>
      <c r="AL9" s="1274"/>
      <c r="AM9" s="1274"/>
      <c r="AN9" s="1274"/>
      <c r="AO9" s="1274"/>
      <c r="AP9" s="1274"/>
      <c r="AQ9" s="1274"/>
      <c r="AR9" s="1274"/>
      <c r="AS9" s="1274"/>
      <c r="AT9" s="1274"/>
      <c r="AU9" s="1274"/>
      <c r="AV9" s="1274"/>
      <c r="AW9" s="1274"/>
      <c r="AX9" s="1274"/>
      <c r="AY9" s="1274"/>
      <c r="AZ9" s="1274"/>
      <c r="BA9" s="1274"/>
      <c r="BB9" s="1274"/>
      <c r="BC9" s="1274"/>
      <c r="BD9" s="1274"/>
      <c r="BE9" s="1274"/>
      <c r="BF9" s="1274"/>
      <c r="BG9" s="1274"/>
      <c r="BH9" s="1274"/>
      <c r="BI9" s="1274"/>
      <c r="BJ9" s="1274"/>
      <c r="BK9" s="1274"/>
      <c r="BL9" s="1274"/>
      <c r="BM9" s="1274"/>
      <c r="BN9" s="1274"/>
      <c r="BO9" s="1274"/>
      <c r="BP9" s="1274"/>
      <c r="BQ9" s="1274"/>
      <c r="BR9" s="1274"/>
      <c r="BS9" s="1274"/>
      <c r="BT9" s="1274"/>
      <c r="BU9" s="1274"/>
      <c r="BV9" s="1274"/>
      <c r="BW9" s="1274"/>
      <c r="BX9" s="1274"/>
      <c r="BY9" s="1274"/>
      <c r="BZ9" s="1274"/>
      <c r="CA9" s="1274"/>
      <c r="CB9" s="1274"/>
      <c r="CC9" s="1274"/>
      <c r="CD9" s="1274"/>
      <c r="CE9" s="1274"/>
      <c r="CF9" s="1274"/>
      <c r="CG9" s="1274"/>
      <c r="CH9" s="1274"/>
      <c r="CI9" s="1274"/>
      <c r="CJ9" s="1274"/>
      <c r="CK9" s="1274"/>
      <c r="CL9" s="1274"/>
      <c r="CM9" s="1274"/>
      <c r="CN9" s="1274"/>
      <c r="CO9" s="1274"/>
      <c r="CP9" s="1274"/>
      <c r="CQ9" s="1274"/>
      <c r="CR9" s="1274"/>
      <c r="CS9" s="1274"/>
      <c r="CT9" s="1274"/>
      <c r="CU9" s="1274"/>
      <c r="CV9" s="1274"/>
      <c r="CW9" s="1274"/>
      <c r="CX9" s="1274"/>
      <c r="CY9" s="1274"/>
      <c r="CZ9" s="1274"/>
      <c r="DA9" s="1274"/>
      <c r="DB9" s="1274"/>
      <c r="DC9" s="1274"/>
      <c r="DD9" s="1274"/>
      <c r="DE9" s="1274"/>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1274"/>
      <c r="B10" s="1274"/>
      <c r="C10" s="1274"/>
      <c r="D10" s="1274"/>
      <c r="E10" s="1274"/>
      <c r="F10" s="1274"/>
      <c r="G10" s="1274"/>
      <c r="H10" s="1274"/>
      <c r="I10" s="1274"/>
      <c r="J10" s="1274"/>
      <c r="K10" s="1274"/>
      <c r="L10" s="1274"/>
      <c r="M10" s="1274"/>
      <c r="N10" s="1274"/>
      <c r="O10" s="1274"/>
      <c r="P10" s="1274"/>
      <c r="Q10" s="1274"/>
      <c r="R10" s="1274"/>
      <c r="S10" s="1274"/>
      <c r="T10" s="1274"/>
      <c r="U10" s="1274"/>
      <c r="V10" s="1274"/>
      <c r="W10" s="1274"/>
      <c r="X10" s="1274"/>
      <c r="Y10" s="1274"/>
      <c r="Z10" s="1274"/>
      <c r="AA10" s="1274"/>
      <c r="AB10" s="1274"/>
      <c r="AC10" s="1274"/>
      <c r="AD10" s="1274"/>
      <c r="AE10" s="1274"/>
      <c r="AF10" s="1274"/>
      <c r="AG10" s="1274"/>
      <c r="AH10" s="1274"/>
      <c r="AI10" s="1274"/>
      <c r="AJ10" s="1274"/>
      <c r="AK10" s="1274"/>
      <c r="AL10" s="1274"/>
      <c r="AM10" s="1274"/>
      <c r="AN10" s="1274"/>
      <c r="AO10" s="1274"/>
      <c r="AP10" s="1274"/>
      <c r="AQ10" s="1274"/>
      <c r="AR10" s="1274"/>
      <c r="AS10" s="1274"/>
      <c r="AT10" s="1274"/>
      <c r="AU10" s="1274"/>
      <c r="AV10" s="1274"/>
      <c r="AW10" s="1274"/>
      <c r="AX10" s="1274"/>
      <c r="AY10" s="1274"/>
      <c r="AZ10" s="1274"/>
      <c r="BA10" s="1274"/>
      <c r="BB10" s="1274"/>
      <c r="BC10" s="1274"/>
      <c r="BD10" s="1274"/>
      <c r="BE10" s="1274"/>
      <c r="BF10" s="1274"/>
      <c r="BG10" s="1274"/>
      <c r="BH10" s="1274"/>
      <c r="BI10" s="1274"/>
      <c r="BJ10" s="1274"/>
      <c r="BK10" s="1274"/>
      <c r="BL10" s="1274"/>
      <c r="BM10" s="1274"/>
      <c r="BN10" s="1274"/>
      <c r="BO10" s="1274"/>
      <c r="BP10" s="1274"/>
      <c r="BQ10" s="1274"/>
      <c r="BR10" s="1274"/>
      <c r="BS10" s="1274"/>
      <c r="BT10" s="1274"/>
      <c r="BU10" s="1274"/>
      <c r="BV10" s="1274"/>
      <c r="BW10" s="1274"/>
      <c r="BX10" s="1274"/>
      <c r="BY10" s="1274"/>
      <c r="BZ10" s="1274"/>
      <c r="CA10" s="1274"/>
      <c r="CB10" s="1274"/>
      <c r="CC10" s="1274"/>
      <c r="CD10" s="1274"/>
      <c r="CE10" s="1274"/>
      <c r="CF10" s="1274"/>
      <c r="CG10" s="1274"/>
      <c r="CH10" s="1274"/>
      <c r="CI10" s="1274"/>
      <c r="CJ10" s="1274"/>
      <c r="CK10" s="1274"/>
      <c r="CL10" s="1274"/>
      <c r="CM10" s="1274"/>
      <c r="CN10" s="1274"/>
      <c r="CO10" s="1274"/>
      <c r="CP10" s="1274"/>
      <c r="CQ10" s="1274"/>
      <c r="CR10" s="1274"/>
      <c r="CS10" s="1274"/>
      <c r="CT10" s="1274"/>
      <c r="CU10" s="1274"/>
      <c r="CV10" s="1274"/>
      <c r="CW10" s="1274"/>
      <c r="CX10" s="1274"/>
      <c r="CY10" s="1274"/>
      <c r="CZ10" s="1274"/>
      <c r="DA10" s="1274"/>
      <c r="DB10" s="1274"/>
      <c r="DC10" s="1274"/>
      <c r="DD10" s="1274"/>
      <c r="DE10" s="1274"/>
      <c r="DF10" s="292"/>
      <c r="DG10" s="292"/>
      <c r="DH10" s="292"/>
      <c r="DI10" s="292"/>
      <c r="DJ10" s="292"/>
      <c r="DK10" s="292"/>
      <c r="DL10" s="292"/>
      <c r="DM10" s="292"/>
      <c r="DN10" s="292"/>
      <c r="DO10" s="292"/>
      <c r="DP10" s="292"/>
      <c r="DQ10" s="292"/>
      <c r="DR10" s="292"/>
      <c r="DS10" s="292"/>
      <c r="DT10" s="292"/>
      <c r="DU10" s="292"/>
      <c r="DV10" s="292"/>
      <c r="DW10" s="292"/>
      <c r="EM10" s="291" t="s">
        <v>603</v>
      </c>
    </row>
    <row r="11" spans="1:143" s="291" customFormat="1" x14ac:dyDescent="0.15">
      <c r="A11" s="1274"/>
      <c r="B11" s="1274"/>
      <c r="C11" s="1274"/>
      <c r="D11" s="1274"/>
      <c r="E11" s="1274"/>
      <c r="F11" s="1274"/>
      <c r="G11" s="1274"/>
      <c r="H11" s="1274"/>
      <c r="I11" s="1274"/>
      <c r="J11" s="1274"/>
      <c r="K11" s="1274"/>
      <c r="L11" s="1274"/>
      <c r="M11" s="1274"/>
      <c r="N11" s="1274"/>
      <c r="O11" s="1274"/>
      <c r="P11" s="1274"/>
      <c r="Q11" s="1274"/>
      <c r="R11" s="1274"/>
      <c r="S11" s="1274"/>
      <c r="T11" s="1274"/>
      <c r="U11" s="1274"/>
      <c r="V11" s="1274"/>
      <c r="W11" s="1274"/>
      <c r="X11" s="1274"/>
      <c r="Y11" s="1274"/>
      <c r="Z11" s="1274"/>
      <c r="AA11" s="1274"/>
      <c r="AB11" s="1274"/>
      <c r="AC11" s="1274"/>
      <c r="AD11" s="1274"/>
      <c r="AE11" s="1274"/>
      <c r="AF11" s="1274"/>
      <c r="AG11" s="1274"/>
      <c r="AH11" s="1274"/>
      <c r="AI11" s="1274"/>
      <c r="AJ11" s="1274"/>
      <c r="AK11" s="1274"/>
      <c r="AL11" s="1274"/>
      <c r="AM11" s="1274"/>
      <c r="AN11" s="1274"/>
      <c r="AO11" s="1274"/>
      <c r="AP11" s="1274"/>
      <c r="AQ11" s="1274"/>
      <c r="AR11" s="1274"/>
      <c r="AS11" s="1274"/>
      <c r="AT11" s="1274"/>
      <c r="AU11" s="1274"/>
      <c r="AV11" s="1274"/>
      <c r="AW11" s="1274"/>
      <c r="AX11" s="1274"/>
      <c r="AY11" s="1274"/>
      <c r="AZ11" s="1274"/>
      <c r="BA11" s="1274"/>
      <c r="BB11" s="1274"/>
      <c r="BC11" s="1274"/>
      <c r="BD11" s="1274"/>
      <c r="BE11" s="1274"/>
      <c r="BF11" s="1274"/>
      <c r="BG11" s="1274"/>
      <c r="BH11" s="1274"/>
      <c r="BI11" s="1274"/>
      <c r="BJ11" s="1274"/>
      <c r="BK11" s="1274"/>
      <c r="BL11" s="1274"/>
      <c r="BM11" s="1274"/>
      <c r="BN11" s="1274"/>
      <c r="BO11" s="1274"/>
      <c r="BP11" s="1274"/>
      <c r="BQ11" s="1274"/>
      <c r="BR11" s="1274"/>
      <c r="BS11" s="1274"/>
      <c r="BT11" s="1274"/>
      <c r="BU11" s="1274"/>
      <c r="BV11" s="1274"/>
      <c r="BW11" s="1274"/>
      <c r="BX11" s="1274"/>
      <c r="BY11" s="1274"/>
      <c r="BZ11" s="1274"/>
      <c r="CA11" s="1274"/>
      <c r="CB11" s="1274"/>
      <c r="CC11" s="1274"/>
      <c r="CD11" s="1274"/>
      <c r="CE11" s="1274"/>
      <c r="CF11" s="1274"/>
      <c r="CG11" s="1274"/>
      <c r="CH11" s="1274"/>
      <c r="CI11" s="1274"/>
      <c r="CJ11" s="1274"/>
      <c r="CK11" s="1274"/>
      <c r="CL11" s="1274"/>
      <c r="CM11" s="1274"/>
      <c r="CN11" s="1274"/>
      <c r="CO11" s="1274"/>
      <c r="CP11" s="1274"/>
      <c r="CQ11" s="1274"/>
      <c r="CR11" s="1274"/>
      <c r="CS11" s="1274"/>
      <c r="CT11" s="1274"/>
      <c r="CU11" s="1274"/>
      <c r="CV11" s="1274"/>
      <c r="CW11" s="1274"/>
      <c r="CX11" s="1274"/>
      <c r="CY11" s="1274"/>
      <c r="CZ11" s="1274"/>
      <c r="DA11" s="1274"/>
      <c r="DB11" s="1274"/>
      <c r="DC11" s="1274"/>
      <c r="DD11" s="1274"/>
      <c r="DE11" s="1274"/>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1274"/>
      <c r="B12" s="1274"/>
      <c r="C12" s="1274"/>
      <c r="D12" s="1274"/>
      <c r="E12" s="1274"/>
      <c r="F12" s="1274"/>
      <c r="G12" s="1274"/>
      <c r="H12" s="1274"/>
      <c r="I12" s="1274"/>
      <c r="J12" s="1274"/>
      <c r="K12" s="1274"/>
      <c r="L12" s="1274"/>
      <c r="M12" s="1274"/>
      <c r="N12" s="1274"/>
      <c r="O12" s="1274"/>
      <c r="P12" s="1274"/>
      <c r="Q12" s="1274"/>
      <c r="R12" s="1274"/>
      <c r="S12" s="1274"/>
      <c r="T12" s="1274"/>
      <c r="U12" s="1274"/>
      <c r="V12" s="1274"/>
      <c r="W12" s="1274"/>
      <c r="X12" s="1274"/>
      <c r="Y12" s="1274"/>
      <c r="Z12" s="1274"/>
      <c r="AA12" s="1274"/>
      <c r="AB12" s="1274"/>
      <c r="AC12" s="1274"/>
      <c r="AD12" s="1274"/>
      <c r="AE12" s="1274"/>
      <c r="AF12" s="1274"/>
      <c r="AG12" s="1274"/>
      <c r="AH12" s="1274"/>
      <c r="AI12" s="1274"/>
      <c r="AJ12" s="1274"/>
      <c r="AK12" s="1274"/>
      <c r="AL12" s="1274"/>
      <c r="AM12" s="1274"/>
      <c r="AN12" s="1274"/>
      <c r="AO12" s="1274"/>
      <c r="AP12" s="1274"/>
      <c r="AQ12" s="1274"/>
      <c r="AR12" s="1274"/>
      <c r="AS12" s="1274"/>
      <c r="AT12" s="1274"/>
      <c r="AU12" s="1274"/>
      <c r="AV12" s="1274"/>
      <c r="AW12" s="1274"/>
      <c r="AX12" s="1274"/>
      <c r="AY12" s="1274"/>
      <c r="AZ12" s="1274"/>
      <c r="BA12" s="1274"/>
      <c r="BB12" s="1274"/>
      <c r="BC12" s="1274"/>
      <c r="BD12" s="1274"/>
      <c r="BE12" s="1274"/>
      <c r="BF12" s="1274"/>
      <c r="BG12" s="1274"/>
      <c r="BH12" s="1274"/>
      <c r="BI12" s="1274"/>
      <c r="BJ12" s="1274"/>
      <c r="BK12" s="1274"/>
      <c r="BL12" s="1274"/>
      <c r="BM12" s="1274"/>
      <c r="BN12" s="1274"/>
      <c r="BO12" s="1274"/>
      <c r="BP12" s="1274"/>
      <c r="BQ12" s="1274"/>
      <c r="BR12" s="1274"/>
      <c r="BS12" s="1274"/>
      <c r="BT12" s="1274"/>
      <c r="BU12" s="1274"/>
      <c r="BV12" s="1274"/>
      <c r="BW12" s="1274"/>
      <c r="BX12" s="1274"/>
      <c r="BY12" s="1274"/>
      <c r="BZ12" s="1274"/>
      <c r="CA12" s="1274"/>
      <c r="CB12" s="1274"/>
      <c r="CC12" s="1274"/>
      <c r="CD12" s="1274"/>
      <c r="CE12" s="1274"/>
      <c r="CF12" s="1274"/>
      <c r="CG12" s="1274"/>
      <c r="CH12" s="1274"/>
      <c r="CI12" s="1274"/>
      <c r="CJ12" s="1274"/>
      <c r="CK12" s="1274"/>
      <c r="CL12" s="1274"/>
      <c r="CM12" s="1274"/>
      <c r="CN12" s="1274"/>
      <c r="CO12" s="1274"/>
      <c r="CP12" s="1274"/>
      <c r="CQ12" s="1274"/>
      <c r="CR12" s="1274"/>
      <c r="CS12" s="1274"/>
      <c r="CT12" s="1274"/>
      <c r="CU12" s="1274"/>
      <c r="CV12" s="1274"/>
      <c r="CW12" s="1274"/>
      <c r="CX12" s="1274"/>
      <c r="CY12" s="1274"/>
      <c r="CZ12" s="1274"/>
      <c r="DA12" s="1274"/>
      <c r="DB12" s="1274"/>
      <c r="DC12" s="1274"/>
      <c r="DD12" s="1274"/>
      <c r="DE12" s="1274"/>
      <c r="DF12" s="292"/>
      <c r="DG12" s="292"/>
      <c r="DH12" s="292"/>
      <c r="DI12" s="292"/>
      <c r="DJ12" s="292"/>
      <c r="DK12" s="292"/>
      <c r="DL12" s="292"/>
      <c r="DM12" s="292"/>
      <c r="DN12" s="292"/>
      <c r="DO12" s="292"/>
      <c r="DP12" s="292"/>
      <c r="DQ12" s="292"/>
      <c r="DR12" s="292"/>
      <c r="DS12" s="292"/>
      <c r="DT12" s="292"/>
      <c r="DU12" s="292"/>
      <c r="DV12" s="292"/>
      <c r="DW12" s="292"/>
      <c r="EM12" s="291" t="s">
        <v>603</v>
      </c>
    </row>
    <row r="13" spans="1:143" s="291" customFormat="1" x14ac:dyDescent="0.15">
      <c r="A13" s="1274"/>
      <c r="B13" s="1274"/>
      <c r="C13" s="1274"/>
      <c r="D13" s="1274"/>
      <c r="E13" s="1274"/>
      <c r="F13" s="1274"/>
      <c r="G13" s="1274"/>
      <c r="H13" s="1274"/>
      <c r="I13" s="1274"/>
      <c r="J13" s="1274"/>
      <c r="K13" s="1274"/>
      <c r="L13" s="1274"/>
      <c r="M13" s="1274"/>
      <c r="N13" s="1274"/>
      <c r="O13" s="1274"/>
      <c r="P13" s="1274"/>
      <c r="Q13" s="1274"/>
      <c r="R13" s="1274"/>
      <c r="S13" s="1274"/>
      <c r="T13" s="1274"/>
      <c r="U13" s="1274"/>
      <c r="V13" s="1274"/>
      <c r="W13" s="1274"/>
      <c r="X13" s="1274"/>
      <c r="Y13" s="1274"/>
      <c r="Z13" s="1274"/>
      <c r="AA13" s="1274"/>
      <c r="AB13" s="1274"/>
      <c r="AC13" s="1274"/>
      <c r="AD13" s="1274"/>
      <c r="AE13" s="1274"/>
      <c r="AF13" s="1274"/>
      <c r="AG13" s="1274"/>
      <c r="AH13" s="1274"/>
      <c r="AI13" s="1274"/>
      <c r="AJ13" s="1274"/>
      <c r="AK13" s="1274"/>
      <c r="AL13" s="1274"/>
      <c r="AM13" s="1274"/>
      <c r="AN13" s="1274"/>
      <c r="AO13" s="1274"/>
      <c r="AP13" s="1274"/>
      <c r="AQ13" s="1274"/>
      <c r="AR13" s="1274"/>
      <c r="AS13" s="1274"/>
      <c r="AT13" s="1274"/>
      <c r="AU13" s="1274"/>
      <c r="AV13" s="1274"/>
      <c r="AW13" s="1274"/>
      <c r="AX13" s="1274"/>
      <c r="AY13" s="1274"/>
      <c r="AZ13" s="1274"/>
      <c r="BA13" s="1274"/>
      <c r="BB13" s="1274"/>
      <c r="BC13" s="1274"/>
      <c r="BD13" s="1274"/>
      <c r="BE13" s="1274"/>
      <c r="BF13" s="1274"/>
      <c r="BG13" s="1274"/>
      <c r="BH13" s="1274"/>
      <c r="BI13" s="1274"/>
      <c r="BJ13" s="1274"/>
      <c r="BK13" s="1274"/>
      <c r="BL13" s="1274"/>
      <c r="BM13" s="1274"/>
      <c r="BN13" s="1274"/>
      <c r="BO13" s="1274"/>
      <c r="BP13" s="1274"/>
      <c r="BQ13" s="1274"/>
      <c r="BR13" s="1274"/>
      <c r="BS13" s="1274"/>
      <c r="BT13" s="1274"/>
      <c r="BU13" s="1274"/>
      <c r="BV13" s="1274"/>
      <c r="BW13" s="1274"/>
      <c r="BX13" s="1274"/>
      <c r="BY13" s="1274"/>
      <c r="BZ13" s="1274"/>
      <c r="CA13" s="1274"/>
      <c r="CB13" s="1274"/>
      <c r="CC13" s="1274"/>
      <c r="CD13" s="1274"/>
      <c r="CE13" s="1274"/>
      <c r="CF13" s="1274"/>
      <c r="CG13" s="1274"/>
      <c r="CH13" s="1274"/>
      <c r="CI13" s="1274"/>
      <c r="CJ13" s="1274"/>
      <c r="CK13" s="1274"/>
      <c r="CL13" s="1274"/>
      <c r="CM13" s="1274"/>
      <c r="CN13" s="1274"/>
      <c r="CO13" s="1274"/>
      <c r="CP13" s="1274"/>
      <c r="CQ13" s="1274"/>
      <c r="CR13" s="1274"/>
      <c r="CS13" s="1274"/>
      <c r="CT13" s="1274"/>
      <c r="CU13" s="1274"/>
      <c r="CV13" s="1274"/>
      <c r="CW13" s="1274"/>
      <c r="CX13" s="1274"/>
      <c r="CY13" s="1274"/>
      <c r="CZ13" s="1274"/>
      <c r="DA13" s="1274"/>
      <c r="DB13" s="1274"/>
      <c r="DC13" s="1274"/>
      <c r="DD13" s="1274"/>
      <c r="DE13" s="1274"/>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1274"/>
      <c r="B14" s="1274"/>
      <c r="C14" s="1274"/>
      <c r="D14" s="1274"/>
      <c r="E14" s="1274"/>
      <c r="F14" s="1274"/>
      <c r="G14" s="1274"/>
      <c r="H14" s="1274"/>
      <c r="I14" s="1274"/>
      <c r="J14" s="1274"/>
      <c r="K14" s="1274"/>
      <c r="L14" s="1274"/>
      <c r="M14" s="1274"/>
      <c r="N14" s="1274"/>
      <c r="O14" s="1274"/>
      <c r="P14" s="1274"/>
      <c r="Q14" s="1274"/>
      <c r="R14" s="1274"/>
      <c r="S14" s="1274"/>
      <c r="T14" s="1274"/>
      <c r="U14" s="1274"/>
      <c r="V14" s="1274"/>
      <c r="W14" s="1274"/>
      <c r="X14" s="1274"/>
      <c r="Y14" s="1274"/>
      <c r="Z14" s="1274"/>
      <c r="AA14" s="1274"/>
      <c r="AB14" s="1274"/>
      <c r="AC14" s="1274"/>
      <c r="AD14" s="1274"/>
      <c r="AE14" s="1274"/>
      <c r="AF14" s="1274"/>
      <c r="AG14" s="1274"/>
      <c r="AH14" s="1274"/>
      <c r="AI14" s="1274"/>
      <c r="AJ14" s="1274"/>
      <c r="AK14" s="1274"/>
      <c r="AL14" s="1274"/>
      <c r="AM14" s="1274"/>
      <c r="AN14" s="1274"/>
      <c r="AO14" s="1274"/>
      <c r="AP14" s="1274"/>
      <c r="AQ14" s="1274"/>
      <c r="AR14" s="1274"/>
      <c r="AS14" s="1274"/>
      <c r="AT14" s="1274"/>
      <c r="AU14" s="1274"/>
      <c r="AV14" s="1274"/>
      <c r="AW14" s="1274"/>
      <c r="AX14" s="1274"/>
      <c r="AY14" s="1274"/>
      <c r="AZ14" s="1274"/>
      <c r="BA14" s="1274"/>
      <c r="BB14" s="1274"/>
      <c r="BC14" s="1274"/>
      <c r="BD14" s="1274"/>
      <c r="BE14" s="1274"/>
      <c r="BF14" s="1274"/>
      <c r="BG14" s="1274"/>
      <c r="BH14" s="1274"/>
      <c r="BI14" s="1274"/>
      <c r="BJ14" s="1274"/>
      <c r="BK14" s="1274"/>
      <c r="BL14" s="1274"/>
      <c r="BM14" s="1274"/>
      <c r="BN14" s="1274"/>
      <c r="BO14" s="1274"/>
      <c r="BP14" s="1274"/>
      <c r="BQ14" s="1274"/>
      <c r="BR14" s="1274"/>
      <c r="BS14" s="1274"/>
      <c r="BT14" s="1274"/>
      <c r="BU14" s="1274"/>
      <c r="BV14" s="1274"/>
      <c r="BW14" s="1274"/>
      <c r="BX14" s="1274"/>
      <c r="BY14" s="1274"/>
      <c r="BZ14" s="1274"/>
      <c r="CA14" s="1274"/>
      <c r="CB14" s="1274"/>
      <c r="CC14" s="1274"/>
      <c r="CD14" s="1274"/>
      <c r="CE14" s="1274"/>
      <c r="CF14" s="1274"/>
      <c r="CG14" s="1274"/>
      <c r="CH14" s="1274"/>
      <c r="CI14" s="1274"/>
      <c r="CJ14" s="1274"/>
      <c r="CK14" s="1274"/>
      <c r="CL14" s="1274"/>
      <c r="CM14" s="1274"/>
      <c r="CN14" s="1274"/>
      <c r="CO14" s="1274"/>
      <c r="CP14" s="1274"/>
      <c r="CQ14" s="1274"/>
      <c r="CR14" s="1274"/>
      <c r="CS14" s="1274"/>
      <c r="CT14" s="1274"/>
      <c r="CU14" s="1274"/>
      <c r="CV14" s="1274"/>
      <c r="CW14" s="1274"/>
      <c r="CX14" s="1274"/>
      <c r="CY14" s="1274"/>
      <c r="CZ14" s="1274"/>
      <c r="DA14" s="1274"/>
      <c r="DB14" s="1274"/>
      <c r="DC14" s="1274"/>
      <c r="DD14" s="1274"/>
      <c r="DE14" s="1274"/>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1273"/>
      <c r="B15" s="1274"/>
      <c r="C15" s="1274"/>
      <c r="D15" s="1274"/>
      <c r="E15" s="1274"/>
      <c r="F15" s="1274"/>
      <c r="G15" s="1274"/>
      <c r="H15" s="1274"/>
      <c r="I15" s="1274"/>
      <c r="J15" s="1274"/>
      <c r="K15" s="1274"/>
      <c r="L15" s="1274"/>
      <c r="M15" s="1274"/>
      <c r="N15" s="1274"/>
      <c r="O15" s="1274"/>
      <c r="P15" s="1274"/>
      <c r="Q15" s="1274"/>
      <c r="R15" s="1274"/>
      <c r="S15" s="1274"/>
      <c r="T15" s="1274"/>
      <c r="U15" s="1274"/>
      <c r="V15" s="1274"/>
      <c r="W15" s="1274"/>
      <c r="X15" s="1274"/>
      <c r="Y15" s="1274"/>
      <c r="Z15" s="1274"/>
      <c r="AA15" s="1274"/>
      <c r="AB15" s="1274"/>
      <c r="AC15" s="1274"/>
      <c r="AD15" s="1274"/>
      <c r="AE15" s="1274"/>
      <c r="AF15" s="1274"/>
      <c r="AG15" s="1274"/>
      <c r="AH15" s="1274"/>
      <c r="AI15" s="1274"/>
      <c r="AJ15" s="1274"/>
      <c r="AK15" s="1274"/>
      <c r="AL15" s="1274"/>
      <c r="AM15" s="1274"/>
      <c r="AN15" s="1274"/>
      <c r="AO15" s="1274"/>
      <c r="AP15" s="1274"/>
      <c r="AQ15" s="1274"/>
      <c r="AR15" s="1274"/>
      <c r="AS15" s="1274"/>
      <c r="AT15" s="1274"/>
      <c r="AU15" s="1274"/>
      <c r="AV15" s="1274"/>
      <c r="AW15" s="1274"/>
      <c r="AX15" s="1274"/>
      <c r="AY15" s="1274"/>
      <c r="AZ15" s="1274"/>
      <c r="BA15" s="1274"/>
      <c r="BB15" s="1274"/>
      <c r="BC15" s="1274"/>
      <c r="BD15" s="1274"/>
      <c r="BE15" s="1274"/>
      <c r="BF15" s="1274"/>
      <c r="BG15" s="1274"/>
      <c r="BH15" s="1274"/>
      <c r="BI15" s="1274"/>
      <c r="BJ15" s="1274"/>
      <c r="BK15" s="1274"/>
      <c r="BL15" s="1274"/>
      <c r="BM15" s="1274"/>
      <c r="BN15" s="1274"/>
      <c r="BO15" s="1274"/>
      <c r="BP15" s="1274"/>
      <c r="BQ15" s="1274"/>
      <c r="BR15" s="1274"/>
      <c r="BS15" s="1274"/>
      <c r="BT15" s="1274"/>
      <c r="BU15" s="1274"/>
      <c r="BV15" s="1274"/>
      <c r="BW15" s="1274"/>
      <c r="BX15" s="1274"/>
      <c r="BY15" s="1274"/>
      <c r="BZ15" s="1274"/>
      <c r="CA15" s="1274"/>
      <c r="CB15" s="1274"/>
      <c r="CC15" s="1274"/>
      <c r="CD15" s="1274"/>
      <c r="CE15" s="1274"/>
      <c r="CF15" s="1274"/>
      <c r="CG15" s="1274"/>
      <c r="CH15" s="1274"/>
      <c r="CI15" s="1274"/>
      <c r="CJ15" s="1274"/>
      <c r="CK15" s="1274"/>
      <c r="CL15" s="1274"/>
      <c r="CM15" s="1274"/>
      <c r="CN15" s="1274"/>
      <c r="CO15" s="1274"/>
      <c r="CP15" s="1274"/>
      <c r="CQ15" s="1274"/>
      <c r="CR15" s="1274"/>
      <c r="CS15" s="1274"/>
      <c r="CT15" s="1274"/>
      <c r="CU15" s="1274"/>
      <c r="CV15" s="1274"/>
      <c r="CW15" s="1274"/>
      <c r="CX15" s="1274"/>
      <c r="CY15" s="1274"/>
      <c r="CZ15" s="1274"/>
      <c r="DA15" s="1274"/>
      <c r="DB15" s="1274"/>
      <c r="DC15" s="1274"/>
      <c r="DD15" s="1274"/>
      <c r="DE15" s="1274"/>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1273"/>
      <c r="B16" s="1274"/>
      <c r="C16" s="1274"/>
      <c r="D16" s="1274"/>
      <c r="E16" s="1274"/>
      <c r="F16" s="1274"/>
      <c r="G16" s="1274"/>
      <c r="H16" s="1274"/>
      <c r="I16" s="1274"/>
      <c r="J16" s="1274"/>
      <c r="K16" s="1274"/>
      <c r="L16" s="1274"/>
      <c r="M16" s="1274"/>
      <c r="N16" s="1274"/>
      <c r="O16" s="1274"/>
      <c r="P16" s="1274"/>
      <c r="Q16" s="1274"/>
      <c r="R16" s="1274"/>
      <c r="S16" s="1274"/>
      <c r="T16" s="1274"/>
      <c r="U16" s="1274"/>
      <c r="V16" s="1274"/>
      <c r="W16" s="1274"/>
      <c r="X16" s="1274"/>
      <c r="Y16" s="1274"/>
      <c r="Z16" s="1274"/>
      <c r="AA16" s="1274"/>
      <c r="AB16" s="1274"/>
      <c r="AC16" s="1274"/>
      <c r="AD16" s="1274"/>
      <c r="AE16" s="1274"/>
      <c r="AF16" s="1274"/>
      <c r="AG16" s="1274"/>
      <c r="AH16" s="1274"/>
      <c r="AI16" s="1274"/>
      <c r="AJ16" s="1274"/>
      <c r="AK16" s="1274"/>
      <c r="AL16" s="1274"/>
      <c r="AM16" s="1274"/>
      <c r="AN16" s="1274"/>
      <c r="AO16" s="1274"/>
      <c r="AP16" s="1274"/>
      <c r="AQ16" s="1274"/>
      <c r="AR16" s="1274"/>
      <c r="AS16" s="1274"/>
      <c r="AT16" s="1274"/>
      <c r="AU16" s="1274"/>
      <c r="AV16" s="1274"/>
      <c r="AW16" s="1274"/>
      <c r="AX16" s="1274"/>
      <c r="AY16" s="1274"/>
      <c r="AZ16" s="1274"/>
      <c r="BA16" s="1274"/>
      <c r="BB16" s="1274"/>
      <c r="BC16" s="1274"/>
      <c r="BD16" s="1274"/>
      <c r="BE16" s="1274"/>
      <c r="BF16" s="1274"/>
      <c r="BG16" s="1274"/>
      <c r="BH16" s="1274"/>
      <c r="BI16" s="1274"/>
      <c r="BJ16" s="1274"/>
      <c r="BK16" s="1274"/>
      <c r="BL16" s="1274"/>
      <c r="BM16" s="1274"/>
      <c r="BN16" s="1274"/>
      <c r="BO16" s="1274"/>
      <c r="BP16" s="1274"/>
      <c r="BQ16" s="1274"/>
      <c r="BR16" s="1274"/>
      <c r="BS16" s="1274"/>
      <c r="BT16" s="1274"/>
      <c r="BU16" s="1274"/>
      <c r="BV16" s="1274"/>
      <c r="BW16" s="1274"/>
      <c r="BX16" s="1274"/>
      <c r="BY16" s="1274"/>
      <c r="BZ16" s="1274"/>
      <c r="CA16" s="1274"/>
      <c r="CB16" s="1274"/>
      <c r="CC16" s="1274"/>
      <c r="CD16" s="1274"/>
      <c r="CE16" s="1274"/>
      <c r="CF16" s="1274"/>
      <c r="CG16" s="1274"/>
      <c r="CH16" s="1274"/>
      <c r="CI16" s="1274"/>
      <c r="CJ16" s="1274"/>
      <c r="CK16" s="1274"/>
      <c r="CL16" s="1274"/>
      <c r="CM16" s="1274"/>
      <c r="CN16" s="1274"/>
      <c r="CO16" s="1274"/>
      <c r="CP16" s="1274"/>
      <c r="CQ16" s="1274"/>
      <c r="CR16" s="1274"/>
      <c r="CS16" s="1274"/>
      <c r="CT16" s="1274"/>
      <c r="CU16" s="1274"/>
      <c r="CV16" s="1274"/>
      <c r="CW16" s="1274"/>
      <c r="CX16" s="1274"/>
      <c r="CY16" s="1274"/>
      <c r="CZ16" s="1274"/>
      <c r="DA16" s="1274"/>
      <c r="DB16" s="1274"/>
      <c r="DC16" s="1274"/>
      <c r="DD16" s="1274"/>
      <c r="DE16" s="1274"/>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1273"/>
      <c r="B17" s="1274"/>
      <c r="C17" s="1274"/>
      <c r="D17" s="1274"/>
      <c r="E17" s="1274"/>
      <c r="F17" s="1274"/>
      <c r="G17" s="1274"/>
      <c r="H17" s="1274"/>
      <c r="I17" s="1274"/>
      <c r="J17" s="1274"/>
      <c r="K17" s="1274"/>
      <c r="L17" s="1274"/>
      <c r="M17" s="1274"/>
      <c r="N17" s="1274"/>
      <c r="O17" s="1274"/>
      <c r="P17" s="1274"/>
      <c r="Q17" s="1274"/>
      <c r="R17" s="1274"/>
      <c r="S17" s="1274"/>
      <c r="T17" s="1274"/>
      <c r="U17" s="1274"/>
      <c r="V17" s="1274"/>
      <c r="W17" s="1274"/>
      <c r="X17" s="1274"/>
      <c r="Y17" s="1274"/>
      <c r="Z17" s="1274"/>
      <c r="AA17" s="1274"/>
      <c r="AB17" s="1274"/>
      <c r="AC17" s="1274"/>
      <c r="AD17" s="1274"/>
      <c r="AE17" s="1274"/>
      <c r="AF17" s="1274"/>
      <c r="AG17" s="1274"/>
      <c r="AH17" s="1274"/>
      <c r="AI17" s="1274"/>
      <c r="AJ17" s="1274"/>
      <c r="AK17" s="1274"/>
      <c r="AL17" s="1274"/>
      <c r="AM17" s="1274"/>
      <c r="AN17" s="1274"/>
      <c r="AO17" s="1274"/>
      <c r="AP17" s="1274"/>
      <c r="AQ17" s="1274"/>
      <c r="AR17" s="1274"/>
      <c r="AS17" s="1274"/>
      <c r="AT17" s="1274"/>
      <c r="AU17" s="1274"/>
      <c r="AV17" s="1274"/>
      <c r="AW17" s="1274"/>
      <c r="AX17" s="1274"/>
      <c r="AY17" s="1274"/>
      <c r="AZ17" s="1274"/>
      <c r="BA17" s="1274"/>
      <c r="BB17" s="1274"/>
      <c r="BC17" s="1274"/>
      <c r="BD17" s="1274"/>
      <c r="BE17" s="1274"/>
      <c r="BF17" s="1274"/>
      <c r="BG17" s="1274"/>
      <c r="BH17" s="1274"/>
      <c r="BI17" s="1274"/>
      <c r="BJ17" s="1274"/>
      <c r="BK17" s="1274"/>
      <c r="BL17" s="1274"/>
      <c r="BM17" s="1274"/>
      <c r="BN17" s="1274"/>
      <c r="BO17" s="1274"/>
      <c r="BP17" s="1274"/>
      <c r="BQ17" s="1274"/>
      <c r="BR17" s="1274"/>
      <c r="BS17" s="1274"/>
      <c r="BT17" s="1274"/>
      <c r="BU17" s="1274"/>
      <c r="BV17" s="1274"/>
      <c r="BW17" s="1274"/>
      <c r="BX17" s="1274"/>
      <c r="BY17" s="1274"/>
      <c r="BZ17" s="1274"/>
      <c r="CA17" s="1274"/>
      <c r="CB17" s="1274"/>
      <c r="CC17" s="1274"/>
      <c r="CD17" s="1274"/>
      <c r="CE17" s="1274"/>
      <c r="CF17" s="1274"/>
      <c r="CG17" s="1274"/>
      <c r="CH17" s="1274"/>
      <c r="CI17" s="1274"/>
      <c r="CJ17" s="1274"/>
      <c r="CK17" s="1274"/>
      <c r="CL17" s="1274"/>
      <c r="CM17" s="1274"/>
      <c r="CN17" s="1274"/>
      <c r="CO17" s="1274"/>
      <c r="CP17" s="1274"/>
      <c r="CQ17" s="1274"/>
      <c r="CR17" s="1274"/>
      <c r="CS17" s="1274"/>
      <c r="CT17" s="1274"/>
      <c r="CU17" s="1274"/>
      <c r="CV17" s="1274"/>
      <c r="CW17" s="1274"/>
      <c r="CX17" s="1274"/>
      <c r="CY17" s="1274"/>
      <c r="CZ17" s="1274"/>
      <c r="DA17" s="1274"/>
      <c r="DB17" s="1274"/>
      <c r="DC17" s="1274"/>
      <c r="DD17" s="1274"/>
      <c r="DE17" s="1274"/>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1273"/>
      <c r="B18" s="1274"/>
      <c r="C18" s="1274"/>
      <c r="D18" s="1274"/>
      <c r="E18" s="1274"/>
      <c r="F18" s="1274"/>
      <c r="G18" s="1274"/>
      <c r="H18" s="1274"/>
      <c r="I18" s="1274"/>
      <c r="J18" s="1274"/>
      <c r="K18" s="1274"/>
      <c r="L18" s="1274"/>
      <c r="M18" s="1274"/>
      <c r="N18" s="1274"/>
      <c r="O18" s="1274"/>
      <c r="P18" s="1274"/>
      <c r="Q18" s="1274"/>
      <c r="R18" s="1274"/>
      <c r="S18" s="1274"/>
      <c r="T18" s="1274"/>
      <c r="U18" s="1274"/>
      <c r="V18" s="1274"/>
      <c r="W18" s="1274"/>
      <c r="X18" s="1274"/>
      <c r="Y18" s="1274"/>
      <c r="Z18" s="1274"/>
      <c r="AA18" s="1274"/>
      <c r="AB18" s="1274"/>
      <c r="AC18" s="1274"/>
      <c r="AD18" s="1274"/>
      <c r="AE18" s="1274"/>
      <c r="AF18" s="1274"/>
      <c r="AG18" s="1274"/>
      <c r="AH18" s="1274"/>
      <c r="AI18" s="1274"/>
      <c r="AJ18" s="1274"/>
      <c r="AK18" s="1274"/>
      <c r="AL18" s="1274"/>
      <c r="AM18" s="1274"/>
      <c r="AN18" s="1274"/>
      <c r="AO18" s="1274"/>
      <c r="AP18" s="1274"/>
      <c r="AQ18" s="1274"/>
      <c r="AR18" s="1274"/>
      <c r="AS18" s="1274"/>
      <c r="AT18" s="1274"/>
      <c r="AU18" s="1274"/>
      <c r="AV18" s="1274"/>
      <c r="AW18" s="1274"/>
      <c r="AX18" s="1274"/>
      <c r="AY18" s="1274"/>
      <c r="AZ18" s="1274"/>
      <c r="BA18" s="1274"/>
      <c r="BB18" s="1274"/>
      <c r="BC18" s="1274"/>
      <c r="BD18" s="1274"/>
      <c r="BE18" s="1274"/>
      <c r="BF18" s="1274"/>
      <c r="BG18" s="1274"/>
      <c r="BH18" s="1274"/>
      <c r="BI18" s="1274"/>
      <c r="BJ18" s="1274"/>
      <c r="BK18" s="1274"/>
      <c r="BL18" s="1274"/>
      <c r="BM18" s="1274"/>
      <c r="BN18" s="1274"/>
      <c r="BO18" s="1274"/>
      <c r="BP18" s="1274"/>
      <c r="BQ18" s="1274"/>
      <c r="BR18" s="1274"/>
      <c r="BS18" s="1274"/>
      <c r="BT18" s="1274"/>
      <c r="BU18" s="1274"/>
      <c r="BV18" s="1274"/>
      <c r="BW18" s="1274"/>
      <c r="BX18" s="1274"/>
      <c r="BY18" s="1274"/>
      <c r="BZ18" s="1274"/>
      <c r="CA18" s="1274"/>
      <c r="CB18" s="1274"/>
      <c r="CC18" s="1274"/>
      <c r="CD18" s="1274"/>
      <c r="CE18" s="1274"/>
      <c r="CF18" s="1274"/>
      <c r="CG18" s="1274"/>
      <c r="CH18" s="1274"/>
      <c r="CI18" s="1274"/>
      <c r="CJ18" s="1274"/>
      <c r="CK18" s="1274"/>
      <c r="CL18" s="1274"/>
      <c r="CM18" s="1274"/>
      <c r="CN18" s="1274"/>
      <c r="CO18" s="1274"/>
      <c r="CP18" s="1274"/>
      <c r="CQ18" s="1274"/>
      <c r="CR18" s="1274"/>
      <c r="CS18" s="1274"/>
      <c r="CT18" s="1274"/>
      <c r="CU18" s="1274"/>
      <c r="CV18" s="1274"/>
      <c r="CW18" s="1274"/>
      <c r="CX18" s="1274"/>
      <c r="CY18" s="1274"/>
      <c r="CZ18" s="1274"/>
      <c r="DA18" s="1274"/>
      <c r="DB18" s="1274"/>
      <c r="DC18" s="1274"/>
      <c r="DD18" s="1274"/>
      <c r="DE18" s="1274"/>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1273"/>
      <c r="DE19" s="1273"/>
    </row>
    <row r="20" spans="1:351" x14ac:dyDescent="0.15">
      <c r="DD20" s="1273"/>
      <c r="DE20" s="1273"/>
    </row>
    <row r="21" spans="1:351" ht="17.25" x14ac:dyDescent="0.15">
      <c r="B21" s="1275"/>
      <c r="C21" s="1276"/>
      <c r="D21" s="1276"/>
      <c r="E21" s="1276"/>
      <c r="F21" s="1276"/>
      <c r="G21" s="1276"/>
      <c r="H21" s="1276"/>
      <c r="I21" s="1276"/>
      <c r="J21" s="1276"/>
      <c r="K21" s="1276"/>
      <c r="L21" s="1276"/>
      <c r="M21" s="1276"/>
      <c r="N21" s="1277"/>
      <c r="O21" s="1276"/>
      <c r="P21" s="1276"/>
      <c r="Q21" s="1276"/>
      <c r="R21" s="1276"/>
      <c r="S21" s="1276"/>
      <c r="T21" s="1276"/>
      <c r="U21" s="1276"/>
      <c r="V21" s="1276"/>
      <c r="W21" s="1276"/>
      <c r="X21" s="1276"/>
      <c r="Y21" s="1276"/>
      <c r="Z21" s="1276"/>
      <c r="AA21" s="1276"/>
      <c r="AB21" s="1276"/>
      <c r="AC21" s="1276"/>
      <c r="AD21" s="1276"/>
      <c r="AE21" s="1276"/>
      <c r="AF21" s="1276"/>
      <c r="AG21" s="1276"/>
      <c r="AH21" s="1276"/>
      <c r="AI21" s="1276"/>
      <c r="AJ21" s="1276"/>
      <c r="AK21" s="1276"/>
      <c r="AL21" s="1276"/>
      <c r="AM21" s="1276"/>
      <c r="AN21" s="1276"/>
      <c r="AO21" s="1276"/>
      <c r="AP21" s="1276"/>
      <c r="AQ21" s="1276"/>
      <c r="AR21" s="1276"/>
      <c r="AS21" s="1276"/>
      <c r="AT21" s="1277"/>
      <c r="AU21" s="1276"/>
      <c r="AV21" s="1276"/>
      <c r="AW21" s="1276"/>
      <c r="AX21" s="1276"/>
      <c r="AY21" s="1276"/>
      <c r="AZ21" s="1276"/>
      <c r="BA21" s="1276"/>
      <c r="BB21" s="1276"/>
      <c r="BC21" s="1276"/>
      <c r="BD21" s="1276"/>
      <c r="BE21" s="1276"/>
      <c r="BF21" s="1277"/>
      <c r="BG21" s="1276"/>
      <c r="BH21" s="1276"/>
      <c r="BI21" s="1276"/>
      <c r="BJ21" s="1276"/>
      <c r="BK21" s="1276"/>
      <c r="BL21" s="1276"/>
      <c r="BM21" s="1276"/>
      <c r="BN21" s="1276"/>
      <c r="BO21" s="1276"/>
      <c r="BP21" s="1276"/>
      <c r="BQ21" s="1276"/>
      <c r="BR21" s="1277"/>
      <c r="BS21" s="1276"/>
      <c r="BT21" s="1276"/>
      <c r="BU21" s="1276"/>
      <c r="BV21" s="1276"/>
      <c r="BW21" s="1276"/>
      <c r="BX21" s="1276"/>
      <c r="BY21" s="1276"/>
      <c r="BZ21" s="1276"/>
      <c r="CA21" s="1276"/>
      <c r="CB21" s="1276"/>
      <c r="CC21" s="1276"/>
      <c r="CD21" s="1277"/>
      <c r="CE21" s="1276"/>
      <c r="CF21" s="1276"/>
      <c r="CG21" s="1276"/>
      <c r="CH21" s="1276"/>
      <c r="CI21" s="1276"/>
      <c r="CJ21" s="1276"/>
      <c r="CK21" s="1276"/>
      <c r="CL21" s="1276"/>
      <c r="CM21" s="1276"/>
      <c r="CN21" s="1276"/>
      <c r="CO21" s="1276"/>
      <c r="CP21" s="1277"/>
      <c r="CQ21" s="1276"/>
      <c r="CR21" s="1276"/>
      <c r="CS21" s="1276"/>
      <c r="CT21" s="1276"/>
      <c r="CU21" s="1276"/>
      <c r="CV21" s="1276"/>
      <c r="CW21" s="1276"/>
      <c r="CX21" s="1276"/>
      <c r="CY21" s="1276"/>
      <c r="CZ21" s="1276"/>
      <c r="DA21" s="1276"/>
      <c r="DB21" s="1277"/>
      <c r="DC21" s="1276"/>
      <c r="DD21" s="1278"/>
      <c r="DE21" s="1273"/>
      <c r="MM21" s="1279"/>
    </row>
    <row r="22" spans="1:351" ht="17.25" x14ac:dyDescent="0.15">
      <c r="B22" s="1280"/>
      <c r="MM22" s="1279"/>
    </row>
    <row r="23" spans="1:351" x14ac:dyDescent="0.15">
      <c r="B23" s="1280"/>
    </row>
    <row r="24" spans="1:351" x14ac:dyDescent="0.15">
      <c r="B24" s="1280"/>
    </row>
    <row r="25" spans="1:351" x14ac:dyDescent="0.15">
      <c r="B25" s="1280"/>
    </row>
    <row r="26" spans="1:351" x14ac:dyDescent="0.15">
      <c r="B26" s="1280"/>
    </row>
    <row r="27" spans="1:351" x14ac:dyDescent="0.15">
      <c r="B27" s="1280"/>
    </row>
    <row r="28" spans="1:351" x14ac:dyDescent="0.15">
      <c r="B28" s="1280"/>
    </row>
    <row r="29" spans="1:351" x14ac:dyDescent="0.15">
      <c r="B29" s="1280"/>
    </row>
    <row r="30" spans="1:351" x14ac:dyDescent="0.15">
      <c r="B30" s="1280"/>
    </row>
    <row r="31" spans="1:351" x14ac:dyDescent="0.15">
      <c r="B31" s="1280"/>
    </row>
    <row r="32" spans="1:351" x14ac:dyDescent="0.15">
      <c r="B32" s="1280"/>
    </row>
    <row r="33" spans="2:109" x14ac:dyDescent="0.15">
      <c r="B33" s="1280"/>
    </row>
    <row r="34" spans="2:109" x14ac:dyDescent="0.15">
      <c r="B34" s="1280"/>
    </row>
    <row r="35" spans="2:109" x14ac:dyDescent="0.15">
      <c r="B35" s="1280"/>
    </row>
    <row r="36" spans="2:109" x14ac:dyDescent="0.15">
      <c r="B36" s="1280"/>
    </row>
    <row r="37" spans="2:109" x14ac:dyDescent="0.15">
      <c r="B37" s="1280"/>
    </row>
    <row r="38" spans="2:109" x14ac:dyDescent="0.15">
      <c r="B38" s="1280"/>
    </row>
    <row r="39" spans="2:109" x14ac:dyDescent="0.15">
      <c r="B39" s="1282"/>
      <c r="C39" s="1283"/>
      <c r="D39" s="1283"/>
      <c r="E39" s="1283"/>
      <c r="F39" s="1283"/>
      <c r="G39" s="1283"/>
      <c r="H39" s="1283"/>
      <c r="I39" s="1283"/>
      <c r="J39" s="1283"/>
      <c r="K39" s="1283"/>
      <c r="L39" s="1283"/>
      <c r="M39" s="1283"/>
      <c r="N39" s="1283"/>
      <c r="O39" s="1283"/>
      <c r="P39" s="1283"/>
      <c r="Q39" s="1283"/>
      <c r="R39" s="1283"/>
      <c r="S39" s="1283"/>
      <c r="T39" s="1283"/>
      <c r="U39" s="1283"/>
      <c r="V39" s="1283"/>
      <c r="W39" s="1283"/>
      <c r="X39" s="1283"/>
      <c r="Y39" s="1283"/>
      <c r="Z39" s="1283"/>
      <c r="AA39" s="1283"/>
      <c r="AB39" s="1283"/>
      <c r="AC39" s="1283"/>
      <c r="AD39" s="1283"/>
      <c r="AE39" s="1283"/>
      <c r="AF39" s="1283"/>
      <c r="AG39" s="1283"/>
      <c r="AH39" s="1283"/>
      <c r="AI39" s="1283"/>
      <c r="AJ39" s="1283"/>
      <c r="AK39" s="1283"/>
      <c r="AL39" s="1283"/>
      <c r="AM39" s="1283"/>
      <c r="AN39" s="1283"/>
      <c r="AO39" s="1283"/>
      <c r="AP39" s="1283"/>
      <c r="AQ39" s="1283"/>
      <c r="AR39" s="1283"/>
      <c r="AS39" s="1283"/>
      <c r="AT39" s="1283"/>
      <c r="AU39" s="1283"/>
      <c r="AV39" s="1283"/>
      <c r="AW39" s="1283"/>
      <c r="AX39" s="1283"/>
      <c r="AY39" s="1283"/>
      <c r="AZ39" s="1283"/>
      <c r="BA39" s="1283"/>
      <c r="BB39" s="1283"/>
      <c r="BC39" s="1283"/>
      <c r="BD39" s="1283"/>
      <c r="BE39" s="1283"/>
      <c r="BF39" s="1283"/>
      <c r="BG39" s="1283"/>
      <c r="BH39" s="1283"/>
      <c r="BI39" s="1283"/>
      <c r="BJ39" s="1283"/>
      <c r="BK39" s="1283"/>
      <c r="BL39" s="1283"/>
      <c r="BM39" s="1283"/>
      <c r="BN39" s="1283"/>
      <c r="BO39" s="1283"/>
      <c r="BP39" s="1283"/>
      <c r="BQ39" s="1283"/>
      <c r="BR39" s="1283"/>
      <c r="BS39" s="1283"/>
      <c r="BT39" s="1283"/>
      <c r="BU39" s="1283"/>
      <c r="BV39" s="1283"/>
      <c r="BW39" s="1283"/>
      <c r="BX39" s="1283"/>
      <c r="BY39" s="1283"/>
      <c r="BZ39" s="1283"/>
      <c r="CA39" s="1283"/>
      <c r="CB39" s="1283"/>
      <c r="CC39" s="1283"/>
      <c r="CD39" s="1283"/>
      <c r="CE39" s="1283"/>
      <c r="CF39" s="1283"/>
      <c r="CG39" s="1283"/>
      <c r="CH39" s="1283"/>
      <c r="CI39" s="1283"/>
      <c r="CJ39" s="1283"/>
      <c r="CK39" s="1283"/>
      <c r="CL39" s="1283"/>
      <c r="CM39" s="1283"/>
      <c r="CN39" s="1283"/>
      <c r="CO39" s="1283"/>
      <c r="CP39" s="1283"/>
      <c r="CQ39" s="1283"/>
      <c r="CR39" s="1283"/>
      <c r="CS39" s="1283"/>
      <c r="CT39" s="1283"/>
      <c r="CU39" s="1283"/>
      <c r="CV39" s="1283"/>
      <c r="CW39" s="1283"/>
      <c r="CX39" s="1283"/>
      <c r="CY39" s="1283"/>
      <c r="CZ39" s="1283"/>
      <c r="DA39" s="1283"/>
      <c r="DB39" s="1283"/>
      <c r="DC39" s="1283"/>
      <c r="DD39" s="1284"/>
    </row>
    <row r="40" spans="2:109" x14ac:dyDescent="0.15">
      <c r="B40" s="1285"/>
      <c r="DD40" s="1285"/>
      <c r="DE40" s="1273"/>
    </row>
    <row r="41" spans="2:109" ht="17.25" x14ac:dyDescent="0.15">
      <c r="B41" s="1286" t="s">
        <v>604</v>
      </c>
      <c r="C41" s="1276"/>
      <c r="D41" s="1276"/>
      <c r="E41" s="1276"/>
      <c r="F41" s="1276"/>
      <c r="G41" s="1276"/>
      <c r="H41" s="1276"/>
      <c r="I41" s="1276"/>
      <c r="J41" s="1276"/>
      <c r="K41" s="1276"/>
      <c r="L41" s="1276"/>
      <c r="M41" s="1276"/>
      <c r="N41" s="1276"/>
      <c r="O41" s="1276"/>
      <c r="P41" s="1276"/>
      <c r="Q41" s="1276"/>
      <c r="R41" s="1276"/>
      <c r="S41" s="1276"/>
      <c r="T41" s="1276"/>
      <c r="U41" s="1276"/>
      <c r="V41" s="1276"/>
      <c r="W41" s="1276"/>
      <c r="X41" s="1276"/>
      <c r="Y41" s="1276"/>
      <c r="Z41" s="1276"/>
      <c r="AA41" s="1276"/>
      <c r="AB41" s="1276"/>
      <c r="AC41" s="1276"/>
      <c r="AD41" s="1276"/>
      <c r="AE41" s="1276"/>
      <c r="AF41" s="1276"/>
      <c r="AG41" s="1276"/>
      <c r="AH41" s="1276"/>
      <c r="AI41" s="1276"/>
      <c r="AJ41" s="1276"/>
      <c r="AK41" s="1276"/>
      <c r="AL41" s="1276"/>
      <c r="AM41" s="1276"/>
      <c r="AN41" s="1276"/>
      <c r="AO41" s="1276"/>
      <c r="AP41" s="1276"/>
      <c r="AQ41" s="1276"/>
      <c r="AR41" s="1276"/>
      <c r="AS41" s="1276"/>
      <c r="AT41" s="1276"/>
      <c r="AU41" s="1276"/>
      <c r="AV41" s="1276"/>
      <c r="AW41" s="1276"/>
      <c r="AX41" s="1276"/>
      <c r="AY41" s="1276"/>
      <c r="AZ41" s="1276"/>
      <c r="BA41" s="1276"/>
      <c r="BB41" s="1276"/>
      <c r="BC41" s="1276"/>
      <c r="BD41" s="1276"/>
      <c r="BE41" s="1276"/>
      <c r="BF41" s="1276"/>
      <c r="BG41" s="1276"/>
      <c r="BH41" s="1276"/>
      <c r="BI41" s="1276"/>
      <c r="BJ41" s="1276"/>
      <c r="BK41" s="1276"/>
      <c r="BL41" s="1276"/>
      <c r="BM41" s="1276"/>
      <c r="BN41" s="1276"/>
      <c r="BO41" s="1276"/>
      <c r="BP41" s="1276"/>
      <c r="BQ41" s="1276"/>
      <c r="BR41" s="1276"/>
      <c r="BS41" s="1276"/>
      <c r="BT41" s="1276"/>
      <c r="BU41" s="1276"/>
      <c r="BV41" s="1276"/>
      <c r="BW41" s="1276"/>
      <c r="BX41" s="1276"/>
      <c r="BY41" s="1276"/>
      <c r="BZ41" s="1276"/>
      <c r="CA41" s="1276"/>
      <c r="CB41" s="1276"/>
      <c r="CC41" s="1276"/>
      <c r="CD41" s="1276"/>
      <c r="CE41" s="1276"/>
      <c r="CF41" s="1276"/>
      <c r="CG41" s="1276"/>
      <c r="CH41" s="1276"/>
      <c r="CI41" s="1276"/>
      <c r="CJ41" s="1276"/>
      <c r="CK41" s="1276"/>
      <c r="CL41" s="1276"/>
      <c r="CM41" s="1276"/>
      <c r="CN41" s="1276"/>
      <c r="CO41" s="1276"/>
      <c r="CP41" s="1276"/>
      <c r="CQ41" s="1276"/>
      <c r="CR41" s="1276"/>
      <c r="CS41" s="1276"/>
      <c r="CT41" s="1276"/>
      <c r="CU41" s="1276"/>
      <c r="CV41" s="1276"/>
      <c r="CW41" s="1276"/>
      <c r="CX41" s="1276"/>
      <c r="CY41" s="1276"/>
      <c r="CZ41" s="1276"/>
      <c r="DA41" s="1276"/>
      <c r="DB41" s="1276"/>
      <c r="DC41" s="1276"/>
      <c r="DD41" s="1278"/>
    </row>
    <row r="42" spans="2:109" x14ac:dyDescent="0.15">
      <c r="B42" s="1280"/>
      <c r="G42" s="1287"/>
      <c r="I42" s="1288"/>
      <c r="J42" s="1288"/>
      <c r="K42" s="1288"/>
      <c r="AM42" s="1287"/>
      <c r="AN42" s="1287" t="s">
        <v>605</v>
      </c>
      <c r="AP42" s="1288"/>
      <c r="AQ42" s="1288"/>
      <c r="AR42" s="1288"/>
      <c r="AY42" s="1287"/>
      <c r="BA42" s="1288"/>
      <c r="BB42" s="1288"/>
      <c r="BC42" s="1288"/>
      <c r="BK42" s="1287"/>
      <c r="BM42" s="1288"/>
      <c r="BN42" s="1288"/>
      <c r="BO42" s="1288"/>
      <c r="BW42" s="1287"/>
      <c r="BY42" s="1288"/>
      <c r="BZ42" s="1288"/>
      <c r="CA42" s="1288"/>
      <c r="CI42" s="1287"/>
      <c r="CK42" s="1288"/>
      <c r="CL42" s="1288"/>
      <c r="CM42" s="1288"/>
      <c r="CU42" s="1287"/>
      <c r="CW42" s="1288"/>
      <c r="CX42" s="1288"/>
      <c r="CY42" s="1288"/>
    </row>
    <row r="43" spans="2:109" ht="13.5" customHeight="1" x14ac:dyDescent="0.15">
      <c r="B43" s="1280"/>
      <c r="AN43" s="1289" t="s">
        <v>606</v>
      </c>
      <c r="AO43" s="1290"/>
      <c r="AP43" s="1290"/>
      <c r="AQ43" s="1290"/>
      <c r="AR43" s="1290"/>
      <c r="AS43" s="1290"/>
      <c r="AT43" s="1290"/>
      <c r="AU43" s="1290"/>
      <c r="AV43" s="1290"/>
      <c r="AW43" s="1290"/>
      <c r="AX43" s="1290"/>
      <c r="AY43" s="1290"/>
      <c r="AZ43" s="1290"/>
      <c r="BA43" s="1290"/>
      <c r="BB43" s="1290"/>
      <c r="BC43" s="1290"/>
      <c r="BD43" s="1290"/>
      <c r="BE43" s="1290"/>
      <c r="BF43" s="1290"/>
      <c r="BG43" s="1290"/>
      <c r="BH43" s="1290"/>
      <c r="BI43" s="1290"/>
      <c r="BJ43" s="1290"/>
      <c r="BK43" s="1290"/>
      <c r="BL43" s="1290"/>
      <c r="BM43" s="1290"/>
      <c r="BN43" s="1290"/>
      <c r="BO43" s="1290"/>
      <c r="BP43" s="1290"/>
      <c r="BQ43" s="1290"/>
      <c r="BR43" s="1290"/>
      <c r="BS43" s="1290"/>
      <c r="BT43" s="1290"/>
      <c r="BU43" s="1290"/>
      <c r="BV43" s="1290"/>
      <c r="BW43" s="1290"/>
      <c r="BX43" s="1290"/>
      <c r="BY43" s="1290"/>
      <c r="BZ43" s="1290"/>
      <c r="CA43" s="1290"/>
      <c r="CB43" s="1290"/>
      <c r="CC43" s="1290"/>
      <c r="CD43" s="1290"/>
      <c r="CE43" s="1290"/>
      <c r="CF43" s="1290"/>
      <c r="CG43" s="1290"/>
      <c r="CH43" s="1290"/>
      <c r="CI43" s="1290"/>
      <c r="CJ43" s="1290"/>
      <c r="CK43" s="1290"/>
      <c r="CL43" s="1290"/>
      <c r="CM43" s="1290"/>
      <c r="CN43" s="1290"/>
      <c r="CO43" s="1290"/>
      <c r="CP43" s="1290"/>
      <c r="CQ43" s="1290"/>
      <c r="CR43" s="1290"/>
      <c r="CS43" s="1290"/>
      <c r="CT43" s="1290"/>
      <c r="CU43" s="1290"/>
      <c r="CV43" s="1290"/>
      <c r="CW43" s="1290"/>
      <c r="CX43" s="1290"/>
      <c r="CY43" s="1290"/>
      <c r="CZ43" s="1290"/>
      <c r="DA43" s="1290"/>
      <c r="DB43" s="1290"/>
      <c r="DC43" s="1291"/>
    </row>
    <row r="44" spans="2:109" x14ac:dyDescent="0.15">
      <c r="B44" s="1280"/>
      <c r="AN44" s="1292"/>
      <c r="AO44" s="1293"/>
      <c r="AP44" s="1293"/>
      <c r="AQ44" s="1293"/>
      <c r="AR44" s="1293"/>
      <c r="AS44" s="1293"/>
      <c r="AT44" s="1293"/>
      <c r="AU44" s="1293"/>
      <c r="AV44" s="1293"/>
      <c r="AW44" s="1293"/>
      <c r="AX44" s="1293"/>
      <c r="AY44" s="1293"/>
      <c r="AZ44" s="1293"/>
      <c r="BA44" s="1293"/>
      <c r="BB44" s="1293"/>
      <c r="BC44" s="1293"/>
      <c r="BD44" s="1293"/>
      <c r="BE44" s="1293"/>
      <c r="BF44" s="1293"/>
      <c r="BG44" s="1293"/>
      <c r="BH44" s="1293"/>
      <c r="BI44" s="1293"/>
      <c r="BJ44" s="1293"/>
      <c r="BK44" s="1293"/>
      <c r="BL44" s="1293"/>
      <c r="BM44" s="1293"/>
      <c r="BN44" s="1293"/>
      <c r="BO44" s="1293"/>
      <c r="BP44" s="1293"/>
      <c r="BQ44" s="1293"/>
      <c r="BR44" s="1293"/>
      <c r="BS44" s="1293"/>
      <c r="BT44" s="1293"/>
      <c r="BU44" s="1293"/>
      <c r="BV44" s="1293"/>
      <c r="BW44" s="1293"/>
      <c r="BX44" s="1293"/>
      <c r="BY44" s="1293"/>
      <c r="BZ44" s="1293"/>
      <c r="CA44" s="1293"/>
      <c r="CB44" s="1293"/>
      <c r="CC44" s="1293"/>
      <c r="CD44" s="1293"/>
      <c r="CE44" s="1293"/>
      <c r="CF44" s="1293"/>
      <c r="CG44" s="1293"/>
      <c r="CH44" s="1293"/>
      <c r="CI44" s="1293"/>
      <c r="CJ44" s="1293"/>
      <c r="CK44" s="1293"/>
      <c r="CL44" s="1293"/>
      <c r="CM44" s="1293"/>
      <c r="CN44" s="1293"/>
      <c r="CO44" s="1293"/>
      <c r="CP44" s="1293"/>
      <c r="CQ44" s="1293"/>
      <c r="CR44" s="1293"/>
      <c r="CS44" s="1293"/>
      <c r="CT44" s="1293"/>
      <c r="CU44" s="1293"/>
      <c r="CV44" s="1293"/>
      <c r="CW44" s="1293"/>
      <c r="CX44" s="1293"/>
      <c r="CY44" s="1293"/>
      <c r="CZ44" s="1293"/>
      <c r="DA44" s="1293"/>
      <c r="DB44" s="1293"/>
      <c r="DC44" s="1294"/>
    </row>
    <row r="45" spans="2:109" x14ac:dyDescent="0.15">
      <c r="B45" s="1280"/>
      <c r="AN45" s="1292"/>
      <c r="AO45" s="1293"/>
      <c r="AP45" s="1293"/>
      <c r="AQ45" s="1293"/>
      <c r="AR45" s="1293"/>
      <c r="AS45" s="1293"/>
      <c r="AT45" s="1293"/>
      <c r="AU45" s="1293"/>
      <c r="AV45" s="1293"/>
      <c r="AW45" s="1293"/>
      <c r="AX45" s="1293"/>
      <c r="AY45" s="1293"/>
      <c r="AZ45" s="1293"/>
      <c r="BA45" s="1293"/>
      <c r="BB45" s="1293"/>
      <c r="BC45" s="1293"/>
      <c r="BD45" s="1293"/>
      <c r="BE45" s="1293"/>
      <c r="BF45" s="1293"/>
      <c r="BG45" s="1293"/>
      <c r="BH45" s="1293"/>
      <c r="BI45" s="1293"/>
      <c r="BJ45" s="1293"/>
      <c r="BK45" s="1293"/>
      <c r="BL45" s="1293"/>
      <c r="BM45" s="1293"/>
      <c r="BN45" s="1293"/>
      <c r="BO45" s="1293"/>
      <c r="BP45" s="1293"/>
      <c r="BQ45" s="1293"/>
      <c r="BR45" s="1293"/>
      <c r="BS45" s="1293"/>
      <c r="BT45" s="1293"/>
      <c r="BU45" s="1293"/>
      <c r="BV45" s="1293"/>
      <c r="BW45" s="1293"/>
      <c r="BX45" s="1293"/>
      <c r="BY45" s="1293"/>
      <c r="BZ45" s="1293"/>
      <c r="CA45" s="1293"/>
      <c r="CB45" s="1293"/>
      <c r="CC45" s="1293"/>
      <c r="CD45" s="1293"/>
      <c r="CE45" s="1293"/>
      <c r="CF45" s="1293"/>
      <c r="CG45" s="1293"/>
      <c r="CH45" s="1293"/>
      <c r="CI45" s="1293"/>
      <c r="CJ45" s="1293"/>
      <c r="CK45" s="1293"/>
      <c r="CL45" s="1293"/>
      <c r="CM45" s="1293"/>
      <c r="CN45" s="1293"/>
      <c r="CO45" s="1293"/>
      <c r="CP45" s="1293"/>
      <c r="CQ45" s="1293"/>
      <c r="CR45" s="1293"/>
      <c r="CS45" s="1293"/>
      <c r="CT45" s="1293"/>
      <c r="CU45" s="1293"/>
      <c r="CV45" s="1293"/>
      <c r="CW45" s="1293"/>
      <c r="CX45" s="1293"/>
      <c r="CY45" s="1293"/>
      <c r="CZ45" s="1293"/>
      <c r="DA45" s="1293"/>
      <c r="DB45" s="1293"/>
      <c r="DC45" s="1294"/>
    </row>
    <row r="46" spans="2:109" x14ac:dyDescent="0.15">
      <c r="B46" s="1280"/>
      <c r="AN46" s="1292"/>
      <c r="AO46" s="1293"/>
      <c r="AP46" s="1293"/>
      <c r="AQ46" s="1293"/>
      <c r="AR46" s="1293"/>
      <c r="AS46" s="1293"/>
      <c r="AT46" s="1293"/>
      <c r="AU46" s="1293"/>
      <c r="AV46" s="1293"/>
      <c r="AW46" s="1293"/>
      <c r="AX46" s="1293"/>
      <c r="AY46" s="1293"/>
      <c r="AZ46" s="1293"/>
      <c r="BA46" s="1293"/>
      <c r="BB46" s="1293"/>
      <c r="BC46" s="1293"/>
      <c r="BD46" s="1293"/>
      <c r="BE46" s="1293"/>
      <c r="BF46" s="1293"/>
      <c r="BG46" s="1293"/>
      <c r="BH46" s="1293"/>
      <c r="BI46" s="1293"/>
      <c r="BJ46" s="1293"/>
      <c r="BK46" s="1293"/>
      <c r="BL46" s="1293"/>
      <c r="BM46" s="1293"/>
      <c r="BN46" s="1293"/>
      <c r="BO46" s="1293"/>
      <c r="BP46" s="1293"/>
      <c r="BQ46" s="1293"/>
      <c r="BR46" s="1293"/>
      <c r="BS46" s="1293"/>
      <c r="BT46" s="1293"/>
      <c r="BU46" s="1293"/>
      <c r="BV46" s="1293"/>
      <c r="BW46" s="1293"/>
      <c r="BX46" s="1293"/>
      <c r="BY46" s="1293"/>
      <c r="BZ46" s="1293"/>
      <c r="CA46" s="1293"/>
      <c r="CB46" s="1293"/>
      <c r="CC46" s="1293"/>
      <c r="CD46" s="1293"/>
      <c r="CE46" s="1293"/>
      <c r="CF46" s="1293"/>
      <c r="CG46" s="1293"/>
      <c r="CH46" s="1293"/>
      <c r="CI46" s="1293"/>
      <c r="CJ46" s="1293"/>
      <c r="CK46" s="1293"/>
      <c r="CL46" s="1293"/>
      <c r="CM46" s="1293"/>
      <c r="CN46" s="1293"/>
      <c r="CO46" s="1293"/>
      <c r="CP46" s="1293"/>
      <c r="CQ46" s="1293"/>
      <c r="CR46" s="1293"/>
      <c r="CS46" s="1293"/>
      <c r="CT46" s="1293"/>
      <c r="CU46" s="1293"/>
      <c r="CV46" s="1293"/>
      <c r="CW46" s="1293"/>
      <c r="CX46" s="1293"/>
      <c r="CY46" s="1293"/>
      <c r="CZ46" s="1293"/>
      <c r="DA46" s="1293"/>
      <c r="DB46" s="1293"/>
      <c r="DC46" s="1294"/>
    </row>
    <row r="47" spans="2:109" x14ac:dyDescent="0.15">
      <c r="B47" s="1280"/>
      <c r="AN47" s="1295"/>
      <c r="AO47" s="1296"/>
      <c r="AP47" s="1296"/>
      <c r="AQ47" s="1296"/>
      <c r="AR47" s="1296"/>
      <c r="AS47" s="1296"/>
      <c r="AT47" s="1296"/>
      <c r="AU47" s="1296"/>
      <c r="AV47" s="1296"/>
      <c r="AW47" s="1296"/>
      <c r="AX47" s="1296"/>
      <c r="AY47" s="1296"/>
      <c r="AZ47" s="1296"/>
      <c r="BA47" s="1296"/>
      <c r="BB47" s="1296"/>
      <c r="BC47" s="1296"/>
      <c r="BD47" s="1296"/>
      <c r="BE47" s="1296"/>
      <c r="BF47" s="1296"/>
      <c r="BG47" s="1296"/>
      <c r="BH47" s="1296"/>
      <c r="BI47" s="1296"/>
      <c r="BJ47" s="1296"/>
      <c r="BK47" s="1296"/>
      <c r="BL47" s="1296"/>
      <c r="BM47" s="1296"/>
      <c r="BN47" s="1296"/>
      <c r="BO47" s="1296"/>
      <c r="BP47" s="1296"/>
      <c r="BQ47" s="1296"/>
      <c r="BR47" s="1296"/>
      <c r="BS47" s="1296"/>
      <c r="BT47" s="1296"/>
      <c r="BU47" s="1296"/>
      <c r="BV47" s="1296"/>
      <c r="BW47" s="1296"/>
      <c r="BX47" s="1296"/>
      <c r="BY47" s="1296"/>
      <c r="BZ47" s="1296"/>
      <c r="CA47" s="1296"/>
      <c r="CB47" s="1296"/>
      <c r="CC47" s="1296"/>
      <c r="CD47" s="1296"/>
      <c r="CE47" s="1296"/>
      <c r="CF47" s="1296"/>
      <c r="CG47" s="1296"/>
      <c r="CH47" s="1296"/>
      <c r="CI47" s="1296"/>
      <c r="CJ47" s="1296"/>
      <c r="CK47" s="1296"/>
      <c r="CL47" s="1296"/>
      <c r="CM47" s="1296"/>
      <c r="CN47" s="1296"/>
      <c r="CO47" s="1296"/>
      <c r="CP47" s="1296"/>
      <c r="CQ47" s="1296"/>
      <c r="CR47" s="1296"/>
      <c r="CS47" s="1296"/>
      <c r="CT47" s="1296"/>
      <c r="CU47" s="1296"/>
      <c r="CV47" s="1296"/>
      <c r="CW47" s="1296"/>
      <c r="CX47" s="1296"/>
      <c r="CY47" s="1296"/>
      <c r="CZ47" s="1296"/>
      <c r="DA47" s="1296"/>
      <c r="DB47" s="1296"/>
      <c r="DC47" s="1297"/>
    </row>
    <row r="48" spans="2:109" x14ac:dyDescent="0.15">
      <c r="B48" s="1280"/>
      <c r="H48" s="1298"/>
      <c r="I48" s="1298"/>
      <c r="J48" s="1298"/>
      <c r="AN48" s="1298"/>
      <c r="AO48" s="1298"/>
      <c r="AP48" s="1298"/>
      <c r="AZ48" s="1298"/>
      <c r="BA48" s="1298"/>
      <c r="BB48" s="1298"/>
      <c r="BL48" s="1298"/>
      <c r="BM48" s="1298"/>
      <c r="BN48" s="1298"/>
      <c r="BX48" s="1298"/>
      <c r="BY48" s="1298"/>
      <c r="BZ48" s="1298"/>
      <c r="CJ48" s="1298"/>
      <c r="CK48" s="1298"/>
      <c r="CL48" s="1298"/>
      <c r="CV48" s="1298"/>
      <c r="CW48" s="1298"/>
      <c r="CX48" s="1298"/>
    </row>
    <row r="49" spans="1:109" x14ac:dyDescent="0.15">
      <c r="B49" s="1280"/>
      <c r="AN49" s="1273" t="s">
        <v>607</v>
      </c>
    </row>
    <row r="50" spans="1:109" x14ac:dyDescent="0.15">
      <c r="B50" s="1280"/>
      <c r="G50" s="1299"/>
      <c r="H50" s="1299"/>
      <c r="I50" s="1299"/>
      <c r="J50" s="1299"/>
      <c r="K50" s="1300"/>
      <c r="L50" s="1300"/>
      <c r="M50" s="1301"/>
      <c r="N50" s="1301"/>
      <c r="AN50" s="1302"/>
      <c r="AO50" s="1303"/>
      <c r="AP50" s="1303"/>
      <c r="AQ50" s="1303"/>
      <c r="AR50" s="1303"/>
      <c r="AS50" s="1303"/>
      <c r="AT50" s="1303"/>
      <c r="AU50" s="1303"/>
      <c r="AV50" s="1303"/>
      <c r="AW50" s="1303"/>
      <c r="AX50" s="1303"/>
      <c r="AY50" s="1303"/>
      <c r="AZ50" s="1303"/>
      <c r="BA50" s="1303"/>
      <c r="BB50" s="1303"/>
      <c r="BC50" s="1303"/>
      <c r="BD50" s="1303"/>
      <c r="BE50" s="1303"/>
      <c r="BF50" s="1303"/>
      <c r="BG50" s="1303"/>
      <c r="BH50" s="1303"/>
      <c r="BI50" s="1303"/>
      <c r="BJ50" s="1303"/>
      <c r="BK50" s="1303"/>
      <c r="BL50" s="1303"/>
      <c r="BM50" s="1303"/>
      <c r="BN50" s="1303"/>
      <c r="BO50" s="1304"/>
      <c r="BP50" s="1305" t="s">
        <v>568</v>
      </c>
      <c r="BQ50" s="1305"/>
      <c r="BR50" s="1305"/>
      <c r="BS50" s="1305"/>
      <c r="BT50" s="1305"/>
      <c r="BU50" s="1305"/>
      <c r="BV50" s="1305"/>
      <c r="BW50" s="1305"/>
      <c r="BX50" s="1305" t="s">
        <v>569</v>
      </c>
      <c r="BY50" s="1305"/>
      <c r="BZ50" s="1305"/>
      <c r="CA50" s="1305"/>
      <c r="CB50" s="1305"/>
      <c r="CC50" s="1305"/>
      <c r="CD50" s="1305"/>
      <c r="CE50" s="1305"/>
      <c r="CF50" s="1305" t="s">
        <v>570</v>
      </c>
      <c r="CG50" s="1305"/>
      <c r="CH50" s="1305"/>
      <c r="CI50" s="1305"/>
      <c r="CJ50" s="1305"/>
      <c r="CK50" s="1305"/>
      <c r="CL50" s="1305"/>
      <c r="CM50" s="1305"/>
      <c r="CN50" s="1305" t="s">
        <v>571</v>
      </c>
      <c r="CO50" s="1305"/>
      <c r="CP50" s="1305"/>
      <c r="CQ50" s="1305"/>
      <c r="CR50" s="1305"/>
      <c r="CS50" s="1305"/>
      <c r="CT50" s="1305"/>
      <c r="CU50" s="1305"/>
      <c r="CV50" s="1305" t="s">
        <v>572</v>
      </c>
      <c r="CW50" s="1305"/>
      <c r="CX50" s="1305"/>
      <c r="CY50" s="1305"/>
      <c r="CZ50" s="1305"/>
      <c r="DA50" s="1305"/>
      <c r="DB50" s="1305"/>
      <c r="DC50" s="1305"/>
    </row>
    <row r="51" spans="1:109" ht="13.5" customHeight="1" x14ac:dyDescent="0.15">
      <c r="B51" s="1280"/>
      <c r="G51" s="1306"/>
      <c r="H51" s="1306"/>
      <c r="I51" s="1307"/>
      <c r="J51" s="1307"/>
      <c r="K51" s="1308"/>
      <c r="L51" s="1308"/>
      <c r="M51" s="1308"/>
      <c r="N51" s="1308"/>
      <c r="AM51" s="1298"/>
      <c r="AN51" s="1309" t="s">
        <v>608</v>
      </c>
      <c r="AO51" s="1309"/>
      <c r="AP51" s="1309"/>
      <c r="AQ51" s="1309"/>
      <c r="AR51" s="1309"/>
      <c r="AS51" s="1309"/>
      <c r="AT51" s="1309"/>
      <c r="AU51" s="1309"/>
      <c r="AV51" s="1309"/>
      <c r="AW51" s="1309"/>
      <c r="AX51" s="1309"/>
      <c r="AY51" s="1309"/>
      <c r="AZ51" s="1309"/>
      <c r="BA51" s="1309"/>
      <c r="BB51" s="1309" t="s">
        <v>609</v>
      </c>
      <c r="BC51" s="1309"/>
      <c r="BD51" s="1309"/>
      <c r="BE51" s="1309"/>
      <c r="BF51" s="1309"/>
      <c r="BG51" s="1309"/>
      <c r="BH51" s="1309"/>
      <c r="BI51" s="1309"/>
      <c r="BJ51" s="1309"/>
      <c r="BK51" s="1309"/>
      <c r="BL51" s="1309"/>
      <c r="BM51" s="1309"/>
      <c r="BN51" s="1309"/>
      <c r="BO51" s="1309"/>
      <c r="BP51" s="1310">
        <v>6.5</v>
      </c>
      <c r="BQ51" s="1310"/>
      <c r="BR51" s="1310"/>
      <c r="BS51" s="1310"/>
      <c r="BT51" s="1310"/>
      <c r="BU51" s="1310"/>
      <c r="BV51" s="1310"/>
      <c r="BW51" s="1310"/>
      <c r="BX51" s="1310"/>
      <c r="BY51" s="1310"/>
      <c r="BZ51" s="1310"/>
      <c r="CA51" s="1310"/>
      <c r="CB51" s="1310"/>
      <c r="CC51" s="1310"/>
      <c r="CD51" s="1310"/>
      <c r="CE51" s="1310"/>
      <c r="CF51" s="1310"/>
      <c r="CG51" s="1310"/>
      <c r="CH51" s="1310"/>
      <c r="CI51" s="1310"/>
      <c r="CJ51" s="1310"/>
      <c r="CK51" s="1310"/>
      <c r="CL51" s="1310"/>
      <c r="CM51" s="1310"/>
      <c r="CN51" s="1310"/>
      <c r="CO51" s="1310"/>
      <c r="CP51" s="1310"/>
      <c r="CQ51" s="1310"/>
      <c r="CR51" s="1310"/>
      <c r="CS51" s="1310"/>
      <c r="CT51" s="1310"/>
      <c r="CU51" s="1310"/>
      <c r="CV51" s="1310">
        <v>7</v>
      </c>
      <c r="CW51" s="1310"/>
      <c r="CX51" s="1310"/>
      <c r="CY51" s="1310"/>
      <c r="CZ51" s="1310"/>
      <c r="DA51" s="1310"/>
      <c r="DB51" s="1310"/>
      <c r="DC51" s="1310"/>
    </row>
    <row r="52" spans="1:109" x14ac:dyDescent="0.15">
      <c r="B52" s="1280"/>
      <c r="G52" s="1306"/>
      <c r="H52" s="1306"/>
      <c r="I52" s="1307"/>
      <c r="J52" s="1307"/>
      <c r="K52" s="1308"/>
      <c r="L52" s="1308"/>
      <c r="M52" s="1308"/>
      <c r="N52" s="1308"/>
      <c r="AM52" s="1298"/>
      <c r="AN52" s="1309"/>
      <c r="AO52" s="1309"/>
      <c r="AP52" s="1309"/>
      <c r="AQ52" s="1309"/>
      <c r="AR52" s="1309"/>
      <c r="AS52" s="1309"/>
      <c r="AT52" s="1309"/>
      <c r="AU52" s="1309"/>
      <c r="AV52" s="1309"/>
      <c r="AW52" s="1309"/>
      <c r="AX52" s="1309"/>
      <c r="AY52" s="1309"/>
      <c r="AZ52" s="1309"/>
      <c r="BA52" s="1309"/>
      <c r="BB52" s="1309"/>
      <c r="BC52" s="1309"/>
      <c r="BD52" s="1309"/>
      <c r="BE52" s="1309"/>
      <c r="BF52" s="1309"/>
      <c r="BG52" s="1309"/>
      <c r="BH52" s="1309"/>
      <c r="BI52" s="1309"/>
      <c r="BJ52" s="1309"/>
      <c r="BK52" s="1309"/>
      <c r="BL52" s="1309"/>
      <c r="BM52" s="1309"/>
      <c r="BN52" s="1309"/>
      <c r="BO52" s="1309"/>
      <c r="BP52" s="1310"/>
      <c r="BQ52" s="1310"/>
      <c r="BR52" s="1310"/>
      <c r="BS52" s="1310"/>
      <c r="BT52" s="1310"/>
      <c r="BU52" s="1310"/>
      <c r="BV52" s="1310"/>
      <c r="BW52" s="1310"/>
      <c r="BX52" s="1310"/>
      <c r="BY52" s="1310"/>
      <c r="BZ52" s="1310"/>
      <c r="CA52" s="1310"/>
      <c r="CB52" s="1310"/>
      <c r="CC52" s="1310"/>
      <c r="CD52" s="1310"/>
      <c r="CE52" s="1310"/>
      <c r="CF52" s="1310"/>
      <c r="CG52" s="1310"/>
      <c r="CH52" s="1310"/>
      <c r="CI52" s="1310"/>
      <c r="CJ52" s="1310"/>
      <c r="CK52" s="1310"/>
      <c r="CL52" s="1310"/>
      <c r="CM52" s="1310"/>
      <c r="CN52" s="1310"/>
      <c r="CO52" s="1310"/>
      <c r="CP52" s="1310"/>
      <c r="CQ52" s="1310"/>
      <c r="CR52" s="1310"/>
      <c r="CS52" s="1310"/>
      <c r="CT52" s="1310"/>
      <c r="CU52" s="1310"/>
      <c r="CV52" s="1310"/>
      <c r="CW52" s="1310"/>
      <c r="CX52" s="1310"/>
      <c r="CY52" s="1310"/>
      <c r="CZ52" s="1310"/>
      <c r="DA52" s="1310"/>
      <c r="DB52" s="1310"/>
      <c r="DC52" s="1310"/>
    </row>
    <row r="53" spans="1:109" x14ac:dyDescent="0.15">
      <c r="A53" s="1288"/>
      <c r="B53" s="1280"/>
      <c r="G53" s="1306"/>
      <c r="H53" s="1306"/>
      <c r="I53" s="1299"/>
      <c r="J53" s="1299"/>
      <c r="K53" s="1308"/>
      <c r="L53" s="1308"/>
      <c r="M53" s="1308"/>
      <c r="N53" s="1308"/>
      <c r="AM53" s="1298"/>
      <c r="AN53" s="1309"/>
      <c r="AO53" s="1309"/>
      <c r="AP53" s="1309"/>
      <c r="AQ53" s="1309"/>
      <c r="AR53" s="1309"/>
      <c r="AS53" s="1309"/>
      <c r="AT53" s="1309"/>
      <c r="AU53" s="1309"/>
      <c r="AV53" s="1309"/>
      <c r="AW53" s="1309"/>
      <c r="AX53" s="1309"/>
      <c r="AY53" s="1309"/>
      <c r="AZ53" s="1309"/>
      <c r="BA53" s="1309"/>
      <c r="BB53" s="1309" t="s">
        <v>610</v>
      </c>
      <c r="BC53" s="1309"/>
      <c r="BD53" s="1309"/>
      <c r="BE53" s="1309"/>
      <c r="BF53" s="1309"/>
      <c r="BG53" s="1309"/>
      <c r="BH53" s="1309"/>
      <c r="BI53" s="1309"/>
      <c r="BJ53" s="1309"/>
      <c r="BK53" s="1309"/>
      <c r="BL53" s="1309"/>
      <c r="BM53" s="1309"/>
      <c r="BN53" s="1309"/>
      <c r="BO53" s="1309"/>
      <c r="BP53" s="1310">
        <v>60</v>
      </c>
      <c r="BQ53" s="1310"/>
      <c r="BR53" s="1310"/>
      <c r="BS53" s="1310"/>
      <c r="BT53" s="1310"/>
      <c r="BU53" s="1310"/>
      <c r="BV53" s="1310"/>
      <c r="BW53" s="1310"/>
      <c r="BX53" s="1310">
        <v>61.6</v>
      </c>
      <c r="BY53" s="1310"/>
      <c r="BZ53" s="1310"/>
      <c r="CA53" s="1310"/>
      <c r="CB53" s="1310"/>
      <c r="CC53" s="1310"/>
      <c r="CD53" s="1310"/>
      <c r="CE53" s="1310"/>
      <c r="CF53" s="1310">
        <v>61.9</v>
      </c>
      <c r="CG53" s="1310"/>
      <c r="CH53" s="1310"/>
      <c r="CI53" s="1310"/>
      <c r="CJ53" s="1310"/>
      <c r="CK53" s="1310"/>
      <c r="CL53" s="1310"/>
      <c r="CM53" s="1310"/>
      <c r="CN53" s="1310">
        <v>61.3</v>
      </c>
      <c r="CO53" s="1310"/>
      <c r="CP53" s="1310"/>
      <c r="CQ53" s="1310"/>
      <c r="CR53" s="1310"/>
      <c r="CS53" s="1310"/>
      <c r="CT53" s="1310"/>
      <c r="CU53" s="1310"/>
      <c r="CV53" s="1310">
        <v>61</v>
      </c>
      <c r="CW53" s="1310"/>
      <c r="CX53" s="1310"/>
      <c r="CY53" s="1310"/>
      <c r="CZ53" s="1310"/>
      <c r="DA53" s="1310"/>
      <c r="DB53" s="1310"/>
      <c r="DC53" s="1310"/>
    </row>
    <row r="54" spans="1:109" x14ac:dyDescent="0.15">
      <c r="A54" s="1288"/>
      <c r="B54" s="1280"/>
      <c r="G54" s="1306"/>
      <c r="H54" s="1306"/>
      <c r="I54" s="1299"/>
      <c r="J54" s="1299"/>
      <c r="K54" s="1308"/>
      <c r="L54" s="1308"/>
      <c r="M54" s="1308"/>
      <c r="N54" s="1308"/>
      <c r="AM54" s="1298"/>
      <c r="AN54" s="1309"/>
      <c r="AO54" s="1309"/>
      <c r="AP54" s="1309"/>
      <c r="AQ54" s="1309"/>
      <c r="AR54" s="1309"/>
      <c r="AS54" s="1309"/>
      <c r="AT54" s="1309"/>
      <c r="AU54" s="1309"/>
      <c r="AV54" s="1309"/>
      <c r="AW54" s="1309"/>
      <c r="AX54" s="1309"/>
      <c r="AY54" s="1309"/>
      <c r="AZ54" s="1309"/>
      <c r="BA54" s="1309"/>
      <c r="BB54" s="1309"/>
      <c r="BC54" s="1309"/>
      <c r="BD54" s="1309"/>
      <c r="BE54" s="1309"/>
      <c r="BF54" s="1309"/>
      <c r="BG54" s="1309"/>
      <c r="BH54" s="1309"/>
      <c r="BI54" s="1309"/>
      <c r="BJ54" s="1309"/>
      <c r="BK54" s="1309"/>
      <c r="BL54" s="1309"/>
      <c r="BM54" s="1309"/>
      <c r="BN54" s="1309"/>
      <c r="BO54" s="1309"/>
      <c r="BP54" s="1310"/>
      <c r="BQ54" s="1310"/>
      <c r="BR54" s="1310"/>
      <c r="BS54" s="1310"/>
      <c r="BT54" s="1310"/>
      <c r="BU54" s="1310"/>
      <c r="BV54" s="1310"/>
      <c r="BW54" s="1310"/>
      <c r="BX54" s="1310"/>
      <c r="BY54" s="1310"/>
      <c r="BZ54" s="1310"/>
      <c r="CA54" s="1310"/>
      <c r="CB54" s="1310"/>
      <c r="CC54" s="1310"/>
      <c r="CD54" s="1310"/>
      <c r="CE54" s="1310"/>
      <c r="CF54" s="1310"/>
      <c r="CG54" s="1310"/>
      <c r="CH54" s="1310"/>
      <c r="CI54" s="1310"/>
      <c r="CJ54" s="1310"/>
      <c r="CK54" s="1310"/>
      <c r="CL54" s="1310"/>
      <c r="CM54" s="1310"/>
      <c r="CN54" s="1310"/>
      <c r="CO54" s="1310"/>
      <c r="CP54" s="1310"/>
      <c r="CQ54" s="1310"/>
      <c r="CR54" s="1310"/>
      <c r="CS54" s="1310"/>
      <c r="CT54" s="1310"/>
      <c r="CU54" s="1310"/>
      <c r="CV54" s="1310"/>
      <c r="CW54" s="1310"/>
      <c r="CX54" s="1310"/>
      <c r="CY54" s="1310"/>
      <c r="CZ54" s="1310"/>
      <c r="DA54" s="1310"/>
      <c r="DB54" s="1310"/>
      <c r="DC54" s="1310"/>
    </row>
    <row r="55" spans="1:109" x14ac:dyDescent="0.15">
      <c r="A55" s="1288"/>
      <c r="B55" s="1280"/>
      <c r="G55" s="1299"/>
      <c r="H55" s="1299"/>
      <c r="I55" s="1299"/>
      <c r="J55" s="1299"/>
      <c r="K55" s="1308"/>
      <c r="L55" s="1308"/>
      <c r="M55" s="1308"/>
      <c r="N55" s="1308"/>
      <c r="AN55" s="1305" t="s">
        <v>611</v>
      </c>
      <c r="AO55" s="1305"/>
      <c r="AP55" s="1305"/>
      <c r="AQ55" s="1305"/>
      <c r="AR55" s="1305"/>
      <c r="AS55" s="1305"/>
      <c r="AT55" s="1305"/>
      <c r="AU55" s="1305"/>
      <c r="AV55" s="1305"/>
      <c r="AW55" s="1305"/>
      <c r="AX55" s="1305"/>
      <c r="AY55" s="1305"/>
      <c r="AZ55" s="1305"/>
      <c r="BA55" s="1305"/>
      <c r="BB55" s="1309" t="s">
        <v>609</v>
      </c>
      <c r="BC55" s="1309"/>
      <c r="BD55" s="1309"/>
      <c r="BE55" s="1309"/>
      <c r="BF55" s="1309"/>
      <c r="BG55" s="1309"/>
      <c r="BH55" s="1309"/>
      <c r="BI55" s="1309"/>
      <c r="BJ55" s="1309"/>
      <c r="BK55" s="1309"/>
      <c r="BL55" s="1309"/>
      <c r="BM55" s="1309"/>
      <c r="BN55" s="1309"/>
      <c r="BO55" s="1309"/>
      <c r="BP55" s="1310">
        <v>0.8</v>
      </c>
      <c r="BQ55" s="1310"/>
      <c r="BR55" s="1310"/>
      <c r="BS55" s="1310"/>
      <c r="BT55" s="1310"/>
      <c r="BU55" s="1310"/>
      <c r="BV55" s="1310"/>
      <c r="BW55" s="1310"/>
      <c r="BX55" s="1310">
        <v>0</v>
      </c>
      <c r="BY55" s="1310"/>
      <c r="BZ55" s="1310"/>
      <c r="CA55" s="1310"/>
      <c r="CB55" s="1310"/>
      <c r="CC55" s="1310"/>
      <c r="CD55" s="1310"/>
      <c r="CE55" s="1310"/>
      <c r="CF55" s="1310">
        <v>0</v>
      </c>
      <c r="CG55" s="1310"/>
      <c r="CH55" s="1310"/>
      <c r="CI55" s="1310"/>
      <c r="CJ55" s="1310"/>
      <c r="CK55" s="1310"/>
      <c r="CL55" s="1310"/>
      <c r="CM55" s="1310"/>
      <c r="CN55" s="1310">
        <v>0</v>
      </c>
      <c r="CO55" s="1310"/>
      <c r="CP55" s="1310"/>
      <c r="CQ55" s="1310"/>
      <c r="CR55" s="1310"/>
      <c r="CS55" s="1310"/>
      <c r="CT55" s="1310"/>
      <c r="CU55" s="1310"/>
      <c r="CV55" s="1310">
        <v>0</v>
      </c>
      <c r="CW55" s="1310"/>
      <c r="CX55" s="1310"/>
      <c r="CY55" s="1310"/>
      <c r="CZ55" s="1310"/>
      <c r="DA55" s="1310"/>
      <c r="DB55" s="1310"/>
      <c r="DC55" s="1310"/>
    </row>
    <row r="56" spans="1:109" x14ac:dyDescent="0.15">
      <c r="A56" s="1288"/>
      <c r="B56" s="1280"/>
      <c r="G56" s="1299"/>
      <c r="H56" s="1299"/>
      <c r="I56" s="1299"/>
      <c r="J56" s="1299"/>
      <c r="K56" s="1308"/>
      <c r="L56" s="1308"/>
      <c r="M56" s="1308"/>
      <c r="N56" s="1308"/>
      <c r="AN56" s="1305"/>
      <c r="AO56" s="1305"/>
      <c r="AP56" s="1305"/>
      <c r="AQ56" s="1305"/>
      <c r="AR56" s="1305"/>
      <c r="AS56" s="1305"/>
      <c r="AT56" s="1305"/>
      <c r="AU56" s="1305"/>
      <c r="AV56" s="1305"/>
      <c r="AW56" s="1305"/>
      <c r="AX56" s="1305"/>
      <c r="AY56" s="1305"/>
      <c r="AZ56" s="1305"/>
      <c r="BA56" s="1305"/>
      <c r="BB56" s="1309"/>
      <c r="BC56" s="1309"/>
      <c r="BD56" s="1309"/>
      <c r="BE56" s="1309"/>
      <c r="BF56" s="1309"/>
      <c r="BG56" s="1309"/>
      <c r="BH56" s="1309"/>
      <c r="BI56" s="1309"/>
      <c r="BJ56" s="1309"/>
      <c r="BK56" s="1309"/>
      <c r="BL56" s="1309"/>
      <c r="BM56" s="1309"/>
      <c r="BN56" s="1309"/>
      <c r="BO56" s="1309"/>
      <c r="BP56" s="1310"/>
      <c r="BQ56" s="1310"/>
      <c r="BR56" s="1310"/>
      <c r="BS56" s="1310"/>
      <c r="BT56" s="1310"/>
      <c r="BU56" s="1310"/>
      <c r="BV56" s="1310"/>
      <c r="BW56" s="1310"/>
      <c r="BX56" s="1310"/>
      <c r="BY56" s="1310"/>
      <c r="BZ56" s="1310"/>
      <c r="CA56" s="1310"/>
      <c r="CB56" s="1310"/>
      <c r="CC56" s="1310"/>
      <c r="CD56" s="1310"/>
      <c r="CE56" s="1310"/>
      <c r="CF56" s="1310"/>
      <c r="CG56" s="1310"/>
      <c r="CH56" s="1310"/>
      <c r="CI56" s="1310"/>
      <c r="CJ56" s="1310"/>
      <c r="CK56" s="1310"/>
      <c r="CL56" s="1310"/>
      <c r="CM56" s="1310"/>
      <c r="CN56" s="1310"/>
      <c r="CO56" s="1310"/>
      <c r="CP56" s="1310"/>
      <c r="CQ56" s="1310"/>
      <c r="CR56" s="1310"/>
      <c r="CS56" s="1310"/>
      <c r="CT56" s="1310"/>
      <c r="CU56" s="1310"/>
      <c r="CV56" s="1310"/>
      <c r="CW56" s="1310"/>
      <c r="CX56" s="1310"/>
      <c r="CY56" s="1310"/>
      <c r="CZ56" s="1310"/>
      <c r="DA56" s="1310"/>
      <c r="DB56" s="1310"/>
      <c r="DC56" s="1310"/>
    </row>
    <row r="57" spans="1:109" s="1288" customFormat="1" x14ac:dyDescent="0.15">
      <c r="B57" s="1311"/>
      <c r="G57" s="1299"/>
      <c r="H57" s="1299"/>
      <c r="I57" s="1312"/>
      <c r="J57" s="1312"/>
      <c r="K57" s="1308"/>
      <c r="L57" s="1308"/>
      <c r="M57" s="1308"/>
      <c r="N57" s="1308"/>
      <c r="AM57" s="1273"/>
      <c r="AN57" s="1305"/>
      <c r="AO57" s="1305"/>
      <c r="AP57" s="1305"/>
      <c r="AQ57" s="1305"/>
      <c r="AR57" s="1305"/>
      <c r="AS57" s="1305"/>
      <c r="AT57" s="1305"/>
      <c r="AU57" s="1305"/>
      <c r="AV57" s="1305"/>
      <c r="AW57" s="1305"/>
      <c r="AX57" s="1305"/>
      <c r="AY57" s="1305"/>
      <c r="AZ57" s="1305"/>
      <c r="BA57" s="1305"/>
      <c r="BB57" s="1309" t="s">
        <v>610</v>
      </c>
      <c r="BC57" s="1309"/>
      <c r="BD57" s="1309"/>
      <c r="BE57" s="1309"/>
      <c r="BF57" s="1309"/>
      <c r="BG57" s="1309"/>
      <c r="BH57" s="1309"/>
      <c r="BI57" s="1309"/>
      <c r="BJ57" s="1309"/>
      <c r="BK57" s="1309"/>
      <c r="BL57" s="1309"/>
      <c r="BM57" s="1309"/>
      <c r="BN57" s="1309"/>
      <c r="BO57" s="1309"/>
      <c r="BP57" s="1310">
        <v>56.2</v>
      </c>
      <c r="BQ57" s="1310"/>
      <c r="BR57" s="1310"/>
      <c r="BS57" s="1310"/>
      <c r="BT57" s="1310"/>
      <c r="BU57" s="1310"/>
      <c r="BV57" s="1310"/>
      <c r="BW57" s="1310"/>
      <c r="BX57" s="1310">
        <v>58.6</v>
      </c>
      <c r="BY57" s="1310"/>
      <c r="BZ57" s="1310"/>
      <c r="CA57" s="1310"/>
      <c r="CB57" s="1310"/>
      <c r="CC57" s="1310"/>
      <c r="CD57" s="1310"/>
      <c r="CE57" s="1310"/>
      <c r="CF57" s="1310">
        <v>59.1</v>
      </c>
      <c r="CG57" s="1310"/>
      <c r="CH57" s="1310"/>
      <c r="CI57" s="1310"/>
      <c r="CJ57" s="1310"/>
      <c r="CK57" s="1310"/>
      <c r="CL57" s="1310"/>
      <c r="CM57" s="1310"/>
      <c r="CN57" s="1310">
        <v>61.3</v>
      </c>
      <c r="CO57" s="1310"/>
      <c r="CP57" s="1310"/>
      <c r="CQ57" s="1310"/>
      <c r="CR57" s="1310"/>
      <c r="CS57" s="1310"/>
      <c r="CT57" s="1310"/>
      <c r="CU57" s="1310"/>
      <c r="CV57" s="1310">
        <v>62.9</v>
      </c>
      <c r="CW57" s="1310"/>
      <c r="CX57" s="1310"/>
      <c r="CY57" s="1310"/>
      <c r="CZ57" s="1310"/>
      <c r="DA57" s="1310"/>
      <c r="DB57" s="1310"/>
      <c r="DC57" s="1310"/>
      <c r="DD57" s="1313"/>
      <c r="DE57" s="1311"/>
    </row>
    <row r="58" spans="1:109" s="1288" customFormat="1" x14ac:dyDescent="0.15">
      <c r="A58" s="1273"/>
      <c r="B58" s="1311"/>
      <c r="G58" s="1299"/>
      <c r="H58" s="1299"/>
      <c r="I58" s="1312"/>
      <c r="J58" s="1312"/>
      <c r="K58" s="1308"/>
      <c r="L58" s="1308"/>
      <c r="M58" s="1308"/>
      <c r="N58" s="1308"/>
      <c r="AM58" s="1273"/>
      <c r="AN58" s="1305"/>
      <c r="AO58" s="1305"/>
      <c r="AP58" s="1305"/>
      <c r="AQ58" s="1305"/>
      <c r="AR58" s="1305"/>
      <c r="AS58" s="1305"/>
      <c r="AT58" s="1305"/>
      <c r="AU58" s="1305"/>
      <c r="AV58" s="1305"/>
      <c r="AW58" s="1305"/>
      <c r="AX58" s="1305"/>
      <c r="AY58" s="1305"/>
      <c r="AZ58" s="1305"/>
      <c r="BA58" s="1305"/>
      <c r="BB58" s="1309"/>
      <c r="BC58" s="1309"/>
      <c r="BD58" s="1309"/>
      <c r="BE58" s="1309"/>
      <c r="BF58" s="1309"/>
      <c r="BG58" s="1309"/>
      <c r="BH58" s="1309"/>
      <c r="BI58" s="1309"/>
      <c r="BJ58" s="1309"/>
      <c r="BK58" s="1309"/>
      <c r="BL58" s="1309"/>
      <c r="BM58" s="1309"/>
      <c r="BN58" s="1309"/>
      <c r="BO58" s="1309"/>
      <c r="BP58" s="1310"/>
      <c r="BQ58" s="1310"/>
      <c r="BR58" s="1310"/>
      <c r="BS58" s="1310"/>
      <c r="BT58" s="1310"/>
      <c r="BU58" s="1310"/>
      <c r="BV58" s="1310"/>
      <c r="BW58" s="1310"/>
      <c r="BX58" s="1310"/>
      <c r="BY58" s="1310"/>
      <c r="BZ58" s="1310"/>
      <c r="CA58" s="1310"/>
      <c r="CB58" s="1310"/>
      <c r="CC58" s="1310"/>
      <c r="CD58" s="1310"/>
      <c r="CE58" s="1310"/>
      <c r="CF58" s="1310"/>
      <c r="CG58" s="1310"/>
      <c r="CH58" s="1310"/>
      <c r="CI58" s="1310"/>
      <c r="CJ58" s="1310"/>
      <c r="CK58" s="1310"/>
      <c r="CL58" s="1310"/>
      <c r="CM58" s="1310"/>
      <c r="CN58" s="1310"/>
      <c r="CO58" s="1310"/>
      <c r="CP58" s="1310"/>
      <c r="CQ58" s="1310"/>
      <c r="CR58" s="1310"/>
      <c r="CS58" s="1310"/>
      <c r="CT58" s="1310"/>
      <c r="CU58" s="1310"/>
      <c r="CV58" s="1310"/>
      <c r="CW58" s="1310"/>
      <c r="CX58" s="1310"/>
      <c r="CY58" s="1310"/>
      <c r="CZ58" s="1310"/>
      <c r="DA58" s="1310"/>
      <c r="DB58" s="1310"/>
      <c r="DC58" s="1310"/>
      <c r="DD58" s="1313"/>
      <c r="DE58" s="1311"/>
    </row>
    <row r="59" spans="1:109" s="1288" customFormat="1" x14ac:dyDescent="0.15">
      <c r="A59" s="1273"/>
      <c r="B59" s="1311"/>
      <c r="K59" s="1314"/>
      <c r="L59" s="1314"/>
      <c r="M59" s="1314"/>
      <c r="N59" s="1314"/>
      <c r="AQ59" s="1314"/>
      <c r="AR59" s="1314"/>
      <c r="AS59" s="1314"/>
      <c r="AT59" s="1314"/>
      <c r="BC59" s="1314"/>
      <c r="BD59" s="1314"/>
      <c r="BE59" s="1314"/>
      <c r="BF59" s="1314"/>
      <c r="BO59" s="1314"/>
      <c r="BP59" s="1314"/>
      <c r="BQ59" s="1314"/>
      <c r="BR59" s="1314"/>
      <c r="CA59" s="1314"/>
      <c r="CB59" s="1314"/>
      <c r="CC59" s="1314"/>
      <c r="CD59" s="1314"/>
      <c r="CM59" s="1314"/>
      <c r="CN59" s="1314"/>
      <c r="CO59" s="1314"/>
      <c r="CP59" s="1314"/>
      <c r="CY59" s="1314"/>
      <c r="CZ59" s="1314"/>
      <c r="DA59" s="1314"/>
      <c r="DB59" s="1314"/>
      <c r="DC59" s="1314"/>
      <c r="DD59" s="1313"/>
      <c r="DE59" s="1311"/>
    </row>
    <row r="60" spans="1:109" s="1288" customFormat="1" x14ac:dyDescent="0.15">
      <c r="A60" s="1273"/>
      <c r="B60" s="1311"/>
      <c r="K60" s="1314"/>
      <c r="L60" s="1314"/>
      <c r="M60" s="1314"/>
      <c r="N60" s="1314"/>
      <c r="AQ60" s="1314"/>
      <c r="AR60" s="1314"/>
      <c r="AS60" s="1314"/>
      <c r="AT60" s="1314"/>
      <c r="BC60" s="1314"/>
      <c r="BD60" s="1314"/>
      <c r="BE60" s="1314"/>
      <c r="BF60" s="1314"/>
      <c r="BO60" s="1314"/>
      <c r="BP60" s="1314"/>
      <c r="BQ60" s="1314"/>
      <c r="BR60" s="1314"/>
      <c r="CA60" s="1314"/>
      <c r="CB60" s="1314"/>
      <c r="CC60" s="1314"/>
      <c r="CD60" s="1314"/>
      <c r="CM60" s="1314"/>
      <c r="CN60" s="1314"/>
      <c r="CO60" s="1314"/>
      <c r="CP60" s="1314"/>
      <c r="CY60" s="1314"/>
      <c r="CZ60" s="1314"/>
      <c r="DA60" s="1314"/>
      <c r="DB60" s="1314"/>
      <c r="DC60" s="1314"/>
      <c r="DD60" s="1313"/>
      <c r="DE60" s="1311"/>
    </row>
    <row r="61" spans="1:109" s="1288" customFormat="1" x14ac:dyDescent="0.15">
      <c r="A61" s="1273"/>
      <c r="B61" s="1315"/>
      <c r="C61" s="1316"/>
      <c r="D61" s="1316"/>
      <c r="E61" s="1316"/>
      <c r="F61" s="1316"/>
      <c r="G61" s="1316"/>
      <c r="H61" s="1316"/>
      <c r="I61" s="1316"/>
      <c r="J61" s="1316"/>
      <c r="K61" s="1316"/>
      <c r="L61" s="1316"/>
      <c r="M61" s="1317"/>
      <c r="N61" s="1317"/>
      <c r="O61" s="1316"/>
      <c r="P61" s="1316"/>
      <c r="Q61" s="1316"/>
      <c r="R61" s="1316"/>
      <c r="S61" s="1316"/>
      <c r="T61" s="1316"/>
      <c r="U61" s="1316"/>
      <c r="V61" s="1316"/>
      <c r="W61" s="1316"/>
      <c r="X61" s="1316"/>
      <c r="Y61" s="1316"/>
      <c r="Z61" s="1316"/>
      <c r="AA61" s="1316"/>
      <c r="AB61" s="1316"/>
      <c r="AC61" s="1316"/>
      <c r="AD61" s="1316"/>
      <c r="AE61" s="1316"/>
      <c r="AF61" s="1316"/>
      <c r="AG61" s="1316"/>
      <c r="AH61" s="1316"/>
      <c r="AI61" s="1316"/>
      <c r="AJ61" s="1316"/>
      <c r="AK61" s="1316"/>
      <c r="AL61" s="1316"/>
      <c r="AM61" s="1316"/>
      <c r="AN61" s="1316"/>
      <c r="AO61" s="1316"/>
      <c r="AP61" s="1316"/>
      <c r="AQ61" s="1316"/>
      <c r="AR61" s="1316"/>
      <c r="AS61" s="1317"/>
      <c r="AT61" s="1317"/>
      <c r="AU61" s="1316"/>
      <c r="AV61" s="1316"/>
      <c r="AW61" s="1316"/>
      <c r="AX61" s="1316"/>
      <c r="AY61" s="1316"/>
      <c r="AZ61" s="1316"/>
      <c r="BA61" s="1316"/>
      <c r="BB61" s="1316"/>
      <c r="BC61" s="1316"/>
      <c r="BD61" s="1316"/>
      <c r="BE61" s="1317"/>
      <c r="BF61" s="1317"/>
      <c r="BG61" s="1316"/>
      <c r="BH61" s="1316"/>
      <c r="BI61" s="1316"/>
      <c r="BJ61" s="1316"/>
      <c r="BK61" s="1316"/>
      <c r="BL61" s="1316"/>
      <c r="BM61" s="1316"/>
      <c r="BN61" s="1316"/>
      <c r="BO61" s="1316"/>
      <c r="BP61" s="1316"/>
      <c r="BQ61" s="1317"/>
      <c r="BR61" s="1317"/>
      <c r="BS61" s="1316"/>
      <c r="BT61" s="1316"/>
      <c r="BU61" s="1316"/>
      <c r="BV61" s="1316"/>
      <c r="BW61" s="1316"/>
      <c r="BX61" s="1316"/>
      <c r="BY61" s="1316"/>
      <c r="BZ61" s="1316"/>
      <c r="CA61" s="1316"/>
      <c r="CB61" s="1316"/>
      <c r="CC61" s="1317"/>
      <c r="CD61" s="1317"/>
      <c r="CE61" s="1316"/>
      <c r="CF61" s="1316"/>
      <c r="CG61" s="1316"/>
      <c r="CH61" s="1316"/>
      <c r="CI61" s="1316"/>
      <c r="CJ61" s="1316"/>
      <c r="CK61" s="1316"/>
      <c r="CL61" s="1316"/>
      <c r="CM61" s="1316"/>
      <c r="CN61" s="1316"/>
      <c r="CO61" s="1317"/>
      <c r="CP61" s="1317"/>
      <c r="CQ61" s="1316"/>
      <c r="CR61" s="1316"/>
      <c r="CS61" s="1316"/>
      <c r="CT61" s="1316"/>
      <c r="CU61" s="1316"/>
      <c r="CV61" s="1316"/>
      <c r="CW61" s="1316"/>
      <c r="CX61" s="1316"/>
      <c r="CY61" s="1316"/>
      <c r="CZ61" s="1316"/>
      <c r="DA61" s="1317"/>
      <c r="DB61" s="1317"/>
      <c r="DC61" s="1317"/>
      <c r="DD61" s="1318"/>
      <c r="DE61" s="1311"/>
    </row>
    <row r="62" spans="1:109" x14ac:dyDescent="0.15">
      <c r="B62" s="1285"/>
      <c r="C62" s="1285"/>
      <c r="D62" s="1285"/>
      <c r="E62" s="1285"/>
      <c r="F62" s="1285"/>
      <c r="G62" s="1285"/>
      <c r="H62" s="1285"/>
      <c r="I62" s="1285"/>
      <c r="J62" s="1285"/>
      <c r="K62" s="1285"/>
      <c r="L62" s="1285"/>
      <c r="M62" s="1285"/>
      <c r="N62" s="1285"/>
      <c r="O62" s="1285"/>
      <c r="P62" s="1285"/>
      <c r="Q62" s="1285"/>
      <c r="R62" s="1285"/>
      <c r="S62" s="1285"/>
      <c r="T62" s="1285"/>
      <c r="U62" s="1285"/>
      <c r="V62" s="1285"/>
      <c r="W62" s="1285"/>
      <c r="X62" s="1285"/>
      <c r="Y62" s="1285"/>
      <c r="Z62" s="1285"/>
      <c r="AA62" s="1285"/>
      <c r="AB62" s="1285"/>
      <c r="AC62" s="1285"/>
      <c r="AD62" s="1285"/>
      <c r="AE62" s="1285"/>
      <c r="AF62" s="1285"/>
      <c r="AG62" s="1285"/>
      <c r="AH62" s="1285"/>
      <c r="AI62" s="1285"/>
      <c r="AJ62" s="1285"/>
      <c r="AK62" s="1285"/>
      <c r="AL62" s="1285"/>
      <c r="AM62" s="1285"/>
      <c r="AN62" s="1285"/>
      <c r="AO62" s="1285"/>
      <c r="AP62" s="1285"/>
      <c r="AQ62" s="1285"/>
      <c r="AR62" s="1285"/>
      <c r="AS62" s="1285"/>
      <c r="AT62" s="1285"/>
      <c r="AU62" s="1285"/>
      <c r="AV62" s="1285"/>
      <c r="AW62" s="1285"/>
      <c r="AX62" s="1285"/>
      <c r="AY62" s="1285"/>
      <c r="AZ62" s="1285"/>
      <c r="BA62" s="1285"/>
      <c r="BB62" s="1285"/>
      <c r="BC62" s="1285"/>
      <c r="BD62" s="1285"/>
      <c r="BE62" s="1285"/>
      <c r="BF62" s="1285"/>
      <c r="BG62" s="1285"/>
      <c r="BH62" s="1285"/>
      <c r="BI62" s="1285"/>
      <c r="BJ62" s="1285"/>
      <c r="BK62" s="1285"/>
      <c r="BL62" s="1285"/>
      <c r="BM62" s="1285"/>
      <c r="BN62" s="1285"/>
      <c r="BO62" s="1285"/>
      <c r="BP62" s="1285"/>
      <c r="BQ62" s="1285"/>
      <c r="BR62" s="1285"/>
      <c r="BS62" s="1285"/>
      <c r="BT62" s="1285"/>
      <c r="BU62" s="1285"/>
      <c r="BV62" s="1285"/>
      <c r="BW62" s="1285"/>
      <c r="BX62" s="1285"/>
      <c r="BY62" s="1285"/>
      <c r="BZ62" s="1285"/>
      <c r="CA62" s="1285"/>
      <c r="CB62" s="1285"/>
      <c r="CC62" s="1285"/>
      <c r="CD62" s="1285"/>
      <c r="CE62" s="1285"/>
      <c r="CF62" s="1285"/>
      <c r="CG62" s="1285"/>
      <c r="CH62" s="1285"/>
      <c r="CI62" s="1285"/>
      <c r="CJ62" s="1285"/>
      <c r="CK62" s="1285"/>
      <c r="CL62" s="1285"/>
      <c r="CM62" s="1285"/>
      <c r="CN62" s="1285"/>
      <c r="CO62" s="1285"/>
      <c r="CP62" s="1285"/>
      <c r="CQ62" s="1285"/>
      <c r="CR62" s="1285"/>
      <c r="CS62" s="1285"/>
      <c r="CT62" s="1285"/>
      <c r="CU62" s="1285"/>
      <c r="CV62" s="1285"/>
      <c r="CW62" s="1285"/>
      <c r="CX62" s="1285"/>
      <c r="CY62" s="1285"/>
      <c r="CZ62" s="1285"/>
      <c r="DA62" s="1285"/>
      <c r="DB62" s="1285"/>
      <c r="DC62" s="1285"/>
      <c r="DD62" s="1285"/>
      <c r="DE62" s="1273"/>
    </row>
    <row r="63" spans="1:109" ht="17.25" x14ac:dyDescent="0.15">
      <c r="B63" s="1319" t="s">
        <v>612</v>
      </c>
    </row>
    <row r="64" spans="1:109" x14ac:dyDescent="0.15">
      <c r="B64" s="1280"/>
      <c r="G64" s="1287"/>
      <c r="I64" s="1320"/>
      <c r="J64" s="1320"/>
      <c r="K64" s="1320"/>
      <c r="L64" s="1320"/>
      <c r="M64" s="1320"/>
      <c r="N64" s="1321"/>
      <c r="AM64" s="1287"/>
      <c r="AN64" s="1287" t="s">
        <v>605</v>
      </c>
      <c r="AP64" s="1288"/>
      <c r="AQ64" s="1288"/>
      <c r="AR64" s="1288"/>
      <c r="AY64" s="1287"/>
      <c r="BA64" s="1288"/>
      <c r="BB64" s="1288"/>
      <c r="BC64" s="1288"/>
      <c r="BK64" s="1287"/>
      <c r="BM64" s="1288"/>
      <c r="BN64" s="1288"/>
      <c r="BO64" s="1288"/>
      <c r="BW64" s="1287"/>
      <c r="BY64" s="1288"/>
      <c r="BZ64" s="1288"/>
      <c r="CA64" s="1288"/>
      <c r="CI64" s="1287"/>
      <c r="CK64" s="1288"/>
      <c r="CL64" s="1288"/>
      <c r="CM64" s="1288"/>
      <c r="CU64" s="1287"/>
      <c r="CW64" s="1288"/>
      <c r="CX64" s="1288"/>
      <c r="CY64" s="1288"/>
    </row>
    <row r="65" spans="2:107" x14ac:dyDescent="0.15">
      <c r="B65" s="1280"/>
      <c r="AN65" s="1289" t="s">
        <v>613</v>
      </c>
      <c r="AO65" s="1290"/>
      <c r="AP65" s="1290"/>
      <c r="AQ65" s="1290"/>
      <c r="AR65" s="1290"/>
      <c r="AS65" s="1290"/>
      <c r="AT65" s="1290"/>
      <c r="AU65" s="1290"/>
      <c r="AV65" s="1290"/>
      <c r="AW65" s="1290"/>
      <c r="AX65" s="1290"/>
      <c r="AY65" s="1290"/>
      <c r="AZ65" s="1290"/>
      <c r="BA65" s="1290"/>
      <c r="BB65" s="1290"/>
      <c r="BC65" s="1290"/>
      <c r="BD65" s="1290"/>
      <c r="BE65" s="1290"/>
      <c r="BF65" s="1290"/>
      <c r="BG65" s="1290"/>
      <c r="BH65" s="1290"/>
      <c r="BI65" s="1290"/>
      <c r="BJ65" s="1290"/>
      <c r="BK65" s="1290"/>
      <c r="BL65" s="1290"/>
      <c r="BM65" s="1290"/>
      <c r="BN65" s="1290"/>
      <c r="BO65" s="1290"/>
      <c r="BP65" s="1290"/>
      <c r="BQ65" s="1290"/>
      <c r="BR65" s="1290"/>
      <c r="BS65" s="1290"/>
      <c r="BT65" s="1290"/>
      <c r="BU65" s="1290"/>
      <c r="BV65" s="1290"/>
      <c r="BW65" s="1290"/>
      <c r="BX65" s="1290"/>
      <c r="BY65" s="1290"/>
      <c r="BZ65" s="1290"/>
      <c r="CA65" s="1290"/>
      <c r="CB65" s="1290"/>
      <c r="CC65" s="1290"/>
      <c r="CD65" s="1290"/>
      <c r="CE65" s="1290"/>
      <c r="CF65" s="1290"/>
      <c r="CG65" s="1290"/>
      <c r="CH65" s="1290"/>
      <c r="CI65" s="1290"/>
      <c r="CJ65" s="1290"/>
      <c r="CK65" s="1290"/>
      <c r="CL65" s="1290"/>
      <c r="CM65" s="1290"/>
      <c r="CN65" s="1290"/>
      <c r="CO65" s="1290"/>
      <c r="CP65" s="1290"/>
      <c r="CQ65" s="1290"/>
      <c r="CR65" s="1290"/>
      <c r="CS65" s="1290"/>
      <c r="CT65" s="1290"/>
      <c r="CU65" s="1290"/>
      <c r="CV65" s="1290"/>
      <c r="CW65" s="1290"/>
      <c r="CX65" s="1290"/>
      <c r="CY65" s="1290"/>
      <c r="CZ65" s="1290"/>
      <c r="DA65" s="1290"/>
      <c r="DB65" s="1290"/>
      <c r="DC65" s="1291"/>
    </row>
    <row r="66" spans="2:107" x14ac:dyDescent="0.15">
      <c r="B66" s="1280"/>
      <c r="AN66" s="1292"/>
      <c r="AO66" s="1293"/>
      <c r="AP66" s="1293"/>
      <c r="AQ66" s="1293"/>
      <c r="AR66" s="1293"/>
      <c r="AS66" s="1293"/>
      <c r="AT66" s="1293"/>
      <c r="AU66" s="1293"/>
      <c r="AV66" s="1293"/>
      <c r="AW66" s="1293"/>
      <c r="AX66" s="1293"/>
      <c r="AY66" s="1293"/>
      <c r="AZ66" s="1293"/>
      <c r="BA66" s="1293"/>
      <c r="BB66" s="1293"/>
      <c r="BC66" s="1293"/>
      <c r="BD66" s="1293"/>
      <c r="BE66" s="1293"/>
      <c r="BF66" s="1293"/>
      <c r="BG66" s="1293"/>
      <c r="BH66" s="1293"/>
      <c r="BI66" s="1293"/>
      <c r="BJ66" s="1293"/>
      <c r="BK66" s="1293"/>
      <c r="BL66" s="1293"/>
      <c r="BM66" s="1293"/>
      <c r="BN66" s="1293"/>
      <c r="BO66" s="1293"/>
      <c r="BP66" s="1293"/>
      <c r="BQ66" s="1293"/>
      <c r="BR66" s="1293"/>
      <c r="BS66" s="1293"/>
      <c r="BT66" s="1293"/>
      <c r="BU66" s="1293"/>
      <c r="BV66" s="1293"/>
      <c r="BW66" s="1293"/>
      <c r="BX66" s="1293"/>
      <c r="BY66" s="1293"/>
      <c r="BZ66" s="1293"/>
      <c r="CA66" s="1293"/>
      <c r="CB66" s="1293"/>
      <c r="CC66" s="1293"/>
      <c r="CD66" s="1293"/>
      <c r="CE66" s="1293"/>
      <c r="CF66" s="1293"/>
      <c r="CG66" s="1293"/>
      <c r="CH66" s="1293"/>
      <c r="CI66" s="1293"/>
      <c r="CJ66" s="1293"/>
      <c r="CK66" s="1293"/>
      <c r="CL66" s="1293"/>
      <c r="CM66" s="1293"/>
      <c r="CN66" s="1293"/>
      <c r="CO66" s="1293"/>
      <c r="CP66" s="1293"/>
      <c r="CQ66" s="1293"/>
      <c r="CR66" s="1293"/>
      <c r="CS66" s="1293"/>
      <c r="CT66" s="1293"/>
      <c r="CU66" s="1293"/>
      <c r="CV66" s="1293"/>
      <c r="CW66" s="1293"/>
      <c r="CX66" s="1293"/>
      <c r="CY66" s="1293"/>
      <c r="CZ66" s="1293"/>
      <c r="DA66" s="1293"/>
      <c r="DB66" s="1293"/>
      <c r="DC66" s="1294"/>
    </row>
    <row r="67" spans="2:107" x14ac:dyDescent="0.15">
      <c r="B67" s="1280"/>
      <c r="AN67" s="1292"/>
      <c r="AO67" s="1293"/>
      <c r="AP67" s="1293"/>
      <c r="AQ67" s="1293"/>
      <c r="AR67" s="1293"/>
      <c r="AS67" s="1293"/>
      <c r="AT67" s="1293"/>
      <c r="AU67" s="1293"/>
      <c r="AV67" s="1293"/>
      <c r="AW67" s="1293"/>
      <c r="AX67" s="1293"/>
      <c r="AY67" s="1293"/>
      <c r="AZ67" s="1293"/>
      <c r="BA67" s="1293"/>
      <c r="BB67" s="1293"/>
      <c r="BC67" s="1293"/>
      <c r="BD67" s="1293"/>
      <c r="BE67" s="1293"/>
      <c r="BF67" s="1293"/>
      <c r="BG67" s="1293"/>
      <c r="BH67" s="1293"/>
      <c r="BI67" s="1293"/>
      <c r="BJ67" s="1293"/>
      <c r="BK67" s="1293"/>
      <c r="BL67" s="1293"/>
      <c r="BM67" s="1293"/>
      <c r="BN67" s="1293"/>
      <c r="BO67" s="1293"/>
      <c r="BP67" s="1293"/>
      <c r="BQ67" s="1293"/>
      <c r="BR67" s="1293"/>
      <c r="BS67" s="1293"/>
      <c r="BT67" s="1293"/>
      <c r="BU67" s="1293"/>
      <c r="BV67" s="1293"/>
      <c r="BW67" s="1293"/>
      <c r="BX67" s="1293"/>
      <c r="BY67" s="1293"/>
      <c r="BZ67" s="1293"/>
      <c r="CA67" s="1293"/>
      <c r="CB67" s="1293"/>
      <c r="CC67" s="1293"/>
      <c r="CD67" s="1293"/>
      <c r="CE67" s="1293"/>
      <c r="CF67" s="1293"/>
      <c r="CG67" s="1293"/>
      <c r="CH67" s="1293"/>
      <c r="CI67" s="1293"/>
      <c r="CJ67" s="1293"/>
      <c r="CK67" s="1293"/>
      <c r="CL67" s="1293"/>
      <c r="CM67" s="1293"/>
      <c r="CN67" s="1293"/>
      <c r="CO67" s="1293"/>
      <c r="CP67" s="1293"/>
      <c r="CQ67" s="1293"/>
      <c r="CR67" s="1293"/>
      <c r="CS67" s="1293"/>
      <c r="CT67" s="1293"/>
      <c r="CU67" s="1293"/>
      <c r="CV67" s="1293"/>
      <c r="CW67" s="1293"/>
      <c r="CX67" s="1293"/>
      <c r="CY67" s="1293"/>
      <c r="CZ67" s="1293"/>
      <c r="DA67" s="1293"/>
      <c r="DB67" s="1293"/>
      <c r="DC67" s="1294"/>
    </row>
    <row r="68" spans="2:107" x14ac:dyDescent="0.15">
      <c r="B68" s="1280"/>
      <c r="AN68" s="1292"/>
      <c r="AO68" s="1293"/>
      <c r="AP68" s="1293"/>
      <c r="AQ68" s="1293"/>
      <c r="AR68" s="1293"/>
      <c r="AS68" s="1293"/>
      <c r="AT68" s="1293"/>
      <c r="AU68" s="1293"/>
      <c r="AV68" s="1293"/>
      <c r="AW68" s="1293"/>
      <c r="AX68" s="1293"/>
      <c r="AY68" s="1293"/>
      <c r="AZ68" s="1293"/>
      <c r="BA68" s="1293"/>
      <c r="BB68" s="1293"/>
      <c r="BC68" s="1293"/>
      <c r="BD68" s="1293"/>
      <c r="BE68" s="1293"/>
      <c r="BF68" s="1293"/>
      <c r="BG68" s="1293"/>
      <c r="BH68" s="1293"/>
      <c r="BI68" s="1293"/>
      <c r="BJ68" s="1293"/>
      <c r="BK68" s="1293"/>
      <c r="BL68" s="1293"/>
      <c r="BM68" s="1293"/>
      <c r="BN68" s="1293"/>
      <c r="BO68" s="1293"/>
      <c r="BP68" s="1293"/>
      <c r="BQ68" s="1293"/>
      <c r="BR68" s="1293"/>
      <c r="BS68" s="1293"/>
      <c r="BT68" s="1293"/>
      <c r="BU68" s="1293"/>
      <c r="BV68" s="1293"/>
      <c r="BW68" s="1293"/>
      <c r="BX68" s="1293"/>
      <c r="BY68" s="1293"/>
      <c r="BZ68" s="1293"/>
      <c r="CA68" s="1293"/>
      <c r="CB68" s="1293"/>
      <c r="CC68" s="1293"/>
      <c r="CD68" s="1293"/>
      <c r="CE68" s="1293"/>
      <c r="CF68" s="1293"/>
      <c r="CG68" s="1293"/>
      <c r="CH68" s="1293"/>
      <c r="CI68" s="1293"/>
      <c r="CJ68" s="1293"/>
      <c r="CK68" s="1293"/>
      <c r="CL68" s="1293"/>
      <c r="CM68" s="1293"/>
      <c r="CN68" s="1293"/>
      <c r="CO68" s="1293"/>
      <c r="CP68" s="1293"/>
      <c r="CQ68" s="1293"/>
      <c r="CR68" s="1293"/>
      <c r="CS68" s="1293"/>
      <c r="CT68" s="1293"/>
      <c r="CU68" s="1293"/>
      <c r="CV68" s="1293"/>
      <c r="CW68" s="1293"/>
      <c r="CX68" s="1293"/>
      <c r="CY68" s="1293"/>
      <c r="CZ68" s="1293"/>
      <c r="DA68" s="1293"/>
      <c r="DB68" s="1293"/>
      <c r="DC68" s="1294"/>
    </row>
    <row r="69" spans="2:107" x14ac:dyDescent="0.15">
      <c r="B69" s="1280"/>
      <c r="AN69" s="1295"/>
      <c r="AO69" s="1296"/>
      <c r="AP69" s="1296"/>
      <c r="AQ69" s="1296"/>
      <c r="AR69" s="1296"/>
      <c r="AS69" s="1296"/>
      <c r="AT69" s="1296"/>
      <c r="AU69" s="1296"/>
      <c r="AV69" s="1296"/>
      <c r="AW69" s="1296"/>
      <c r="AX69" s="1296"/>
      <c r="AY69" s="1296"/>
      <c r="AZ69" s="1296"/>
      <c r="BA69" s="1296"/>
      <c r="BB69" s="1296"/>
      <c r="BC69" s="1296"/>
      <c r="BD69" s="1296"/>
      <c r="BE69" s="1296"/>
      <c r="BF69" s="1296"/>
      <c r="BG69" s="1296"/>
      <c r="BH69" s="1296"/>
      <c r="BI69" s="1296"/>
      <c r="BJ69" s="1296"/>
      <c r="BK69" s="1296"/>
      <c r="BL69" s="1296"/>
      <c r="BM69" s="1296"/>
      <c r="BN69" s="1296"/>
      <c r="BO69" s="1296"/>
      <c r="BP69" s="1296"/>
      <c r="BQ69" s="1296"/>
      <c r="BR69" s="1296"/>
      <c r="BS69" s="1296"/>
      <c r="BT69" s="1296"/>
      <c r="BU69" s="1296"/>
      <c r="BV69" s="1296"/>
      <c r="BW69" s="1296"/>
      <c r="BX69" s="1296"/>
      <c r="BY69" s="1296"/>
      <c r="BZ69" s="1296"/>
      <c r="CA69" s="1296"/>
      <c r="CB69" s="1296"/>
      <c r="CC69" s="1296"/>
      <c r="CD69" s="1296"/>
      <c r="CE69" s="1296"/>
      <c r="CF69" s="1296"/>
      <c r="CG69" s="1296"/>
      <c r="CH69" s="1296"/>
      <c r="CI69" s="1296"/>
      <c r="CJ69" s="1296"/>
      <c r="CK69" s="1296"/>
      <c r="CL69" s="1296"/>
      <c r="CM69" s="1296"/>
      <c r="CN69" s="1296"/>
      <c r="CO69" s="1296"/>
      <c r="CP69" s="1296"/>
      <c r="CQ69" s="1296"/>
      <c r="CR69" s="1296"/>
      <c r="CS69" s="1296"/>
      <c r="CT69" s="1296"/>
      <c r="CU69" s="1296"/>
      <c r="CV69" s="1296"/>
      <c r="CW69" s="1296"/>
      <c r="CX69" s="1296"/>
      <c r="CY69" s="1296"/>
      <c r="CZ69" s="1296"/>
      <c r="DA69" s="1296"/>
      <c r="DB69" s="1296"/>
      <c r="DC69" s="1297"/>
    </row>
    <row r="70" spans="2:107" x14ac:dyDescent="0.15">
      <c r="B70" s="1280"/>
      <c r="H70" s="1322"/>
      <c r="I70" s="1322"/>
      <c r="J70" s="1323"/>
      <c r="K70" s="1323"/>
      <c r="L70" s="1324"/>
      <c r="M70" s="1323"/>
      <c r="N70" s="1324"/>
      <c r="AN70" s="1298"/>
      <c r="AO70" s="1298"/>
      <c r="AP70" s="1298"/>
      <c r="AZ70" s="1298"/>
      <c r="BA70" s="1298"/>
      <c r="BB70" s="1298"/>
      <c r="BL70" s="1298"/>
      <c r="BM70" s="1298"/>
      <c r="BN70" s="1298"/>
      <c r="BX70" s="1298"/>
      <c r="BY70" s="1298"/>
      <c r="BZ70" s="1298"/>
      <c r="CJ70" s="1298"/>
      <c r="CK70" s="1298"/>
      <c r="CL70" s="1298"/>
      <c r="CV70" s="1298"/>
      <c r="CW70" s="1298"/>
      <c r="CX70" s="1298"/>
    </row>
    <row r="71" spans="2:107" x14ac:dyDescent="0.15">
      <c r="B71" s="1280"/>
      <c r="G71" s="1325"/>
      <c r="I71" s="1326"/>
      <c r="J71" s="1323"/>
      <c r="K71" s="1323"/>
      <c r="L71" s="1324"/>
      <c r="M71" s="1323"/>
      <c r="N71" s="1324"/>
      <c r="AM71" s="1325"/>
      <c r="AN71" s="1273" t="s">
        <v>607</v>
      </c>
    </row>
    <row r="72" spans="2:107" x14ac:dyDescent="0.15">
      <c r="B72" s="1280"/>
      <c r="G72" s="1299"/>
      <c r="H72" s="1299"/>
      <c r="I72" s="1299"/>
      <c r="J72" s="1299"/>
      <c r="K72" s="1300"/>
      <c r="L72" s="1300"/>
      <c r="M72" s="1301"/>
      <c r="N72" s="1301"/>
      <c r="AN72" s="1302"/>
      <c r="AO72" s="1303"/>
      <c r="AP72" s="1303"/>
      <c r="AQ72" s="1303"/>
      <c r="AR72" s="1303"/>
      <c r="AS72" s="1303"/>
      <c r="AT72" s="1303"/>
      <c r="AU72" s="1303"/>
      <c r="AV72" s="1303"/>
      <c r="AW72" s="1303"/>
      <c r="AX72" s="1303"/>
      <c r="AY72" s="1303"/>
      <c r="AZ72" s="1303"/>
      <c r="BA72" s="1303"/>
      <c r="BB72" s="1303"/>
      <c r="BC72" s="1303"/>
      <c r="BD72" s="1303"/>
      <c r="BE72" s="1303"/>
      <c r="BF72" s="1303"/>
      <c r="BG72" s="1303"/>
      <c r="BH72" s="1303"/>
      <c r="BI72" s="1303"/>
      <c r="BJ72" s="1303"/>
      <c r="BK72" s="1303"/>
      <c r="BL72" s="1303"/>
      <c r="BM72" s="1303"/>
      <c r="BN72" s="1303"/>
      <c r="BO72" s="1304"/>
      <c r="BP72" s="1305" t="s">
        <v>568</v>
      </c>
      <c r="BQ72" s="1305"/>
      <c r="BR72" s="1305"/>
      <c r="BS72" s="1305"/>
      <c r="BT72" s="1305"/>
      <c r="BU72" s="1305"/>
      <c r="BV72" s="1305"/>
      <c r="BW72" s="1305"/>
      <c r="BX72" s="1305" t="s">
        <v>569</v>
      </c>
      <c r="BY72" s="1305"/>
      <c r="BZ72" s="1305"/>
      <c r="CA72" s="1305"/>
      <c r="CB72" s="1305"/>
      <c r="CC72" s="1305"/>
      <c r="CD72" s="1305"/>
      <c r="CE72" s="1305"/>
      <c r="CF72" s="1305" t="s">
        <v>570</v>
      </c>
      <c r="CG72" s="1305"/>
      <c r="CH72" s="1305"/>
      <c r="CI72" s="1305"/>
      <c r="CJ72" s="1305"/>
      <c r="CK72" s="1305"/>
      <c r="CL72" s="1305"/>
      <c r="CM72" s="1305"/>
      <c r="CN72" s="1305" t="s">
        <v>571</v>
      </c>
      <c r="CO72" s="1305"/>
      <c r="CP72" s="1305"/>
      <c r="CQ72" s="1305"/>
      <c r="CR72" s="1305"/>
      <c r="CS72" s="1305"/>
      <c r="CT72" s="1305"/>
      <c r="CU72" s="1305"/>
      <c r="CV72" s="1305" t="s">
        <v>572</v>
      </c>
      <c r="CW72" s="1305"/>
      <c r="CX72" s="1305"/>
      <c r="CY72" s="1305"/>
      <c r="CZ72" s="1305"/>
      <c r="DA72" s="1305"/>
      <c r="DB72" s="1305"/>
      <c r="DC72" s="1305"/>
    </row>
    <row r="73" spans="2:107" x14ac:dyDescent="0.15">
      <c r="B73" s="1280"/>
      <c r="G73" s="1306"/>
      <c r="H73" s="1306"/>
      <c r="I73" s="1306"/>
      <c r="J73" s="1306"/>
      <c r="K73" s="1327"/>
      <c r="L73" s="1327"/>
      <c r="M73" s="1327"/>
      <c r="N73" s="1327"/>
      <c r="AM73" s="1298"/>
      <c r="AN73" s="1309" t="s">
        <v>608</v>
      </c>
      <c r="AO73" s="1309"/>
      <c r="AP73" s="1309"/>
      <c r="AQ73" s="1309"/>
      <c r="AR73" s="1309"/>
      <c r="AS73" s="1309"/>
      <c r="AT73" s="1309"/>
      <c r="AU73" s="1309"/>
      <c r="AV73" s="1309"/>
      <c r="AW73" s="1309"/>
      <c r="AX73" s="1309"/>
      <c r="AY73" s="1309"/>
      <c r="AZ73" s="1309"/>
      <c r="BA73" s="1309"/>
      <c r="BB73" s="1309" t="s">
        <v>609</v>
      </c>
      <c r="BC73" s="1309"/>
      <c r="BD73" s="1309"/>
      <c r="BE73" s="1309"/>
      <c r="BF73" s="1309"/>
      <c r="BG73" s="1309"/>
      <c r="BH73" s="1309"/>
      <c r="BI73" s="1309"/>
      <c r="BJ73" s="1309"/>
      <c r="BK73" s="1309"/>
      <c r="BL73" s="1309"/>
      <c r="BM73" s="1309"/>
      <c r="BN73" s="1309"/>
      <c r="BO73" s="1309"/>
      <c r="BP73" s="1310">
        <v>6.5</v>
      </c>
      <c r="BQ73" s="1310"/>
      <c r="BR73" s="1310"/>
      <c r="BS73" s="1310"/>
      <c r="BT73" s="1310"/>
      <c r="BU73" s="1310"/>
      <c r="BV73" s="1310"/>
      <c r="BW73" s="1310"/>
      <c r="BX73" s="1310"/>
      <c r="BY73" s="1310"/>
      <c r="BZ73" s="1310"/>
      <c r="CA73" s="1310"/>
      <c r="CB73" s="1310"/>
      <c r="CC73" s="1310"/>
      <c r="CD73" s="1310"/>
      <c r="CE73" s="1310"/>
      <c r="CF73" s="1310"/>
      <c r="CG73" s="1310"/>
      <c r="CH73" s="1310"/>
      <c r="CI73" s="1310"/>
      <c r="CJ73" s="1310"/>
      <c r="CK73" s="1310"/>
      <c r="CL73" s="1310"/>
      <c r="CM73" s="1310"/>
      <c r="CN73" s="1310"/>
      <c r="CO73" s="1310"/>
      <c r="CP73" s="1310"/>
      <c r="CQ73" s="1310"/>
      <c r="CR73" s="1310"/>
      <c r="CS73" s="1310"/>
      <c r="CT73" s="1310"/>
      <c r="CU73" s="1310"/>
      <c r="CV73" s="1310">
        <v>7</v>
      </c>
      <c r="CW73" s="1310"/>
      <c r="CX73" s="1310"/>
      <c r="CY73" s="1310"/>
      <c r="CZ73" s="1310"/>
      <c r="DA73" s="1310"/>
      <c r="DB73" s="1310"/>
      <c r="DC73" s="1310"/>
    </row>
    <row r="74" spans="2:107" x14ac:dyDescent="0.15">
      <c r="B74" s="1280"/>
      <c r="G74" s="1306"/>
      <c r="H74" s="1306"/>
      <c r="I74" s="1306"/>
      <c r="J74" s="1306"/>
      <c r="K74" s="1327"/>
      <c r="L74" s="1327"/>
      <c r="M74" s="1327"/>
      <c r="N74" s="1327"/>
      <c r="AM74" s="1298"/>
      <c r="AN74" s="1309"/>
      <c r="AO74" s="1309"/>
      <c r="AP74" s="1309"/>
      <c r="AQ74" s="1309"/>
      <c r="AR74" s="1309"/>
      <c r="AS74" s="1309"/>
      <c r="AT74" s="1309"/>
      <c r="AU74" s="1309"/>
      <c r="AV74" s="1309"/>
      <c r="AW74" s="1309"/>
      <c r="AX74" s="1309"/>
      <c r="AY74" s="1309"/>
      <c r="AZ74" s="1309"/>
      <c r="BA74" s="1309"/>
      <c r="BB74" s="1309"/>
      <c r="BC74" s="1309"/>
      <c r="BD74" s="1309"/>
      <c r="BE74" s="1309"/>
      <c r="BF74" s="1309"/>
      <c r="BG74" s="1309"/>
      <c r="BH74" s="1309"/>
      <c r="BI74" s="1309"/>
      <c r="BJ74" s="1309"/>
      <c r="BK74" s="1309"/>
      <c r="BL74" s="1309"/>
      <c r="BM74" s="1309"/>
      <c r="BN74" s="1309"/>
      <c r="BO74" s="1309"/>
      <c r="BP74" s="1310"/>
      <c r="BQ74" s="1310"/>
      <c r="BR74" s="1310"/>
      <c r="BS74" s="1310"/>
      <c r="BT74" s="1310"/>
      <c r="BU74" s="1310"/>
      <c r="BV74" s="1310"/>
      <c r="BW74" s="1310"/>
      <c r="BX74" s="1310"/>
      <c r="BY74" s="1310"/>
      <c r="BZ74" s="1310"/>
      <c r="CA74" s="1310"/>
      <c r="CB74" s="1310"/>
      <c r="CC74" s="1310"/>
      <c r="CD74" s="1310"/>
      <c r="CE74" s="1310"/>
      <c r="CF74" s="1310"/>
      <c r="CG74" s="1310"/>
      <c r="CH74" s="1310"/>
      <c r="CI74" s="1310"/>
      <c r="CJ74" s="1310"/>
      <c r="CK74" s="1310"/>
      <c r="CL74" s="1310"/>
      <c r="CM74" s="1310"/>
      <c r="CN74" s="1310"/>
      <c r="CO74" s="1310"/>
      <c r="CP74" s="1310"/>
      <c r="CQ74" s="1310"/>
      <c r="CR74" s="1310"/>
      <c r="CS74" s="1310"/>
      <c r="CT74" s="1310"/>
      <c r="CU74" s="1310"/>
      <c r="CV74" s="1310"/>
      <c r="CW74" s="1310"/>
      <c r="CX74" s="1310"/>
      <c r="CY74" s="1310"/>
      <c r="CZ74" s="1310"/>
      <c r="DA74" s="1310"/>
      <c r="DB74" s="1310"/>
      <c r="DC74" s="1310"/>
    </row>
    <row r="75" spans="2:107" x14ac:dyDescent="0.15">
      <c r="B75" s="1280"/>
      <c r="G75" s="1306"/>
      <c r="H75" s="1306"/>
      <c r="I75" s="1299"/>
      <c r="J75" s="1299"/>
      <c r="K75" s="1308"/>
      <c r="L75" s="1308"/>
      <c r="M75" s="1308"/>
      <c r="N75" s="1308"/>
      <c r="AM75" s="1298"/>
      <c r="AN75" s="1309"/>
      <c r="AO75" s="1309"/>
      <c r="AP75" s="1309"/>
      <c r="AQ75" s="1309"/>
      <c r="AR75" s="1309"/>
      <c r="AS75" s="1309"/>
      <c r="AT75" s="1309"/>
      <c r="AU75" s="1309"/>
      <c r="AV75" s="1309"/>
      <c r="AW75" s="1309"/>
      <c r="AX75" s="1309"/>
      <c r="AY75" s="1309"/>
      <c r="AZ75" s="1309"/>
      <c r="BA75" s="1309"/>
      <c r="BB75" s="1309" t="s">
        <v>614</v>
      </c>
      <c r="BC75" s="1309"/>
      <c r="BD75" s="1309"/>
      <c r="BE75" s="1309"/>
      <c r="BF75" s="1309"/>
      <c r="BG75" s="1309"/>
      <c r="BH75" s="1309"/>
      <c r="BI75" s="1309"/>
      <c r="BJ75" s="1309"/>
      <c r="BK75" s="1309"/>
      <c r="BL75" s="1309"/>
      <c r="BM75" s="1309"/>
      <c r="BN75" s="1309"/>
      <c r="BO75" s="1309"/>
      <c r="BP75" s="1310">
        <v>8.4</v>
      </c>
      <c r="BQ75" s="1310"/>
      <c r="BR75" s="1310"/>
      <c r="BS75" s="1310"/>
      <c r="BT75" s="1310"/>
      <c r="BU75" s="1310"/>
      <c r="BV75" s="1310"/>
      <c r="BW75" s="1310"/>
      <c r="BX75" s="1310">
        <v>8.1</v>
      </c>
      <c r="BY75" s="1310"/>
      <c r="BZ75" s="1310"/>
      <c r="CA75" s="1310"/>
      <c r="CB75" s="1310"/>
      <c r="CC75" s="1310"/>
      <c r="CD75" s="1310"/>
      <c r="CE75" s="1310"/>
      <c r="CF75" s="1310">
        <v>8</v>
      </c>
      <c r="CG75" s="1310"/>
      <c r="CH75" s="1310"/>
      <c r="CI75" s="1310"/>
      <c r="CJ75" s="1310"/>
      <c r="CK75" s="1310"/>
      <c r="CL75" s="1310"/>
      <c r="CM75" s="1310"/>
      <c r="CN75" s="1310">
        <v>7.9</v>
      </c>
      <c r="CO75" s="1310"/>
      <c r="CP75" s="1310"/>
      <c r="CQ75" s="1310"/>
      <c r="CR75" s="1310"/>
      <c r="CS75" s="1310"/>
      <c r="CT75" s="1310"/>
      <c r="CU75" s="1310"/>
      <c r="CV75" s="1310">
        <v>8.1</v>
      </c>
      <c r="CW75" s="1310"/>
      <c r="CX75" s="1310"/>
      <c r="CY75" s="1310"/>
      <c r="CZ75" s="1310"/>
      <c r="DA75" s="1310"/>
      <c r="DB75" s="1310"/>
      <c r="DC75" s="1310"/>
    </row>
    <row r="76" spans="2:107" x14ac:dyDescent="0.15">
      <c r="B76" s="1280"/>
      <c r="G76" s="1306"/>
      <c r="H76" s="1306"/>
      <c r="I76" s="1299"/>
      <c r="J76" s="1299"/>
      <c r="K76" s="1308"/>
      <c r="L76" s="1308"/>
      <c r="M76" s="1308"/>
      <c r="N76" s="1308"/>
      <c r="AM76" s="1298"/>
      <c r="AN76" s="1309"/>
      <c r="AO76" s="1309"/>
      <c r="AP76" s="1309"/>
      <c r="AQ76" s="1309"/>
      <c r="AR76" s="1309"/>
      <c r="AS76" s="1309"/>
      <c r="AT76" s="1309"/>
      <c r="AU76" s="1309"/>
      <c r="AV76" s="1309"/>
      <c r="AW76" s="1309"/>
      <c r="AX76" s="1309"/>
      <c r="AY76" s="1309"/>
      <c r="AZ76" s="1309"/>
      <c r="BA76" s="1309"/>
      <c r="BB76" s="1309"/>
      <c r="BC76" s="1309"/>
      <c r="BD76" s="1309"/>
      <c r="BE76" s="1309"/>
      <c r="BF76" s="1309"/>
      <c r="BG76" s="1309"/>
      <c r="BH76" s="1309"/>
      <c r="BI76" s="1309"/>
      <c r="BJ76" s="1309"/>
      <c r="BK76" s="1309"/>
      <c r="BL76" s="1309"/>
      <c r="BM76" s="1309"/>
      <c r="BN76" s="1309"/>
      <c r="BO76" s="1309"/>
      <c r="BP76" s="1310"/>
      <c r="BQ76" s="1310"/>
      <c r="BR76" s="1310"/>
      <c r="BS76" s="1310"/>
      <c r="BT76" s="1310"/>
      <c r="BU76" s="1310"/>
      <c r="BV76" s="1310"/>
      <c r="BW76" s="1310"/>
      <c r="BX76" s="1310"/>
      <c r="BY76" s="1310"/>
      <c r="BZ76" s="1310"/>
      <c r="CA76" s="1310"/>
      <c r="CB76" s="1310"/>
      <c r="CC76" s="1310"/>
      <c r="CD76" s="1310"/>
      <c r="CE76" s="1310"/>
      <c r="CF76" s="1310"/>
      <c r="CG76" s="1310"/>
      <c r="CH76" s="1310"/>
      <c r="CI76" s="1310"/>
      <c r="CJ76" s="1310"/>
      <c r="CK76" s="1310"/>
      <c r="CL76" s="1310"/>
      <c r="CM76" s="1310"/>
      <c r="CN76" s="1310"/>
      <c r="CO76" s="1310"/>
      <c r="CP76" s="1310"/>
      <c r="CQ76" s="1310"/>
      <c r="CR76" s="1310"/>
      <c r="CS76" s="1310"/>
      <c r="CT76" s="1310"/>
      <c r="CU76" s="1310"/>
      <c r="CV76" s="1310"/>
      <c r="CW76" s="1310"/>
      <c r="CX76" s="1310"/>
      <c r="CY76" s="1310"/>
      <c r="CZ76" s="1310"/>
      <c r="DA76" s="1310"/>
      <c r="DB76" s="1310"/>
      <c r="DC76" s="1310"/>
    </row>
    <row r="77" spans="2:107" x14ac:dyDescent="0.15">
      <c r="B77" s="1280"/>
      <c r="G77" s="1299"/>
      <c r="H77" s="1299"/>
      <c r="I77" s="1299"/>
      <c r="J77" s="1299"/>
      <c r="K77" s="1327"/>
      <c r="L77" s="1327"/>
      <c r="M77" s="1327"/>
      <c r="N77" s="1327"/>
      <c r="AN77" s="1305" t="s">
        <v>611</v>
      </c>
      <c r="AO77" s="1305"/>
      <c r="AP77" s="1305"/>
      <c r="AQ77" s="1305"/>
      <c r="AR77" s="1305"/>
      <c r="AS77" s="1305"/>
      <c r="AT77" s="1305"/>
      <c r="AU77" s="1305"/>
      <c r="AV77" s="1305"/>
      <c r="AW77" s="1305"/>
      <c r="AX77" s="1305"/>
      <c r="AY77" s="1305"/>
      <c r="AZ77" s="1305"/>
      <c r="BA77" s="1305"/>
      <c r="BB77" s="1309" t="s">
        <v>609</v>
      </c>
      <c r="BC77" s="1309"/>
      <c r="BD77" s="1309"/>
      <c r="BE77" s="1309"/>
      <c r="BF77" s="1309"/>
      <c r="BG77" s="1309"/>
      <c r="BH77" s="1309"/>
      <c r="BI77" s="1309"/>
      <c r="BJ77" s="1309"/>
      <c r="BK77" s="1309"/>
      <c r="BL77" s="1309"/>
      <c r="BM77" s="1309"/>
      <c r="BN77" s="1309"/>
      <c r="BO77" s="1309"/>
      <c r="BP77" s="1310">
        <v>0.8</v>
      </c>
      <c r="BQ77" s="1310"/>
      <c r="BR77" s="1310"/>
      <c r="BS77" s="1310"/>
      <c r="BT77" s="1310"/>
      <c r="BU77" s="1310"/>
      <c r="BV77" s="1310"/>
      <c r="BW77" s="1310"/>
      <c r="BX77" s="1310">
        <v>0</v>
      </c>
      <c r="BY77" s="1310"/>
      <c r="BZ77" s="1310"/>
      <c r="CA77" s="1310"/>
      <c r="CB77" s="1310"/>
      <c r="CC77" s="1310"/>
      <c r="CD77" s="1310"/>
      <c r="CE77" s="1310"/>
      <c r="CF77" s="1310">
        <v>0</v>
      </c>
      <c r="CG77" s="1310"/>
      <c r="CH77" s="1310"/>
      <c r="CI77" s="1310"/>
      <c r="CJ77" s="1310"/>
      <c r="CK77" s="1310"/>
      <c r="CL77" s="1310"/>
      <c r="CM77" s="1310"/>
      <c r="CN77" s="1310">
        <v>0</v>
      </c>
      <c r="CO77" s="1310"/>
      <c r="CP77" s="1310"/>
      <c r="CQ77" s="1310"/>
      <c r="CR77" s="1310"/>
      <c r="CS77" s="1310"/>
      <c r="CT77" s="1310"/>
      <c r="CU77" s="1310"/>
      <c r="CV77" s="1310">
        <v>0</v>
      </c>
      <c r="CW77" s="1310"/>
      <c r="CX77" s="1310"/>
      <c r="CY77" s="1310"/>
      <c r="CZ77" s="1310"/>
      <c r="DA77" s="1310"/>
      <c r="DB77" s="1310"/>
      <c r="DC77" s="1310"/>
    </row>
    <row r="78" spans="2:107" x14ac:dyDescent="0.15">
      <c r="B78" s="1280"/>
      <c r="G78" s="1299"/>
      <c r="H78" s="1299"/>
      <c r="I78" s="1299"/>
      <c r="J78" s="1299"/>
      <c r="K78" s="1327"/>
      <c r="L78" s="1327"/>
      <c r="M78" s="1327"/>
      <c r="N78" s="1327"/>
      <c r="AN78" s="1305"/>
      <c r="AO78" s="1305"/>
      <c r="AP78" s="1305"/>
      <c r="AQ78" s="1305"/>
      <c r="AR78" s="1305"/>
      <c r="AS78" s="1305"/>
      <c r="AT78" s="1305"/>
      <c r="AU78" s="1305"/>
      <c r="AV78" s="1305"/>
      <c r="AW78" s="1305"/>
      <c r="AX78" s="1305"/>
      <c r="AY78" s="1305"/>
      <c r="AZ78" s="1305"/>
      <c r="BA78" s="1305"/>
      <c r="BB78" s="1309"/>
      <c r="BC78" s="1309"/>
      <c r="BD78" s="1309"/>
      <c r="BE78" s="1309"/>
      <c r="BF78" s="1309"/>
      <c r="BG78" s="1309"/>
      <c r="BH78" s="1309"/>
      <c r="BI78" s="1309"/>
      <c r="BJ78" s="1309"/>
      <c r="BK78" s="1309"/>
      <c r="BL78" s="1309"/>
      <c r="BM78" s="1309"/>
      <c r="BN78" s="1309"/>
      <c r="BO78" s="1309"/>
      <c r="BP78" s="1310"/>
      <c r="BQ78" s="1310"/>
      <c r="BR78" s="1310"/>
      <c r="BS78" s="1310"/>
      <c r="BT78" s="1310"/>
      <c r="BU78" s="1310"/>
      <c r="BV78" s="1310"/>
      <c r="BW78" s="1310"/>
      <c r="BX78" s="1310"/>
      <c r="BY78" s="1310"/>
      <c r="BZ78" s="1310"/>
      <c r="CA78" s="1310"/>
      <c r="CB78" s="1310"/>
      <c r="CC78" s="1310"/>
      <c r="CD78" s="1310"/>
      <c r="CE78" s="1310"/>
      <c r="CF78" s="1310"/>
      <c r="CG78" s="1310"/>
      <c r="CH78" s="1310"/>
      <c r="CI78" s="1310"/>
      <c r="CJ78" s="1310"/>
      <c r="CK78" s="1310"/>
      <c r="CL78" s="1310"/>
      <c r="CM78" s="1310"/>
      <c r="CN78" s="1310"/>
      <c r="CO78" s="1310"/>
      <c r="CP78" s="1310"/>
      <c r="CQ78" s="1310"/>
      <c r="CR78" s="1310"/>
      <c r="CS78" s="1310"/>
      <c r="CT78" s="1310"/>
      <c r="CU78" s="1310"/>
      <c r="CV78" s="1310"/>
      <c r="CW78" s="1310"/>
      <c r="CX78" s="1310"/>
      <c r="CY78" s="1310"/>
      <c r="CZ78" s="1310"/>
      <c r="DA78" s="1310"/>
      <c r="DB78" s="1310"/>
      <c r="DC78" s="1310"/>
    </row>
    <row r="79" spans="2:107" x14ac:dyDescent="0.15">
      <c r="B79" s="1280"/>
      <c r="G79" s="1299"/>
      <c r="H79" s="1299"/>
      <c r="I79" s="1312"/>
      <c r="J79" s="1312"/>
      <c r="K79" s="1328"/>
      <c r="L79" s="1328"/>
      <c r="M79" s="1328"/>
      <c r="N79" s="1328"/>
      <c r="AN79" s="1305"/>
      <c r="AO79" s="1305"/>
      <c r="AP79" s="1305"/>
      <c r="AQ79" s="1305"/>
      <c r="AR79" s="1305"/>
      <c r="AS79" s="1305"/>
      <c r="AT79" s="1305"/>
      <c r="AU79" s="1305"/>
      <c r="AV79" s="1305"/>
      <c r="AW79" s="1305"/>
      <c r="AX79" s="1305"/>
      <c r="AY79" s="1305"/>
      <c r="AZ79" s="1305"/>
      <c r="BA79" s="1305"/>
      <c r="BB79" s="1309" t="s">
        <v>614</v>
      </c>
      <c r="BC79" s="1309"/>
      <c r="BD79" s="1309"/>
      <c r="BE79" s="1309"/>
      <c r="BF79" s="1309"/>
      <c r="BG79" s="1309"/>
      <c r="BH79" s="1309"/>
      <c r="BI79" s="1309"/>
      <c r="BJ79" s="1309"/>
      <c r="BK79" s="1309"/>
      <c r="BL79" s="1309"/>
      <c r="BM79" s="1309"/>
      <c r="BN79" s="1309"/>
      <c r="BO79" s="1309"/>
      <c r="BP79" s="1310">
        <v>8.1</v>
      </c>
      <c r="BQ79" s="1310"/>
      <c r="BR79" s="1310"/>
      <c r="BS79" s="1310"/>
      <c r="BT79" s="1310"/>
      <c r="BU79" s="1310"/>
      <c r="BV79" s="1310"/>
      <c r="BW79" s="1310"/>
      <c r="BX79" s="1310">
        <v>7.3</v>
      </c>
      <c r="BY79" s="1310"/>
      <c r="BZ79" s="1310"/>
      <c r="CA79" s="1310"/>
      <c r="CB79" s="1310"/>
      <c r="CC79" s="1310"/>
      <c r="CD79" s="1310"/>
      <c r="CE79" s="1310"/>
      <c r="CF79" s="1310">
        <v>7.2</v>
      </c>
      <c r="CG79" s="1310"/>
      <c r="CH79" s="1310"/>
      <c r="CI79" s="1310"/>
      <c r="CJ79" s="1310"/>
      <c r="CK79" s="1310"/>
      <c r="CL79" s="1310"/>
      <c r="CM79" s="1310"/>
      <c r="CN79" s="1310">
        <v>7.2</v>
      </c>
      <c r="CO79" s="1310"/>
      <c r="CP79" s="1310"/>
      <c r="CQ79" s="1310"/>
      <c r="CR79" s="1310"/>
      <c r="CS79" s="1310"/>
      <c r="CT79" s="1310"/>
      <c r="CU79" s="1310"/>
      <c r="CV79" s="1310">
        <v>7.7</v>
      </c>
      <c r="CW79" s="1310"/>
      <c r="CX79" s="1310"/>
      <c r="CY79" s="1310"/>
      <c r="CZ79" s="1310"/>
      <c r="DA79" s="1310"/>
      <c r="DB79" s="1310"/>
      <c r="DC79" s="1310"/>
    </row>
    <row r="80" spans="2:107" x14ac:dyDescent="0.15">
      <c r="B80" s="1280"/>
      <c r="G80" s="1299"/>
      <c r="H80" s="1299"/>
      <c r="I80" s="1312"/>
      <c r="J80" s="1312"/>
      <c r="K80" s="1328"/>
      <c r="L80" s="1328"/>
      <c r="M80" s="1328"/>
      <c r="N80" s="1328"/>
      <c r="AN80" s="1305"/>
      <c r="AO80" s="1305"/>
      <c r="AP80" s="1305"/>
      <c r="AQ80" s="1305"/>
      <c r="AR80" s="1305"/>
      <c r="AS80" s="1305"/>
      <c r="AT80" s="1305"/>
      <c r="AU80" s="1305"/>
      <c r="AV80" s="1305"/>
      <c r="AW80" s="1305"/>
      <c r="AX80" s="1305"/>
      <c r="AY80" s="1305"/>
      <c r="AZ80" s="1305"/>
      <c r="BA80" s="1305"/>
      <c r="BB80" s="1309"/>
      <c r="BC80" s="1309"/>
      <c r="BD80" s="1309"/>
      <c r="BE80" s="1309"/>
      <c r="BF80" s="1309"/>
      <c r="BG80" s="1309"/>
      <c r="BH80" s="1309"/>
      <c r="BI80" s="1309"/>
      <c r="BJ80" s="1309"/>
      <c r="BK80" s="1309"/>
      <c r="BL80" s="1309"/>
      <c r="BM80" s="1309"/>
      <c r="BN80" s="1309"/>
      <c r="BO80" s="1309"/>
      <c r="BP80" s="1310"/>
      <c r="BQ80" s="1310"/>
      <c r="BR80" s="1310"/>
      <c r="BS80" s="1310"/>
      <c r="BT80" s="1310"/>
      <c r="BU80" s="1310"/>
      <c r="BV80" s="1310"/>
      <c r="BW80" s="1310"/>
      <c r="BX80" s="1310"/>
      <c r="BY80" s="1310"/>
      <c r="BZ80" s="1310"/>
      <c r="CA80" s="1310"/>
      <c r="CB80" s="1310"/>
      <c r="CC80" s="1310"/>
      <c r="CD80" s="1310"/>
      <c r="CE80" s="1310"/>
      <c r="CF80" s="1310"/>
      <c r="CG80" s="1310"/>
      <c r="CH80" s="1310"/>
      <c r="CI80" s="1310"/>
      <c r="CJ80" s="1310"/>
      <c r="CK80" s="1310"/>
      <c r="CL80" s="1310"/>
      <c r="CM80" s="1310"/>
      <c r="CN80" s="1310"/>
      <c r="CO80" s="1310"/>
      <c r="CP80" s="1310"/>
      <c r="CQ80" s="1310"/>
      <c r="CR80" s="1310"/>
      <c r="CS80" s="1310"/>
      <c r="CT80" s="1310"/>
      <c r="CU80" s="1310"/>
      <c r="CV80" s="1310"/>
      <c r="CW80" s="1310"/>
      <c r="CX80" s="1310"/>
      <c r="CY80" s="1310"/>
      <c r="CZ80" s="1310"/>
      <c r="DA80" s="1310"/>
      <c r="DB80" s="1310"/>
      <c r="DC80" s="1310"/>
    </row>
    <row r="81" spans="2:109" x14ac:dyDescent="0.15">
      <c r="B81" s="1280"/>
    </row>
    <row r="82" spans="2:109" ht="17.25" x14ac:dyDescent="0.15">
      <c r="B82" s="1280"/>
      <c r="K82" s="1329"/>
      <c r="L82" s="1329"/>
      <c r="M82" s="1329"/>
      <c r="N82" s="1329"/>
      <c r="AQ82" s="1329"/>
      <c r="AR82" s="1329"/>
      <c r="AS82" s="1329"/>
      <c r="AT82" s="1329"/>
      <c r="BC82" s="1329"/>
      <c r="BD82" s="1329"/>
      <c r="BE82" s="1329"/>
      <c r="BF82" s="1329"/>
      <c r="BO82" s="1329"/>
      <c r="BP82" s="1329"/>
      <c r="BQ82" s="1329"/>
      <c r="BR82" s="1329"/>
      <c r="CA82" s="1329"/>
      <c r="CB82" s="1329"/>
      <c r="CC82" s="1329"/>
      <c r="CD82" s="1329"/>
      <c r="CM82" s="1329"/>
      <c r="CN82" s="1329"/>
      <c r="CO82" s="1329"/>
      <c r="CP82" s="1329"/>
      <c r="CY82" s="1329"/>
      <c r="CZ82" s="1329"/>
      <c r="DA82" s="1329"/>
      <c r="DB82" s="1329"/>
      <c r="DC82" s="1329"/>
    </row>
    <row r="83" spans="2:109" x14ac:dyDescent="0.15">
      <c r="B83" s="1282"/>
      <c r="C83" s="1283"/>
      <c r="D83" s="1283"/>
      <c r="E83" s="1283"/>
      <c r="F83" s="1283"/>
      <c r="G83" s="1283"/>
      <c r="H83" s="1283"/>
      <c r="I83" s="1283"/>
      <c r="J83" s="1283"/>
      <c r="K83" s="1283"/>
      <c r="L83" s="1283"/>
      <c r="M83" s="1283"/>
      <c r="N83" s="1283"/>
      <c r="O83" s="1283"/>
      <c r="P83" s="1283"/>
      <c r="Q83" s="1283"/>
      <c r="R83" s="1283"/>
      <c r="S83" s="1283"/>
      <c r="T83" s="1283"/>
      <c r="U83" s="1283"/>
      <c r="V83" s="1283"/>
      <c r="W83" s="1283"/>
      <c r="X83" s="1283"/>
      <c r="Y83" s="1283"/>
      <c r="Z83" s="1283"/>
      <c r="AA83" s="1283"/>
      <c r="AB83" s="1283"/>
      <c r="AC83" s="1283"/>
      <c r="AD83" s="1283"/>
      <c r="AE83" s="1283"/>
      <c r="AF83" s="1283"/>
      <c r="AG83" s="1283"/>
      <c r="AH83" s="1283"/>
      <c r="AI83" s="1283"/>
      <c r="AJ83" s="1283"/>
      <c r="AK83" s="1283"/>
      <c r="AL83" s="1283"/>
      <c r="AM83" s="1283"/>
      <c r="AN83" s="1283"/>
      <c r="AO83" s="1283"/>
      <c r="AP83" s="1283"/>
      <c r="AQ83" s="1283"/>
      <c r="AR83" s="1283"/>
      <c r="AS83" s="1283"/>
      <c r="AT83" s="1283"/>
      <c r="AU83" s="1283"/>
      <c r="AV83" s="1283"/>
      <c r="AW83" s="1283"/>
      <c r="AX83" s="1283"/>
      <c r="AY83" s="1283"/>
      <c r="AZ83" s="1283"/>
      <c r="BA83" s="1283"/>
      <c r="BB83" s="1283"/>
      <c r="BC83" s="1283"/>
      <c r="BD83" s="1283"/>
      <c r="BE83" s="1283"/>
      <c r="BF83" s="1283"/>
      <c r="BG83" s="1283"/>
      <c r="BH83" s="1283"/>
      <c r="BI83" s="1283"/>
      <c r="BJ83" s="1283"/>
      <c r="BK83" s="1283"/>
      <c r="BL83" s="1283"/>
      <c r="BM83" s="1283"/>
      <c r="BN83" s="1283"/>
      <c r="BO83" s="1283"/>
      <c r="BP83" s="1283"/>
      <c r="BQ83" s="1283"/>
      <c r="BR83" s="1283"/>
      <c r="BS83" s="1283"/>
      <c r="BT83" s="1283"/>
      <c r="BU83" s="1283"/>
      <c r="BV83" s="1283"/>
      <c r="BW83" s="1283"/>
      <c r="BX83" s="1283"/>
      <c r="BY83" s="1283"/>
      <c r="BZ83" s="1283"/>
      <c r="CA83" s="1283"/>
      <c r="CB83" s="1283"/>
      <c r="CC83" s="1283"/>
      <c r="CD83" s="1283"/>
      <c r="CE83" s="1283"/>
      <c r="CF83" s="1283"/>
      <c r="CG83" s="1283"/>
      <c r="CH83" s="1283"/>
      <c r="CI83" s="1283"/>
      <c r="CJ83" s="1283"/>
      <c r="CK83" s="1283"/>
      <c r="CL83" s="1283"/>
      <c r="CM83" s="1283"/>
      <c r="CN83" s="1283"/>
      <c r="CO83" s="1283"/>
      <c r="CP83" s="1283"/>
      <c r="CQ83" s="1283"/>
      <c r="CR83" s="1283"/>
      <c r="CS83" s="1283"/>
      <c r="CT83" s="1283"/>
      <c r="CU83" s="1283"/>
      <c r="CV83" s="1283"/>
      <c r="CW83" s="1283"/>
      <c r="CX83" s="1283"/>
      <c r="CY83" s="1283"/>
      <c r="CZ83" s="1283"/>
      <c r="DA83" s="1283"/>
      <c r="DB83" s="1283"/>
      <c r="DC83" s="1283"/>
      <c r="DD83" s="1284"/>
    </row>
    <row r="84" spans="2:109" x14ac:dyDescent="0.15">
      <c r="DD84" s="1273"/>
      <c r="DE84" s="1273"/>
    </row>
    <row r="85" spans="2:109" x14ac:dyDescent="0.15">
      <c r="DD85" s="1273"/>
      <c r="DE85" s="1273"/>
    </row>
    <row r="86" spans="2:109" hidden="1" x14ac:dyDescent="0.15">
      <c r="DD86" s="1273"/>
      <c r="DE86" s="1273"/>
    </row>
    <row r="87" spans="2:109" hidden="1" x14ac:dyDescent="0.15">
      <c r="K87" s="1330"/>
      <c r="AQ87" s="1330"/>
      <c r="BC87" s="1330"/>
      <c r="BO87" s="1330"/>
      <c r="CA87" s="1330"/>
      <c r="CM87" s="1330"/>
      <c r="CY87" s="1330"/>
      <c r="DD87" s="1273"/>
      <c r="DE87" s="1273"/>
    </row>
    <row r="88" spans="2:109" hidden="1" x14ac:dyDescent="0.15">
      <c r="DD88" s="1273"/>
      <c r="DE88" s="1273"/>
    </row>
    <row r="89" spans="2:109" hidden="1" x14ac:dyDescent="0.15">
      <c r="DD89" s="1273"/>
      <c r="DE89" s="1273"/>
    </row>
    <row r="90" spans="2:109" hidden="1" x14ac:dyDescent="0.15">
      <c r="DD90" s="1273"/>
      <c r="DE90" s="1273"/>
    </row>
    <row r="91" spans="2:109" hidden="1" x14ac:dyDescent="0.15">
      <c r="DD91" s="1273"/>
      <c r="DE91" s="1273"/>
    </row>
    <row r="92" spans="2:109" ht="13.5" hidden="1" customHeight="1" x14ac:dyDescent="0.15">
      <c r="DD92" s="1273"/>
      <c r="DE92" s="1273"/>
    </row>
    <row r="93" spans="2:109" ht="13.5" hidden="1" customHeight="1" x14ac:dyDescent="0.15">
      <c r="DD93" s="1273"/>
      <c r="DE93" s="1273"/>
    </row>
    <row r="94" spans="2:109" ht="13.5" hidden="1" customHeight="1" x14ac:dyDescent="0.15">
      <c r="DD94" s="1273"/>
      <c r="DE94" s="1273"/>
    </row>
    <row r="95" spans="2:109" ht="13.5" hidden="1" customHeight="1" x14ac:dyDescent="0.15">
      <c r="DD95" s="1273"/>
      <c r="DE95" s="1273"/>
    </row>
    <row r="96" spans="2:109" ht="13.5" hidden="1" customHeight="1" x14ac:dyDescent="0.15">
      <c r="DD96" s="1273"/>
      <c r="DE96" s="1273"/>
    </row>
    <row r="97" s="1273" customFormat="1" ht="13.5" hidden="1" customHeight="1" x14ac:dyDescent="0.15"/>
    <row r="98" s="1273" customFormat="1" ht="13.5" hidden="1" customHeight="1" x14ac:dyDescent="0.15"/>
    <row r="99" s="1273" customFormat="1" ht="13.5" hidden="1" customHeight="1" x14ac:dyDescent="0.15"/>
    <row r="100" s="1273" customFormat="1" ht="13.5" hidden="1" customHeight="1" x14ac:dyDescent="0.15"/>
    <row r="101" s="1273" customFormat="1" ht="13.5" hidden="1" customHeight="1" x14ac:dyDescent="0.15"/>
    <row r="102" s="1273" customFormat="1" ht="13.5" hidden="1" customHeight="1" x14ac:dyDescent="0.15"/>
    <row r="103" s="1273" customFormat="1" ht="13.5" hidden="1" customHeight="1" x14ac:dyDescent="0.15"/>
    <row r="104" s="1273" customFormat="1" ht="13.5" hidden="1" customHeight="1" x14ac:dyDescent="0.15"/>
    <row r="105" s="1273" customFormat="1" ht="13.5" hidden="1" customHeight="1" x14ac:dyDescent="0.15"/>
    <row r="106" s="1273" customFormat="1" ht="13.5" hidden="1" customHeight="1" x14ac:dyDescent="0.15"/>
    <row r="107" s="1273" customFormat="1" ht="13.5" hidden="1" customHeight="1" x14ac:dyDescent="0.15"/>
    <row r="108" s="1273" customFormat="1" ht="13.5" hidden="1" customHeight="1" x14ac:dyDescent="0.15"/>
    <row r="109" s="1273" customFormat="1" ht="13.5" hidden="1" customHeight="1" x14ac:dyDescent="0.15"/>
    <row r="110" s="1273" customFormat="1" ht="13.5" hidden="1" customHeight="1" x14ac:dyDescent="0.15"/>
    <row r="111" s="1273" customFormat="1" ht="13.5" hidden="1" customHeight="1" x14ac:dyDescent="0.15"/>
    <row r="112" s="1273" customFormat="1" ht="13.5" hidden="1" customHeight="1" x14ac:dyDescent="0.15"/>
    <row r="113" s="1273" customFormat="1" ht="13.5" hidden="1" customHeight="1" x14ac:dyDescent="0.15"/>
    <row r="114" s="1273" customFormat="1" ht="13.5" hidden="1" customHeight="1" x14ac:dyDescent="0.15"/>
    <row r="115" s="1273" customFormat="1" ht="13.5" hidden="1" customHeight="1" x14ac:dyDescent="0.15"/>
    <row r="116" s="1273" customFormat="1" ht="13.5" hidden="1" customHeight="1" x14ac:dyDescent="0.15"/>
    <row r="117" s="1273" customFormat="1" ht="13.5" hidden="1" customHeight="1" x14ac:dyDescent="0.15"/>
    <row r="118" s="1273" customFormat="1" ht="13.5" hidden="1" customHeight="1" x14ac:dyDescent="0.15"/>
    <row r="119" s="1273" customFormat="1" ht="13.5" hidden="1" customHeight="1" x14ac:dyDescent="0.15"/>
    <row r="120" s="1273" customFormat="1" ht="13.5" hidden="1" customHeight="1" x14ac:dyDescent="0.15"/>
    <row r="121" s="1273" customFormat="1" ht="13.5" hidden="1" customHeight="1" x14ac:dyDescent="0.15"/>
    <row r="122" s="1273" customFormat="1" ht="13.5" hidden="1" customHeight="1" x14ac:dyDescent="0.15"/>
    <row r="123" s="1273" customFormat="1" ht="13.5" hidden="1" customHeight="1" x14ac:dyDescent="0.15"/>
    <row r="124" s="1273" customFormat="1" ht="13.5" hidden="1" customHeight="1" x14ac:dyDescent="0.15"/>
    <row r="125" s="1273" customFormat="1" ht="13.5" hidden="1" customHeight="1" x14ac:dyDescent="0.15"/>
    <row r="126" s="1273" customFormat="1" ht="13.5" hidden="1" customHeight="1" x14ac:dyDescent="0.15"/>
    <row r="127" s="1273" customFormat="1" ht="13.5" hidden="1" customHeight="1" x14ac:dyDescent="0.15"/>
    <row r="128" s="1273" customFormat="1" ht="13.5" hidden="1" customHeight="1" x14ac:dyDescent="0.15"/>
    <row r="129" s="1273" customFormat="1" ht="13.5" hidden="1" customHeight="1" x14ac:dyDescent="0.15"/>
    <row r="130" s="1273" customFormat="1" ht="13.5" hidden="1" customHeight="1" x14ac:dyDescent="0.15"/>
    <row r="131" s="1273" customFormat="1" ht="13.5" hidden="1" customHeight="1" x14ac:dyDescent="0.15"/>
    <row r="132" s="1273" customFormat="1" ht="13.5" hidden="1" customHeight="1" x14ac:dyDescent="0.15"/>
    <row r="133" s="1273" customFormat="1" ht="13.5" hidden="1" customHeight="1" x14ac:dyDescent="0.15"/>
    <row r="134" s="1273" customFormat="1" ht="13.5" hidden="1" customHeight="1" x14ac:dyDescent="0.15"/>
    <row r="135" s="1273" customFormat="1" ht="13.5" hidden="1" customHeight="1" x14ac:dyDescent="0.15"/>
    <row r="136" s="1273" customFormat="1" ht="13.5" hidden="1" customHeight="1" x14ac:dyDescent="0.15"/>
    <row r="137" s="1273" customFormat="1" ht="13.5" hidden="1" customHeight="1" x14ac:dyDescent="0.15"/>
    <row r="138" s="1273" customFormat="1" ht="13.5" hidden="1" customHeight="1" x14ac:dyDescent="0.15"/>
    <row r="139" s="1273" customFormat="1" ht="13.5" hidden="1" customHeight="1" x14ac:dyDescent="0.15"/>
    <row r="140" s="1273" customFormat="1" ht="13.5" hidden="1" customHeight="1" x14ac:dyDescent="0.15"/>
    <row r="141" s="1273" customFormat="1" ht="13.5" hidden="1" customHeight="1" x14ac:dyDescent="0.15"/>
    <row r="142" s="1273" customFormat="1" ht="13.5" hidden="1" customHeight="1" x14ac:dyDescent="0.15"/>
    <row r="143" s="1273" customFormat="1" ht="13.5" hidden="1" customHeight="1" x14ac:dyDescent="0.15"/>
    <row r="144" s="1273" customFormat="1" ht="13.5" hidden="1" customHeight="1" x14ac:dyDescent="0.15"/>
    <row r="145" s="1273" customFormat="1" ht="13.5" hidden="1" customHeight="1" x14ac:dyDescent="0.15"/>
    <row r="146" s="1273" customFormat="1" ht="13.5" hidden="1" customHeight="1" x14ac:dyDescent="0.15"/>
    <row r="147" s="1273" customFormat="1" ht="13.5" hidden="1" customHeight="1" x14ac:dyDescent="0.15"/>
    <row r="148" s="1273" customFormat="1" ht="13.5" hidden="1" customHeight="1" x14ac:dyDescent="0.15"/>
    <row r="149" s="1273" customFormat="1" ht="13.5" hidden="1" customHeight="1" x14ac:dyDescent="0.15"/>
    <row r="150" s="1273" customFormat="1" ht="13.5" hidden="1" customHeight="1" x14ac:dyDescent="0.15"/>
    <row r="151" s="1273" customFormat="1" ht="13.5" hidden="1" customHeight="1" x14ac:dyDescent="0.15"/>
    <row r="152" s="1273" customFormat="1" ht="13.5" hidden="1" customHeight="1" x14ac:dyDescent="0.15"/>
    <row r="153" s="1273" customFormat="1" ht="13.5" hidden="1" customHeight="1" x14ac:dyDescent="0.15"/>
    <row r="154" s="1273" customFormat="1" ht="13.5" hidden="1" customHeight="1" x14ac:dyDescent="0.15"/>
    <row r="155" s="1273" customFormat="1" ht="13.5" hidden="1" customHeight="1" x14ac:dyDescent="0.15"/>
    <row r="156" s="1273" customFormat="1" ht="13.5" hidden="1" customHeight="1" x14ac:dyDescent="0.15"/>
    <row r="157" s="1273" customFormat="1" ht="13.5" hidden="1" customHeight="1" x14ac:dyDescent="0.15"/>
    <row r="158" s="1273" customFormat="1" ht="13.5" hidden="1" customHeight="1" x14ac:dyDescent="0.15"/>
    <row r="159" s="1273" customFormat="1" ht="13.5" hidden="1" customHeight="1" x14ac:dyDescent="0.15"/>
    <row r="160" s="1273" customFormat="1" ht="13.5" hidden="1" customHeight="1" x14ac:dyDescent="0.15"/>
  </sheetData>
  <sheetProtection algorithmName="SHA-512" hashValue="888gEqdqKq2Dz3pFL7LUKsEB1Lr35mKNNBfRGXQ3vWeeA9OB248GoWxwteJnJG9T8Za4H052Z6QEt+AS3TbucQ==" saltValue="c1j4mqcMRzhAAC64BlHH8A=="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EB108F-E5B4-4642-8627-E5DB409A6EC2}">
  <sheetPr>
    <pageSetUpPr fitToPage="1"/>
  </sheetPr>
  <dimension ref="A1:DR125"/>
  <sheetViews>
    <sheetView showGridLines="0" topLeftCell="A103" zoomScale="70" zoomScaleNormal="7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514</v>
      </c>
    </row>
  </sheetData>
  <sheetProtection algorithmName="SHA-512" hashValue="EPA/EcfYBgifmmiEFqMtP4OGlcI4IQ2Y+KMCSQusGQwifQ9rx3rxtlVPCcFP9owRHzzBgNDln5qdrjggbbNUXg==" saltValue="kTW5E3tBvo4oF5ZlEN5Gg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936B61-6F1F-4A9A-B2EC-5DE4646915CF}">
  <sheetPr>
    <pageSetUpPr fitToPage="1"/>
  </sheetPr>
  <dimension ref="A1:DR125"/>
  <sheetViews>
    <sheetView showGridLines="0" topLeftCell="A25" zoomScale="70" zoomScaleNormal="70" zoomScaleSheetLayoutView="55" workbookViewId="0">
      <selection activeCell="CQ112" sqref="CQ112"/>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514</v>
      </c>
    </row>
  </sheetData>
  <sheetProtection algorithmName="SHA-512" hashValue="Jmv6fjVSUBM2pxcskCdECfuEePQuEFT5Rv2x+VdsHBEqvnjoZV+b//nCCY5BNaig372CMZl+SUUm1oeDOpShdQ==" saltValue="0JK8dtC9xGUolvykR09PQ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565</v>
      </c>
      <c r="G2" s="157"/>
      <c r="H2" s="158"/>
    </row>
    <row r="3" spans="1:8" x14ac:dyDescent="0.15">
      <c r="A3" s="154" t="s">
        <v>558</v>
      </c>
      <c r="B3" s="159"/>
      <c r="C3" s="160"/>
      <c r="D3" s="161">
        <v>121256</v>
      </c>
      <c r="E3" s="162"/>
      <c r="F3" s="163">
        <v>128611</v>
      </c>
      <c r="G3" s="164"/>
      <c r="H3" s="165"/>
    </row>
    <row r="4" spans="1:8" x14ac:dyDescent="0.15">
      <c r="A4" s="166"/>
      <c r="B4" s="167"/>
      <c r="C4" s="168"/>
      <c r="D4" s="169">
        <v>49660</v>
      </c>
      <c r="E4" s="170"/>
      <c r="F4" s="171">
        <v>61552</v>
      </c>
      <c r="G4" s="172"/>
      <c r="H4" s="173"/>
    </row>
    <row r="5" spans="1:8" x14ac:dyDescent="0.15">
      <c r="A5" s="154" t="s">
        <v>560</v>
      </c>
      <c r="B5" s="159"/>
      <c r="C5" s="160"/>
      <c r="D5" s="161">
        <v>100611</v>
      </c>
      <c r="E5" s="162"/>
      <c r="F5" s="163">
        <v>138651</v>
      </c>
      <c r="G5" s="164"/>
      <c r="H5" s="165"/>
    </row>
    <row r="6" spans="1:8" x14ac:dyDescent="0.15">
      <c r="A6" s="166"/>
      <c r="B6" s="167"/>
      <c r="C6" s="168"/>
      <c r="D6" s="169">
        <v>35400</v>
      </c>
      <c r="E6" s="170"/>
      <c r="F6" s="171">
        <v>71211</v>
      </c>
      <c r="G6" s="172"/>
      <c r="H6" s="173"/>
    </row>
    <row r="7" spans="1:8" x14ac:dyDescent="0.15">
      <c r="A7" s="154" t="s">
        <v>561</v>
      </c>
      <c r="B7" s="159"/>
      <c r="C7" s="160"/>
      <c r="D7" s="161">
        <v>110118</v>
      </c>
      <c r="E7" s="162"/>
      <c r="F7" s="163">
        <v>122882</v>
      </c>
      <c r="G7" s="164"/>
      <c r="H7" s="165"/>
    </row>
    <row r="8" spans="1:8" x14ac:dyDescent="0.15">
      <c r="A8" s="166"/>
      <c r="B8" s="167"/>
      <c r="C8" s="168"/>
      <c r="D8" s="169">
        <v>33351</v>
      </c>
      <c r="E8" s="170"/>
      <c r="F8" s="171">
        <v>65785</v>
      </c>
      <c r="G8" s="172"/>
      <c r="H8" s="173"/>
    </row>
    <row r="9" spans="1:8" x14ac:dyDescent="0.15">
      <c r="A9" s="154" t="s">
        <v>562</v>
      </c>
      <c r="B9" s="159"/>
      <c r="C9" s="160"/>
      <c r="D9" s="161">
        <v>121348</v>
      </c>
      <c r="E9" s="162"/>
      <c r="F9" s="163">
        <v>114790</v>
      </c>
      <c r="G9" s="164"/>
      <c r="H9" s="165"/>
    </row>
    <row r="10" spans="1:8" x14ac:dyDescent="0.15">
      <c r="A10" s="166"/>
      <c r="B10" s="167"/>
      <c r="C10" s="168"/>
      <c r="D10" s="169">
        <v>47052</v>
      </c>
      <c r="E10" s="170"/>
      <c r="F10" s="171">
        <v>55601</v>
      </c>
      <c r="G10" s="172"/>
      <c r="H10" s="173"/>
    </row>
    <row r="11" spans="1:8" x14ac:dyDescent="0.15">
      <c r="A11" s="154" t="s">
        <v>563</v>
      </c>
      <c r="B11" s="159"/>
      <c r="C11" s="160"/>
      <c r="D11" s="161">
        <v>140155</v>
      </c>
      <c r="E11" s="162"/>
      <c r="F11" s="163">
        <v>126262</v>
      </c>
      <c r="G11" s="164"/>
      <c r="H11" s="165"/>
    </row>
    <row r="12" spans="1:8" x14ac:dyDescent="0.15">
      <c r="A12" s="166"/>
      <c r="B12" s="167"/>
      <c r="C12" s="174"/>
      <c r="D12" s="169">
        <v>40633</v>
      </c>
      <c r="E12" s="170"/>
      <c r="F12" s="171">
        <v>56769</v>
      </c>
      <c r="G12" s="172"/>
      <c r="H12" s="173"/>
    </row>
    <row r="13" spans="1:8" x14ac:dyDescent="0.15">
      <c r="A13" s="154"/>
      <c r="B13" s="159"/>
      <c r="C13" s="175"/>
      <c r="D13" s="176">
        <v>118698</v>
      </c>
      <c r="E13" s="177"/>
      <c r="F13" s="178">
        <v>126239</v>
      </c>
      <c r="G13" s="179"/>
      <c r="H13" s="165"/>
    </row>
    <row r="14" spans="1:8" x14ac:dyDescent="0.15">
      <c r="A14" s="166"/>
      <c r="B14" s="167"/>
      <c r="C14" s="168"/>
      <c r="D14" s="169">
        <v>41219</v>
      </c>
      <c r="E14" s="170"/>
      <c r="F14" s="171">
        <v>62184</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5.25</v>
      </c>
      <c r="C19" s="180">
        <f>ROUND(VALUE(SUBSTITUTE(実質収支比率等に係る経年分析!G$48,"▲","-")),2)</f>
        <v>2.84</v>
      </c>
      <c r="D19" s="180">
        <f>ROUND(VALUE(SUBSTITUTE(実質収支比率等に係る経年分析!H$48,"▲","-")),2)</f>
        <v>2.74</v>
      </c>
      <c r="E19" s="180">
        <f>ROUND(VALUE(SUBSTITUTE(実質収支比率等に係る経年分析!I$48,"▲","-")),2)</f>
        <v>3.77</v>
      </c>
      <c r="F19" s="180">
        <f>ROUND(VALUE(SUBSTITUTE(実質収支比率等に係る経年分析!J$48,"▲","-")),2)</f>
        <v>4.18</v>
      </c>
    </row>
    <row r="20" spans="1:11" x14ac:dyDescent="0.15">
      <c r="A20" s="180" t="s">
        <v>55</v>
      </c>
      <c r="B20" s="180">
        <f>ROUND(VALUE(SUBSTITUTE(実質収支比率等に係る経年分析!F$47,"▲","-")),2)</f>
        <v>35.450000000000003</v>
      </c>
      <c r="C20" s="180">
        <f>ROUND(VALUE(SUBSTITUTE(実質収支比率等に係る経年分析!G$47,"▲","-")),2)</f>
        <v>35.44</v>
      </c>
      <c r="D20" s="180">
        <f>ROUND(VALUE(SUBSTITUTE(実質収支比率等に係る経年分析!H$47,"▲","-")),2)</f>
        <v>30.58</v>
      </c>
      <c r="E20" s="180">
        <f>ROUND(VALUE(SUBSTITUTE(実質収支比率等に係る経年分析!I$47,"▲","-")),2)</f>
        <v>23.83</v>
      </c>
      <c r="F20" s="180">
        <f>ROUND(VALUE(SUBSTITUTE(実質収支比率等に係る経年分析!J$47,"▲","-")),2)</f>
        <v>23.61</v>
      </c>
    </row>
    <row r="21" spans="1:11" x14ac:dyDescent="0.15">
      <c r="A21" s="180" t="s">
        <v>56</v>
      </c>
      <c r="B21" s="180">
        <f>IF(ISNUMBER(VALUE(SUBSTITUTE(実質収支比率等に係る経年分析!F$49,"▲","-"))),ROUND(VALUE(SUBSTITUTE(実質収支比率等に係る経年分析!F$49,"▲","-")),2),NA())</f>
        <v>2.58</v>
      </c>
      <c r="C21" s="180">
        <f>IF(ISNUMBER(VALUE(SUBSTITUTE(実質収支比率等に係る経年分析!G$49,"▲","-"))),ROUND(VALUE(SUBSTITUTE(実質収支比率等に係る経年分析!G$49,"▲","-")),2),NA())</f>
        <v>-2.39</v>
      </c>
      <c r="D21" s="180">
        <f>IF(ISNUMBER(VALUE(SUBSTITUTE(実質収支比率等に係る経年分析!H$49,"▲","-"))),ROUND(VALUE(SUBSTITUTE(実質収支比率等に係る経年分析!H$49,"▲","-")),2),NA())</f>
        <v>-5.47</v>
      </c>
      <c r="E21" s="180">
        <f>IF(ISNUMBER(VALUE(SUBSTITUTE(実質収支比率等に係る経年分析!I$49,"▲","-"))),ROUND(VALUE(SUBSTITUTE(実質収支比率等に係る経年分析!I$49,"▲","-")),2),NA())</f>
        <v>-5.3</v>
      </c>
      <c r="F21" s="180">
        <f>IF(ISNUMBER(VALUE(SUBSTITUTE(実質収支比率等に係る経年分析!J$49,"▲","-"))),ROUND(VALUE(SUBSTITUTE(実質収支比率等に係る経年分析!J$49,"▲","-")),2),NA())</f>
        <v>0.45</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2.33</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浄化槽整備推進事業特別会計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簡易水道事業特別会計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公共下水道事業特別会計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15">
      <c r="A32" s="181" t="str">
        <f>IF(連結実質赤字比率に係る赤字・黒字の構成分析!C$38="",NA(),連結実質赤字比率に係る赤字・黒字の構成分析!C$38)</f>
        <v>後期高齢者医療事業特別会計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0.01</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0.02</v>
      </c>
    </row>
    <row r="33" spans="1:16" x14ac:dyDescent="0.15">
      <c r="A33" s="181" t="str">
        <f>IF(連結実質赤字比率に係る赤字・黒字の構成分析!C$37="",NA(),連結実質赤字比率に係る赤字・黒字の構成分析!C$37)</f>
        <v>宅地分譲事業特別会計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0.92</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0.34</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0.15</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0.18</v>
      </c>
    </row>
    <row r="34" spans="1:16" x14ac:dyDescent="0.15">
      <c r="A34" s="181" t="str">
        <f>IF(連結実質赤字比率に係る赤字・黒字の構成分析!C$36="",NA(),連結実質赤字比率に係る赤字・黒字の構成分析!C$36)</f>
        <v>介護保険事業特別会計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1.84</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1.88</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1.82</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1.81</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1.56</v>
      </c>
    </row>
    <row r="35" spans="1:16" x14ac:dyDescent="0.15">
      <c r="A35" s="181" t="str">
        <f>IF(連結実質赤字比率に係る赤字・黒字の構成分析!C$35="",NA(),連結実質赤字比率に係る赤字・黒字の構成分析!C$35)</f>
        <v>国民健康保険事業特別会計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2.23</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2.2000000000000002</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2.68</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0.72</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1.59</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5.24</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2.83</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2.73</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3.76</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4.18</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581</v>
      </c>
      <c r="E42" s="182"/>
      <c r="F42" s="182"/>
      <c r="G42" s="182">
        <f>'実質公債費比率（分子）の構造'!L$52</f>
        <v>582</v>
      </c>
      <c r="H42" s="182"/>
      <c r="I42" s="182"/>
      <c r="J42" s="182">
        <f>'実質公債費比率（分子）の構造'!M$52</f>
        <v>540</v>
      </c>
      <c r="K42" s="182"/>
      <c r="L42" s="182"/>
      <c r="M42" s="182">
        <f>'実質公債費比率（分子）の構造'!N$52</f>
        <v>564</v>
      </c>
      <c r="N42" s="182"/>
      <c r="O42" s="182"/>
      <c r="P42" s="182">
        <f>'実質公債費比率（分子）の構造'!O$52</f>
        <v>572</v>
      </c>
    </row>
    <row r="43" spans="1:16" x14ac:dyDescent="0.15">
      <c r="A43" s="182" t="s">
        <v>64</v>
      </c>
      <c r="B43" s="182">
        <f>'実質公債費比率（分子）の構造'!K$51</f>
        <v>0</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x14ac:dyDescent="0.15">
      <c r="A44" s="182" t="s">
        <v>65</v>
      </c>
      <c r="B44" s="182">
        <f>'実質公債費比率（分子）の構造'!K$50</f>
        <v>27</v>
      </c>
      <c r="C44" s="182"/>
      <c r="D44" s="182"/>
      <c r="E44" s="182">
        <f>'実質公債費比率（分子）の構造'!L$50</f>
        <v>0</v>
      </c>
      <c r="F44" s="182"/>
      <c r="G44" s="182"/>
      <c r="H44" s="182">
        <f>'実質公債費比率（分子）の構造'!M$50</f>
        <v>0</v>
      </c>
      <c r="I44" s="182"/>
      <c r="J44" s="182"/>
      <c r="K44" s="182">
        <f>'実質公債費比率（分子）の構造'!N$50</f>
        <v>0</v>
      </c>
      <c r="L44" s="182"/>
      <c r="M44" s="182"/>
      <c r="N44" s="182">
        <f>'実質公債費比率（分子）の構造'!O$50</f>
        <v>0</v>
      </c>
      <c r="O44" s="182"/>
      <c r="P44" s="182"/>
    </row>
    <row r="45" spans="1:16" x14ac:dyDescent="0.15">
      <c r="A45" s="182" t="s">
        <v>66</v>
      </c>
      <c r="B45" s="182">
        <f>'実質公債費比率（分子）の構造'!K$49</f>
        <v>57</v>
      </c>
      <c r="C45" s="182"/>
      <c r="D45" s="182"/>
      <c r="E45" s="182">
        <f>'実質公債費比率（分子）の構造'!L$49</f>
        <v>53</v>
      </c>
      <c r="F45" s="182"/>
      <c r="G45" s="182"/>
      <c r="H45" s="182">
        <f>'実質公債費比率（分子）の構造'!M$49</f>
        <v>53</v>
      </c>
      <c r="I45" s="182"/>
      <c r="J45" s="182"/>
      <c r="K45" s="182">
        <f>'実質公債費比率（分子）の構造'!N$49</f>
        <v>53</v>
      </c>
      <c r="L45" s="182"/>
      <c r="M45" s="182"/>
      <c r="N45" s="182">
        <f>'実質公債費比率（分子）の構造'!O$49</f>
        <v>47</v>
      </c>
      <c r="O45" s="182"/>
      <c r="P45" s="182"/>
    </row>
    <row r="46" spans="1:16" x14ac:dyDescent="0.15">
      <c r="A46" s="182" t="s">
        <v>67</v>
      </c>
      <c r="B46" s="182">
        <f>'実質公債費比率（分子）の構造'!K$48</f>
        <v>79</v>
      </c>
      <c r="C46" s="182"/>
      <c r="D46" s="182"/>
      <c r="E46" s="182">
        <f>'実質公債費比率（分子）の構造'!L$48</f>
        <v>79</v>
      </c>
      <c r="F46" s="182"/>
      <c r="G46" s="182"/>
      <c r="H46" s="182">
        <f>'実質公債費比率（分子）の構造'!M$48</f>
        <v>75</v>
      </c>
      <c r="I46" s="182"/>
      <c r="J46" s="182"/>
      <c r="K46" s="182">
        <f>'実質公債費比率（分子）の構造'!N$48</f>
        <v>79</v>
      </c>
      <c r="L46" s="182"/>
      <c r="M46" s="182"/>
      <c r="N46" s="182">
        <f>'実質公債費比率（分子）の構造'!O$48</f>
        <v>66</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651</v>
      </c>
      <c r="C49" s="182"/>
      <c r="D49" s="182"/>
      <c r="E49" s="182">
        <f>'実質公債費比率（分子）の構造'!L$45</f>
        <v>667</v>
      </c>
      <c r="F49" s="182"/>
      <c r="G49" s="182"/>
      <c r="H49" s="182">
        <f>'実質公債費比率（分子）の構造'!M$45</f>
        <v>633</v>
      </c>
      <c r="I49" s="182"/>
      <c r="J49" s="182"/>
      <c r="K49" s="182">
        <f>'実質公債費比率（分子）の構造'!N$45</f>
        <v>660</v>
      </c>
      <c r="L49" s="182"/>
      <c r="M49" s="182"/>
      <c r="N49" s="182">
        <f>'実質公債費比率（分子）の構造'!O$45</f>
        <v>694</v>
      </c>
      <c r="O49" s="182"/>
      <c r="P49" s="182"/>
    </row>
    <row r="50" spans="1:16" x14ac:dyDescent="0.15">
      <c r="A50" s="182" t="s">
        <v>71</v>
      </c>
      <c r="B50" s="182" t="e">
        <f>NA()</f>
        <v>#N/A</v>
      </c>
      <c r="C50" s="182">
        <f>IF(ISNUMBER('実質公債費比率（分子）の構造'!K$53),'実質公債費比率（分子）の構造'!K$53,NA())</f>
        <v>233</v>
      </c>
      <c r="D50" s="182" t="e">
        <f>NA()</f>
        <v>#N/A</v>
      </c>
      <c r="E50" s="182" t="e">
        <f>NA()</f>
        <v>#N/A</v>
      </c>
      <c r="F50" s="182">
        <f>IF(ISNUMBER('実質公債費比率（分子）の構造'!L$53),'実質公債費比率（分子）の構造'!L$53,NA())</f>
        <v>217</v>
      </c>
      <c r="G50" s="182" t="e">
        <f>NA()</f>
        <v>#N/A</v>
      </c>
      <c r="H50" s="182" t="e">
        <f>NA()</f>
        <v>#N/A</v>
      </c>
      <c r="I50" s="182">
        <f>IF(ISNUMBER('実質公債費比率（分子）の構造'!M$53),'実質公債費比率（分子）の構造'!M$53,NA())</f>
        <v>221</v>
      </c>
      <c r="J50" s="182" t="e">
        <f>NA()</f>
        <v>#N/A</v>
      </c>
      <c r="K50" s="182" t="e">
        <f>NA()</f>
        <v>#N/A</v>
      </c>
      <c r="L50" s="182">
        <f>IF(ISNUMBER('実質公債費比率（分子）の構造'!N$53),'実質公債費比率（分子）の構造'!N$53,NA())</f>
        <v>228</v>
      </c>
      <c r="M50" s="182" t="e">
        <f>NA()</f>
        <v>#N/A</v>
      </c>
      <c r="N50" s="182" t="e">
        <f>NA()</f>
        <v>#N/A</v>
      </c>
      <c r="O50" s="182">
        <f>IF(ISNUMBER('実質公債費比率（分子）の構造'!O$53),'実質公債費比率（分子）の構造'!O$53,NA())</f>
        <v>235</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5348</v>
      </c>
      <c r="E56" s="181"/>
      <c r="F56" s="181"/>
      <c r="G56" s="181">
        <f>'将来負担比率（分子）の構造'!J$52</f>
        <v>5342</v>
      </c>
      <c r="H56" s="181"/>
      <c r="I56" s="181"/>
      <c r="J56" s="181">
        <f>'将来負担比率（分子）の構造'!K$52</f>
        <v>5464</v>
      </c>
      <c r="K56" s="181"/>
      <c r="L56" s="181"/>
      <c r="M56" s="181">
        <f>'将来負担比率（分子）の構造'!L$52</f>
        <v>5517</v>
      </c>
      <c r="N56" s="181"/>
      <c r="O56" s="181"/>
      <c r="P56" s="181">
        <f>'将来負担比率（分子）の構造'!M$52</f>
        <v>5555</v>
      </c>
    </row>
    <row r="57" spans="1:16" x14ac:dyDescent="0.15">
      <c r="A57" s="181" t="s">
        <v>42</v>
      </c>
      <c r="B57" s="181"/>
      <c r="C57" s="181"/>
      <c r="D57" s="181">
        <f>'将来負担比率（分子）の構造'!I$51</f>
        <v>453</v>
      </c>
      <c r="E57" s="181"/>
      <c r="F57" s="181"/>
      <c r="G57" s="181">
        <f>'将来負担比率（分子）の構造'!J$51</f>
        <v>467</v>
      </c>
      <c r="H57" s="181"/>
      <c r="I57" s="181"/>
      <c r="J57" s="181">
        <f>'将来負担比率（分子）の構造'!K$51</f>
        <v>415</v>
      </c>
      <c r="K57" s="181"/>
      <c r="L57" s="181"/>
      <c r="M57" s="181">
        <f>'将来負担比率（分子）の構造'!L$51</f>
        <v>387</v>
      </c>
      <c r="N57" s="181"/>
      <c r="O57" s="181"/>
      <c r="P57" s="181">
        <f>'将来負担比率（分子）の構造'!M$51</f>
        <v>340</v>
      </c>
    </row>
    <row r="58" spans="1:16" x14ac:dyDescent="0.15">
      <c r="A58" s="181" t="s">
        <v>41</v>
      </c>
      <c r="B58" s="181"/>
      <c r="C58" s="181"/>
      <c r="D58" s="181">
        <f>'将来負担比率（分子）の構造'!I$50</f>
        <v>3096</v>
      </c>
      <c r="E58" s="181"/>
      <c r="F58" s="181"/>
      <c r="G58" s="181">
        <f>'将来負担比率（分子）の構造'!J$50</f>
        <v>3191</v>
      </c>
      <c r="H58" s="181"/>
      <c r="I58" s="181"/>
      <c r="J58" s="181">
        <f>'将来負担比率（分子）の構造'!K$50</f>
        <v>3141</v>
      </c>
      <c r="K58" s="181"/>
      <c r="L58" s="181"/>
      <c r="M58" s="181">
        <f>'将来負担比率（分子）の構造'!L$50</f>
        <v>3050</v>
      </c>
      <c r="N58" s="181"/>
      <c r="O58" s="181"/>
      <c r="P58" s="181">
        <f>'将来負担比率（分子）の構造'!M$50</f>
        <v>2934</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1221</v>
      </c>
      <c r="C62" s="181"/>
      <c r="D62" s="181"/>
      <c r="E62" s="181">
        <f>'将来負担比率（分子）の構造'!J$45</f>
        <v>1030</v>
      </c>
      <c r="F62" s="181"/>
      <c r="G62" s="181"/>
      <c r="H62" s="181">
        <f>'将来負担比率（分子）の構造'!K$45</f>
        <v>966</v>
      </c>
      <c r="I62" s="181"/>
      <c r="J62" s="181"/>
      <c r="K62" s="181">
        <f>'将来負担比率（分子）の構造'!L$45</f>
        <v>979</v>
      </c>
      <c r="L62" s="181"/>
      <c r="M62" s="181"/>
      <c r="N62" s="181">
        <f>'将来負担比率（分子）の構造'!M$45</f>
        <v>963</v>
      </c>
      <c r="O62" s="181"/>
      <c r="P62" s="181"/>
    </row>
    <row r="63" spans="1:16" x14ac:dyDescent="0.15">
      <c r="A63" s="181" t="s">
        <v>34</v>
      </c>
      <c r="B63" s="181">
        <f>'将来負担比率（分子）の構造'!I$44</f>
        <v>266</v>
      </c>
      <c r="C63" s="181"/>
      <c r="D63" s="181"/>
      <c r="E63" s="181">
        <f>'将来負担比率（分子）の構造'!J$44</f>
        <v>299</v>
      </c>
      <c r="F63" s="181"/>
      <c r="G63" s="181"/>
      <c r="H63" s="181">
        <f>'将来負担比率（分子）の構造'!K$44</f>
        <v>301</v>
      </c>
      <c r="I63" s="181"/>
      <c r="J63" s="181"/>
      <c r="K63" s="181">
        <f>'将来負担比率（分子）の構造'!L$44</f>
        <v>353</v>
      </c>
      <c r="L63" s="181"/>
      <c r="M63" s="181"/>
      <c r="N63" s="181">
        <f>'将来負担比率（分子）の構造'!M$44</f>
        <v>367</v>
      </c>
      <c r="O63" s="181"/>
      <c r="P63" s="181"/>
    </row>
    <row r="64" spans="1:16" x14ac:dyDescent="0.15">
      <c r="A64" s="181" t="s">
        <v>33</v>
      </c>
      <c r="B64" s="181">
        <f>'将来負担比率（分子）の構造'!I$43</f>
        <v>938</v>
      </c>
      <c r="C64" s="181"/>
      <c r="D64" s="181"/>
      <c r="E64" s="181">
        <f>'将来負担比率（分子）の構造'!J$43</f>
        <v>873</v>
      </c>
      <c r="F64" s="181"/>
      <c r="G64" s="181"/>
      <c r="H64" s="181">
        <f>'将来負担比率（分子）の構造'!K$43</f>
        <v>732</v>
      </c>
      <c r="I64" s="181"/>
      <c r="J64" s="181"/>
      <c r="K64" s="181">
        <f>'将来負担比率（分子）の構造'!L$43</f>
        <v>751</v>
      </c>
      <c r="L64" s="181"/>
      <c r="M64" s="181"/>
      <c r="N64" s="181">
        <f>'将来負担比率（分子）の構造'!M$43</f>
        <v>715</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6654</v>
      </c>
      <c r="C66" s="181"/>
      <c r="D66" s="181"/>
      <c r="E66" s="181">
        <f>'将来負担比率（分子）の構造'!J$41</f>
        <v>6645</v>
      </c>
      <c r="F66" s="181"/>
      <c r="G66" s="181"/>
      <c r="H66" s="181">
        <f>'将来負担比率（分子）の構造'!K$41</f>
        <v>6697</v>
      </c>
      <c r="I66" s="181"/>
      <c r="J66" s="181"/>
      <c r="K66" s="181">
        <f>'将来負担比率（分子）の構造'!L$41</f>
        <v>6828</v>
      </c>
      <c r="L66" s="181"/>
      <c r="M66" s="181"/>
      <c r="N66" s="181">
        <f>'将来負担比率（分子）の構造'!M$41</f>
        <v>6983</v>
      </c>
      <c r="O66" s="181"/>
      <c r="P66" s="181"/>
    </row>
    <row r="67" spans="1:16" x14ac:dyDescent="0.15">
      <c r="A67" s="181" t="s">
        <v>75</v>
      </c>
      <c r="B67" s="181" t="e">
        <f>NA()</f>
        <v>#N/A</v>
      </c>
      <c r="C67" s="181">
        <f>IF(ISNUMBER('将来負担比率（分子）の構造'!I$53), IF('将来負担比率（分子）の構造'!I$53 &lt; 0, 0, '将来負担比率（分子）の構造'!I$53), NA())</f>
        <v>182</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200</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1002</v>
      </c>
      <c r="C72" s="185">
        <f>基金残高に係る経年分析!G55</f>
        <v>791</v>
      </c>
      <c r="D72" s="185">
        <f>基金残高に係る経年分析!H55</f>
        <v>791</v>
      </c>
    </row>
    <row r="73" spans="1:16" x14ac:dyDescent="0.15">
      <c r="A73" s="184" t="s">
        <v>78</v>
      </c>
      <c r="B73" s="185">
        <f>基金残高に係る経年分析!F56</f>
        <v>117</v>
      </c>
      <c r="C73" s="185">
        <f>基金残高に係る経年分析!G56</f>
        <v>117</v>
      </c>
      <c r="D73" s="185">
        <f>基金残高に係る経年分析!H56</f>
        <v>117</v>
      </c>
    </row>
    <row r="74" spans="1:16" x14ac:dyDescent="0.15">
      <c r="A74" s="184" t="s">
        <v>79</v>
      </c>
      <c r="B74" s="185">
        <f>基金残高に係る経年分析!F57</f>
        <v>1917</v>
      </c>
      <c r="C74" s="185">
        <f>基金残高に係る経年分析!G57</f>
        <v>1968</v>
      </c>
      <c r="D74" s="185">
        <f>基金残高に係る経年分析!H57</f>
        <v>1851</v>
      </c>
    </row>
  </sheetData>
  <sheetProtection algorithmName="SHA-512" hashValue="pLctVAy7KLG8W5Y9IuItugD1pRuHKtKWKweGWHXLIXfr66yMw/L38oqUgLxQiVss8uIMIcmt7AiHxg9v/PqOaA==" saltValue="lcmIqqM3DWMJYS7428vQt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59" t="s">
        <v>215</v>
      </c>
      <c r="DI1" s="760"/>
      <c r="DJ1" s="760"/>
      <c r="DK1" s="760"/>
      <c r="DL1" s="760"/>
      <c r="DM1" s="760"/>
      <c r="DN1" s="761"/>
      <c r="DO1" s="226"/>
      <c r="DP1" s="759" t="s">
        <v>216</v>
      </c>
      <c r="DQ1" s="760"/>
      <c r="DR1" s="760"/>
      <c r="DS1" s="760"/>
      <c r="DT1" s="760"/>
      <c r="DU1" s="760"/>
      <c r="DV1" s="760"/>
      <c r="DW1" s="760"/>
      <c r="DX1" s="760"/>
      <c r="DY1" s="760"/>
      <c r="DZ1" s="760"/>
      <c r="EA1" s="760"/>
      <c r="EB1" s="760"/>
      <c r="EC1" s="761"/>
      <c r="ED1" s="224"/>
      <c r="EE1" s="224"/>
      <c r="EF1" s="224"/>
      <c r="EG1" s="224"/>
      <c r="EH1" s="224"/>
      <c r="EI1" s="224"/>
      <c r="EJ1" s="224"/>
      <c r="EK1" s="224"/>
      <c r="EL1" s="224"/>
      <c r="EM1" s="224"/>
    </row>
    <row r="2" spans="2:143" ht="22.5" customHeight="1" x14ac:dyDescent="0.15">
      <c r="B2" s="227" t="s">
        <v>217</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1" t="s">
        <v>218</v>
      </c>
      <c r="C3" s="702"/>
      <c r="D3" s="702"/>
      <c r="E3" s="702"/>
      <c r="F3" s="702"/>
      <c r="G3" s="702"/>
      <c r="H3" s="702"/>
      <c r="I3" s="702"/>
      <c r="J3" s="702"/>
      <c r="K3" s="702"/>
      <c r="L3" s="702"/>
      <c r="M3" s="702"/>
      <c r="N3" s="702"/>
      <c r="O3" s="702"/>
      <c r="P3" s="702"/>
      <c r="Q3" s="702"/>
      <c r="R3" s="702"/>
      <c r="S3" s="702"/>
      <c r="T3" s="702"/>
      <c r="U3" s="702"/>
      <c r="V3" s="702"/>
      <c r="W3" s="702"/>
      <c r="X3" s="702"/>
      <c r="Y3" s="702"/>
      <c r="Z3" s="702"/>
      <c r="AA3" s="702"/>
      <c r="AB3" s="702"/>
      <c r="AC3" s="702"/>
      <c r="AD3" s="702"/>
      <c r="AE3" s="702"/>
      <c r="AF3" s="702"/>
      <c r="AG3" s="702"/>
      <c r="AH3" s="702"/>
      <c r="AI3" s="702"/>
      <c r="AJ3" s="702"/>
      <c r="AK3" s="702"/>
      <c r="AL3" s="702"/>
      <c r="AM3" s="702"/>
      <c r="AN3" s="702"/>
      <c r="AO3" s="702"/>
      <c r="AP3" s="701" t="s">
        <v>219</v>
      </c>
      <c r="AQ3" s="702"/>
      <c r="AR3" s="702"/>
      <c r="AS3" s="702"/>
      <c r="AT3" s="702"/>
      <c r="AU3" s="702"/>
      <c r="AV3" s="702"/>
      <c r="AW3" s="702"/>
      <c r="AX3" s="702"/>
      <c r="AY3" s="702"/>
      <c r="AZ3" s="702"/>
      <c r="BA3" s="702"/>
      <c r="BB3" s="702"/>
      <c r="BC3" s="702"/>
      <c r="BD3" s="702"/>
      <c r="BE3" s="702"/>
      <c r="BF3" s="702"/>
      <c r="BG3" s="702"/>
      <c r="BH3" s="702"/>
      <c r="BI3" s="702"/>
      <c r="BJ3" s="702"/>
      <c r="BK3" s="702"/>
      <c r="BL3" s="702"/>
      <c r="BM3" s="702"/>
      <c r="BN3" s="702"/>
      <c r="BO3" s="702"/>
      <c r="BP3" s="702"/>
      <c r="BQ3" s="702"/>
      <c r="BR3" s="702"/>
      <c r="BS3" s="702"/>
      <c r="BT3" s="702"/>
      <c r="BU3" s="702"/>
      <c r="BV3" s="702"/>
      <c r="BW3" s="702"/>
      <c r="BX3" s="702"/>
      <c r="BY3" s="702"/>
      <c r="BZ3" s="702"/>
      <c r="CA3" s="702"/>
      <c r="CB3" s="703"/>
      <c r="CD3" s="744" t="s">
        <v>220</v>
      </c>
      <c r="CE3" s="745"/>
      <c r="CF3" s="745"/>
      <c r="CG3" s="745"/>
      <c r="CH3" s="745"/>
      <c r="CI3" s="745"/>
      <c r="CJ3" s="745"/>
      <c r="CK3" s="745"/>
      <c r="CL3" s="745"/>
      <c r="CM3" s="745"/>
      <c r="CN3" s="745"/>
      <c r="CO3" s="745"/>
      <c r="CP3" s="745"/>
      <c r="CQ3" s="745"/>
      <c r="CR3" s="745"/>
      <c r="CS3" s="745"/>
      <c r="CT3" s="745"/>
      <c r="CU3" s="745"/>
      <c r="CV3" s="745"/>
      <c r="CW3" s="745"/>
      <c r="CX3" s="745"/>
      <c r="CY3" s="745"/>
      <c r="CZ3" s="745"/>
      <c r="DA3" s="745"/>
      <c r="DB3" s="745"/>
      <c r="DC3" s="745"/>
      <c r="DD3" s="745"/>
      <c r="DE3" s="745"/>
      <c r="DF3" s="745"/>
      <c r="DG3" s="745"/>
      <c r="DH3" s="745"/>
      <c r="DI3" s="745"/>
      <c r="DJ3" s="745"/>
      <c r="DK3" s="745"/>
      <c r="DL3" s="745"/>
      <c r="DM3" s="745"/>
      <c r="DN3" s="745"/>
      <c r="DO3" s="745"/>
      <c r="DP3" s="745"/>
      <c r="DQ3" s="745"/>
      <c r="DR3" s="745"/>
      <c r="DS3" s="745"/>
      <c r="DT3" s="745"/>
      <c r="DU3" s="745"/>
      <c r="DV3" s="745"/>
      <c r="DW3" s="745"/>
      <c r="DX3" s="745"/>
      <c r="DY3" s="745"/>
      <c r="DZ3" s="745"/>
      <c r="EA3" s="745"/>
      <c r="EB3" s="745"/>
      <c r="EC3" s="746"/>
    </row>
    <row r="4" spans="2:143" ht="11.25" customHeight="1" x14ac:dyDescent="0.15">
      <c r="B4" s="701" t="s">
        <v>1</v>
      </c>
      <c r="C4" s="702"/>
      <c r="D4" s="702"/>
      <c r="E4" s="702"/>
      <c r="F4" s="702"/>
      <c r="G4" s="702"/>
      <c r="H4" s="702"/>
      <c r="I4" s="702"/>
      <c r="J4" s="702"/>
      <c r="K4" s="702"/>
      <c r="L4" s="702"/>
      <c r="M4" s="702"/>
      <c r="N4" s="702"/>
      <c r="O4" s="702"/>
      <c r="P4" s="702"/>
      <c r="Q4" s="703"/>
      <c r="R4" s="701" t="s">
        <v>221</v>
      </c>
      <c r="S4" s="702"/>
      <c r="T4" s="702"/>
      <c r="U4" s="702"/>
      <c r="V4" s="702"/>
      <c r="W4" s="702"/>
      <c r="X4" s="702"/>
      <c r="Y4" s="703"/>
      <c r="Z4" s="701" t="s">
        <v>222</v>
      </c>
      <c r="AA4" s="702"/>
      <c r="AB4" s="702"/>
      <c r="AC4" s="703"/>
      <c r="AD4" s="701" t="s">
        <v>223</v>
      </c>
      <c r="AE4" s="702"/>
      <c r="AF4" s="702"/>
      <c r="AG4" s="702"/>
      <c r="AH4" s="702"/>
      <c r="AI4" s="702"/>
      <c r="AJ4" s="702"/>
      <c r="AK4" s="703"/>
      <c r="AL4" s="701" t="s">
        <v>222</v>
      </c>
      <c r="AM4" s="702"/>
      <c r="AN4" s="702"/>
      <c r="AO4" s="703"/>
      <c r="AP4" s="762" t="s">
        <v>224</v>
      </c>
      <c r="AQ4" s="762"/>
      <c r="AR4" s="762"/>
      <c r="AS4" s="762"/>
      <c r="AT4" s="762"/>
      <c r="AU4" s="762"/>
      <c r="AV4" s="762"/>
      <c r="AW4" s="762"/>
      <c r="AX4" s="762"/>
      <c r="AY4" s="762"/>
      <c r="AZ4" s="762"/>
      <c r="BA4" s="762"/>
      <c r="BB4" s="762"/>
      <c r="BC4" s="762"/>
      <c r="BD4" s="762"/>
      <c r="BE4" s="762"/>
      <c r="BF4" s="762"/>
      <c r="BG4" s="762" t="s">
        <v>225</v>
      </c>
      <c r="BH4" s="762"/>
      <c r="BI4" s="762"/>
      <c r="BJ4" s="762"/>
      <c r="BK4" s="762"/>
      <c r="BL4" s="762"/>
      <c r="BM4" s="762"/>
      <c r="BN4" s="762"/>
      <c r="BO4" s="762" t="s">
        <v>222</v>
      </c>
      <c r="BP4" s="762"/>
      <c r="BQ4" s="762"/>
      <c r="BR4" s="762"/>
      <c r="BS4" s="762" t="s">
        <v>226</v>
      </c>
      <c r="BT4" s="762"/>
      <c r="BU4" s="762"/>
      <c r="BV4" s="762"/>
      <c r="BW4" s="762"/>
      <c r="BX4" s="762"/>
      <c r="BY4" s="762"/>
      <c r="BZ4" s="762"/>
      <c r="CA4" s="762"/>
      <c r="CB4" s="762"/>
      <c r="CD4" s="744" t="s">
        <v>227</v>
      </c>
      <c r="CE4" s="745"/>
      <c r="CF4" s="745"/>
      <c r="CG4" s="745"/>
      <c r="CH4" s="745"/>
      <c r="CI4" s="745"/>
      <c r="CJ4" s="745"/>
      <c r="CK4" s="745"/>
      <c r="CL4" s="745"/>
      <c r="CM4" s="745"/>
      <c r="CN4" s="745"/>
      <c r="CO4" s="745"/>
      <c r="CP4" s="745"/>
      <c r="CQ4" s="745"/>
      <c r="CR4" s="745"/>
      <c r="CS4" s="745"/>
      <c r="CT4" s="745"/>
      <c r="CU4" s="745"/>
      <c r="CV4" s="745"/>
      <c r="CW4" s="745"/>
      <c r="CX4" s="745"/>
      <c r="CY4" s="745"/>
      <c r="CZ4" s="745"/>
      <c r="DA4" s="745"/>
      <c r="DB4" s="745"/>
      <c r="DC4" s="745"/>
      <c r="DD4" s="745"/>
      <c r="DE4" s="745"/>
      <c r="DF4" s="745"/>
      <c r="DG4" s="745"/>
      <c r="DH4" s="745"/>
      <c r="DI4" s="745"/>
      <c r="DJ4" s="745"/>
      <c r="DK4" s="745"/>
      <c r="DL4" s="745"/>
      <c r="DM4" s="745"/>
      <c r="DN4" s="745"/>
      <c r="DO4" s="745"/>
      <c r="DP4" s="745"/>
      <c r="DQ4" s="745"/>
      <c r="DR4" s="745"/>
      <c r="DS4" s="745"/>
      <c r="DT4" s="745"/>
      <c r="DU4" s="745"/>
      <c r="DV4" s="745"/>
      <c r="DW4" s="745"/>
      <c r="DX4" s="745"/>
      <c r="DY4" s="745"/>
      <c r="DZ4" s="745"/>
      <c r="EA4" s="745"/>
      <c r="EB4" s="745"/>
      <c r="EC4" s="746"/>
    </row>
    <row r="5" spans="2:143" s="230" customFormat="1" ht="11.25" customHeight="1" x14ac:dyDescent="0.15">
      <c r="B5" s="708" t="s">
        <v>228</v>
      </c>
      <c r="C5" s="709"/>
      <c r="D5" s="709"/>
      <c r="E5" s="709"/>
      <c r="F5" s="709"/>
      <c r="G5" s="709"/>
      <c r="H5" s="709"/>
      <c r="I5" s="709"/>
      <c r="J5" s="709"/>
      <c r="K5" s="709"/>
      <c r="L5" s="709"/>
      <c r="M5" s="709"/>
      <c r="N5" s="709"/>
      <c r="O5" s="709"/>
      <c r="P5" s="709"/>
      <c r="Q5" s="710"/>
      <c r="R5" s="695">
        <v>1280818</v>
      </c>
      <c r="S5" s="696"/>
      <c r="T5" s="696"/>
      <c r="U5" s="696"/>
      <c r="V5" s="696"/>
      <c r="W5" s="696"/>
      <c r="X5" s="696"/>
      <c r="Y5" s="739"/>
      <c r="Z5" s="757">
        <v>19.399999999999999</v>
      </c>
      <c r="AA5" s="757"/>
      <c r="AB5" s="757"/>
      <c r="AC5" s="757"/>
      <c r="AD5" s="758">
        <v>1280818</v>
      </c>
      <c r="AE5" s="758"/>
      <c r="AF5" s="758"/>
      <c r="AG5" s="758"/>
      <c r="AH5" s="758"/>
      <c r="AI5" s="758"/>
      <c r="AJ5" s="758"/>
      <c r="AK5" s="758"/>
      <c r="AL5" s="740">
        <v>39.299999999999997</v>
      </c>
      <c r="AM5" s="713"/>
      <c r="AN5" s="713"/>
      <c r="AO5" s="741"/>
      <c r="AP5" s="708" t="s">
        <v>229</v>
      </c>
      <c r="AQ5" s="709"/>
      <c r="AR5" s="709"/>
      <c r="AS5" s="709"/>
      <c r="AT5" s="709"/>
      <c r="AU5" s="709"/>
      <c r="AV5" s="709"/>
      <c r="AW5" s="709"/>
      <c r="AX5" s="709"/>
      <c r="AY5" s="709"/>
      <c r="AZ5" s="709"/>
      <c r="BA5" s="709"/>
      <c r="BB5" s="709"/>
      <c r="BC5" s="709"/>
      <c r="BD5" s="709"/>
      <c r="BE5" s="709"/>
      <c r="BF5" s="710"/>
      <c r="BG5" s="640">
        <v>1274731</v>
      </c>
      <c r="BH5" s="641"/>
      <c r="BI5" s="641"/>
      <c r="BJ5" s="641"/>
      <c r="BK5" s="641"/>
      <c r="BL5" s="641"/>
      <c r="BM5" s="641"/>
      <c r="BN5" s="642"/>
      <c r="BO5" s="677">
        <v>99.5</v>
      </c>
      <c r="BP5" s="677"/>
      <c r="BQ5" s="677"/>
      <c r="BR5" s="677"/>
      <c r="BS5" s="678" t="s">
        <v>179</v>
      </c>
      <c r="BT5" s="678"/>
      <c r="BU5" s="678"/>
      <c r="BV5" s="678"/>
      <c r="BW5" s="678"/>
      <c r="BX5" s="678"/>
      <c r="BY5" s="678"/>
      <c r="BZ5" s="678"/>
      <c r="CA5" s="678"/>
      <c r="CB5" s="728"/>
      <c r="CD5" s="744" t="s">
        <v>224</v>
      </c>
      <c r="CE5" s="745"/>
      <c r="CF5" s="745"/>
      <c r="CG5" s="745"/>
      <c r="CH5" s="745"/>
      <c r="CI5" s="745"/>
      <c r="CJ5" s="745"/>
      <c r="CK5" s="745"/>
      <c r="CL5" s="745"/>
      <c r="CM5" s="745"/>
      <c r="CN5" s="745"/>
      <c r="CO5" s="745"/>
      <c r="CP5" s="745"/>
      <c r="CQ5" s="746"/>
      <c r="CR5" s="744" t="s">
        <v>230</v>
      </c>
      <c r="CS5" s="745"/>
      <c r="CT5" s="745"/>
      <c r="CU5" s="745"/>
      <c r="CV5" s="745"/>
      <c r="CW5" s="745"/>
      <c r="CX5" s="745"/>
      <c r="CY5" s="746"/>
      <c r="CZ5" s="744" t="s">
        <v>222</v>
      </c>
      <c r="DA5" s="745"/>
      <c r="DB5" s="745"/>
      <c r="DC5" s="746"/>
      <c r="DD5" s="744" t="s">
        <v>231</v>
      </c>
      <c r="DE5" s="745"/>
      <c r="DF5" s="745"/>
      <c r="DG5" s="745"/>
      <c r="DH5" s="745"/>
      <c r="DI5" s="745"/>
      <c r="DJ5" s="745"/>
      <c r="DK5" s="745"/>
      <c r="DL5" s="745"/>
      <c r="DM5" s="745"/>
      <c r="DN5" s="745"/>
      <c r="DO5" s="745"/>
      <c r="DP5" s="746"/>
      <c r="DQ5" s="744" t="s">
        <v>232</v>
      </c>
      <c r="DR5" s="745"/>
      <c r="DS5" s="745"/>
      <c r="DT5" s="745"/>
      <c r="DU5" s="745"/>
      <c r="DV5" s="745"/>
      <c r="DW5" s="745"/>
      <c r="DX5" s="745"/>
      <c r="DY5" s="745"/>
      <c r="DZ5" s="745"/>
      <c r="EA5" s="745"/>
      <c r="EB5" s="745"/>
      <c r="EC5" s="746"/>
    </row>
    <row r="6" spans="2:143" ht="11.25" customHeight="1" x14ac:dyDescent="0.15">
      <c r="B6" s="637" t="s">
        <v>233</v>
      </c>
      <c r="C6" s="638"/>
      <c r="D6" s="638"/>
      <c r="E6" s="638"/>
      <c r="F6" s="638"/>
      <c r="G6" s="638"/>
      <c r="H6" s="638"/>
      <c r="I6" s="638"/>
      <c r="J6" s="638"/>
      <c r="K6" s="638"/>
      <c r="L6" s="638"/>
      <c r="M6" s="638"/>
      <c r="N6" s="638"/>
      <c r="O6" s="638"/>
      <c r="P6" s="638"/>
      <c r="Q6" s="639"/>
      <c r="R6" s="640">
        <v>56074</v>
      </c>
      <c r="S6" s="641"/>
      <c r="T6" s="641"/>
      <c r="U6" s="641"/>
      <c r="V6" s="641"/>
      <c r="W6" s="641"/>
      <c r="X6" s="641"/>
      <c r="Y6" s="642"/>
      <c r="Z6" s="677">
        <v>0.8</v>
      </c>
      <c r="AA6" s="677"/>
      <c r="AB6" s="677"/>
      <c r="AC6" s="677"/>
      <c r="AD6" s="678">
        <v>56074</v>
      </c>
      <c r="AE6" s="678"/>
      <c r="AF6" s="678"/>
      <c r="AG6" s="678"/>
      <c r="AH6" s="678"/>
      <c r="AI6" s="678"/>
      <c r="AJ6" s="678"/>
      <c r="AK6" s="678"/>
      <c r="AL6" s="643">
        <v>1.7</v>
      </c>
      <c r="AM6" s="644"/>
      <c r="AN6" s="644"/>
      <c r="AO6" s="679"/>
      <c r="AP6" s="637" t="s">
        <v>234</v>
      </c>
      <c r="AQ6" s="638"/>
      <c r="AR6" s="638"/>
      <c r="AS6" s="638"/>
      <c r="AT6" s="638"/>
      <c r="AU6" s="638"/>
      <c r="AV6" s="638"/>
      <c r="AW6" s="638"/>
      <c r="AX6" s="638"/>
      <c r="AY6" s="638"/>
      <c r="AZ6" s="638"/>
      <c r="BA6" s="638"/>
      <c r="BB6" s="638"/>
      <c r="BC6" s="638"/>
      <c r="BD6" s="638"/>
      <c r="BE6" s="638"/>
      <c r="BF6" s="639"/>
      <c r="BG6" s="640">
        <v>1274731</v>
      </c>
      <c r="BH6" s="641"/>
      <c r="BI6" s="641"/>
      <c r="BJ6" s="641"/>
      <c r="BK6" s="641"/>
      <c r="BL6" s="641"/>
      <c r="BM6" s="641"/>
      <c r="BN6" s="642"/>
      <c r="BO6" s="677">
        <v>99.5</v>
      </c>
      <c r="BP6" s="677"/>
      <c r="BQ6" s="677"/>
      <c r="BR6" s="677"/>
      <c r="BS6" s="678" t="s">
        <v>235</v>
      </c>
      <c r="BT6" s="678"/>
      <c r="BU6" s="678"/>
      <c r="BV6" s="678"/>
      <c r="BW6" s="678"/>
      <c r="BX6" s="678"/>
      <c r="BY6" s="678"/>
      <c r="BZ6" s="678"/>
      <c r="CA6" s="678"/>
      <c r="CB6" s="728"/>
      <c r="CD6" s="698" t="s">
        <v>236</v>
      </c>
      <c r="CE6" s="699"/>
      <c r="CF6" s="699"/>
      <c r="CG6" s="699"/>
      <c r="CH6" s="699"/>
      <c r="CI6" s="699"/>
      <c r="CJ6" s="699"/>
      <c r="CK6" s="699"/>
      <c r="CL6" s="699"/>
      <c r="CM6" s="699"/>
      <c r="CN6" s="699"/>
      <c r="CO6" s="699"/>
      <c r="CP6" s="699"/>
      <c r="CQ6" s="700"/>
      <c r="CR6" s="640">
        <v>79664</v>
      </c>
      <c r="CS6" s="641"/>
      <c r="CT6" s="641"/>
      <c r="CU6" s="641"/>
      <c r="CV6" s="641"/>
      <c r="CW6" s="641"/>
      <c r="CX6" s="641"/>
      <c r="CY6" s="642"/>
      <c r="CZ6" s="740">
        <v>1.2</v>
      </c>
      <c r="DA6" s="713"/>
      <c r="DB6" s="713"/>
      <c r="DC6" s="743"/>
      <c r="DD6" s="646" t="s">
        <v>179</v>
      </c>
      <c r="DE6" s="641"/>
      <c r="DF6" s="641"/>
      <c r="DG6" s="641"/>
      <c r="DH6" s="641"/>
      <c r="DI6" s="641"/>
      <c r="DJ6" s="641"/>
      <c r="DK6" s="641"/>
      <c r="DL6" s="641"/>
      <c r="DM6" s="641"/>
      <c r="DN6" s="641"/>
      <c r="DO6" s="641"/>
      <c r="DP6" s="642"/>
      <c r="DQ6" s="646">
        <v>79664</v>
      </c>
      <c r="DR6" s="641"/>
      <c r="DS6" s="641"/>
      <c r="DT6" s="641"/>
      <c r="DU6" s="641"/>
      <c r="DV6" s="641"/>
      <c r="DW6" s="641"/>
      <c r="DX6" s="641"/>
      <c r="DY6" s="641"/>
      <c r="DZ6" s="641"/>
      <c r="EA6" s="641"/>
      <c r="EB6" s="641"/>
      <c r="EC6" s="684"/>
    </row>
    <row r="7" spans="2:143" ht="11.25" customHeight="1" x14ac:dyDescent="0.15">
      <c r="B7" s="637" t="s">
        <v>237</v>
      </c>
      <c r="C7" s="638"/>
      <c r="D7" s="638"/>
      <c r="E7" s="638"/>
      <c r="F7" s="638"/>
      <c r="G7" s="638"/>
      <c r="H7" s="638"/>
      <c r="I7" s="638"/>
      <c r="J7" s="638"/>
      <c r="K7" s="638"/>
      <c r="L7" s="638"/>
      <c r="M7" s="638"/>
      <c r="N7" s="638"/>
      <c r="O7" s="638"/>
      <c r="P7" s="638"/>
      <c r="Q7" s="639"/>
      <c r="R7" s="640">
        <v>437</v>
      </c>
      <c r="S7" s="641"/>
      <c r="T7" s="641"/>
      <c r="U7" s="641"/>
      <c r="V7" s="641"/>
      <c r="W7" s="641"/>
      <c r="X7" s="641"/>
      <c r="Y7" s="642"/>
      <c r="Z7" s="677">
        <v>0</v>
      </c>
      <c r="AA7" s="677"/>
      <c r="AB7" s="677"/>
      <c r="AC7" s="677"/>
      <c r="AD7" s="678">
        <v>437</v>
      </c>
      <c r="AE7" s="678"/>
      <c r="AF7" s="678"/>
      <c r="AG7" s="678"/>
      <c r="AH7" s="678"/>
      <c r="AI7" s="678"/>
      <c r="AJ7" s="678"/>
      <c r="AK7" s="678"/>
      <c r="AL7" s="643">
        <v>0</v>
      </c>
      <c r="AM7" s="644"/>
      <c r="AN7" s="644"/>
      <c r="AO7" s="679"/>
      <c r="AP7" s="637" t="s">
        <v>238</v>
      </c>
      <c r="AQ7" s="638"/>
      <c r="AR7" s="638"/>
      <c r="AS7" s="638"/>
      <c r="AT7" s="638"/>
      <c r="AU7" s="638"/>
      <c r="AV7" s="638"/>
      <c r="AW7" s="638"/>
      <c r="AX7" s="638"/>
      <c r="AY7" s="638"/>
      <c r="AZ7" s="638"/>
      <c r="BA7" s="638"/>
      <c r="BB7" s="638"/>
      <c r="BC7" s="638"/>
      <c r="BD7" s="638"/>
      <c r="BE7" s="638"/>
      <c r="BF7" s="639"/>
      <c r="BG7" s="640">
        <v>373582</v>
      </c>
      <c r="BH7" s="641"/>
      <c r="BI7" s="641"/>
      <c r="BJ7" s="641"/>
      <c r="BK7" s="641"/>
      <c r="BL7" s="641"/>
      <c r="BM7" s="641"/>
      <c r="BN7" s="642"/>
      <c r="BO7" s="677">
        <v>29.2</v>
      </c>
      <c r="BP7" s="677"/>
      <c r="BQ7" s="677"/>
      <c r="BR7" s="677"/>
      <c r="BS7" s="678" t="s">
        <v>179</v>
      </c>
      <c r="BT7" s="678"/>
      <c r="BU7" s="678"/>
      <c r="BV7" s="678"/>
      <c r="BW7" s="678"/>
      <c r="BX7" s="678"/>
      <c r="BY7" s="678"/>
      <c r="BZ7" s="678"/>
      <c r="CA7" s="678"/>
      <c r="CB7" s="728"/>
      <c r="CD7" s="673" t="s">
        <v>239</v>
      </c>
      <c r="CE7" s="674"/>
      <c r="CF7" s="674"/>
      <c r="CG7" s="674"/>
      <c r="CH7" s="674"/>
      <c r="CI7" s="674"/>
      <c r="CJ7" s="674"/>
      <c r="CK7" s="674"/>
      <c r="CL7" s="674"/>
      <c r="CM7" s="674"/>
      <c r="CN7" s="674"/>
      <c r="CO7" s="674"/>
      <c r="CP7" s="674"/>
      <c r="CQ7" s="675"/>
      <c r="CR7" s="640">
        <v>1019598</v>
      </c>
      <c r="CS7" s="641"/>
      <c r="CT7" s="641"/>
      <c r="CU7" s="641"/>
      <c r="CV7" s="641"/>
      <c r="CW7" s="641"/>
      <c r="CX7" s="641"/>
      <c r="CY7" s="642"/>
      <c r="CZ7" s="677">
        <v>15.7</v>
      </c>
      <c r="DA7" s="677"/>
      <c r="DB7" s="677"/>
      <c r="DC7" s="677"/>
      <c r="DD7" s="646">
        <v>202290</v>
      </c>
      <c r="DE7" s="641"/>
      <c r="DF7" s="641"/>
      <c r="DG7" s="641"/>
      <c r="DH7" s="641"/>
      <c r="DI7" s="641"/>
      <c r="DJ7" s="641"/>
      <c r="DK7" s="641"/>
      <c r="DL7" s="641"/>
      <c r="DM7" s="641"/>
      <c r="DN7" s="641"/>
      <c r="DO7" s="641"/>
      <c r="DP7" s="642"/>
      <c r="DQ7" s="646">
        <v>627237</v>
      </c>
      <c r="DR7" s="641"/>
      <c r="DS7" s="641"/>
      <c r="DT7" s="641"/>
      <c r="DU7" s="641"/>
      <c r="DV7" s="641"/>
      <c r="DW7" s="641"/>
      <c r="DX7" s="641"/>
      <c r="DY7" s="641"/>
      <c r="DZ7" s="641"/>
      <c r="EA7" s="641"/>
      <c r="EB7" s="641"/>
      <c r="EC7" s="684"/>
    </row>
    <row r="8" spans="2:143" ht="11.25" customHeight="1" x14ac:dyDescent="0.15">
      <c r="B8" s="637" t="s">
        <v>240</v>
      </c>
      <c r="C8" s="638"/>
      <c r="D8" s="638"/>
      <c r="E8" s="638"/>
      <c r="F8" s="638"/>
      <c r="G8" s="638"/>
      <c r="H8" s="638"/>
      <c r="I8" s="638"/>
      <c r="J8" s="638"/>
      <c r="K8" s="638"/>
      <c r="L8" s="638"/>
      <c r="M8" s="638"/>
      <c r="N8" s="638"/>
      <c r="O8" s="638"/>
      <c r="P8" s="638"/>
      <c r="Q8" s="639"/>
      <c r="R8" s="640">
        <v>1810</v>
      </c>
      <c r="S8" s="641"/>
      <c r="T8" s="641"/>
      <c r="U8" s="641"/>
      <c r="V8" s="641"/>
      <c r="W8" s="641"/>
      <c r="X8" s="641"/>
      <c r="Y8" s="642"/>
      <c r="Z8" s="677">
        <v>0</v>
      </c>
      <c r="AA8" s="677"/>
      <c r="AB8" s="677"/>
      <c r="AC8" s="677"/>
      <c r="AD8" s="678">
        <v>1810</v>
      </c>
      <c r="AE8" s="678"/>
      <c r="AF8" s="678"/>
      <c r="AG8" s="678"/>
      <c r="AH8" s="678"/>
      <c r="AI8" s="678"/>
      <c r="AJ8" s="678"/>
      <c r="AK8" s="678"/>
      <c r="AL8" s="643">
        <v>0.1</v>
      </c>
      <c r="AM8" s="644"/>
      <c r="AN8" s="644"/>
      <c r="AO8" s="679"/>
      <c r="AP8" s="637" t="s">
        <v>241</v>
      </c>
      <c r="AQ8" s="638"/>
      <c r="AR8" s="638"/>
      <c r="AS8" s="638"/>
      <c r="AT8" s="638"/>
      <c r="AU8" s="638"/>
      <c r="AV8" s="638"/>
      <c r="AW8" s="638"/>
      <c r="AX8" s="638"/>
      <c r="AY8" s="638"/>
      <c r="AZ8" s="638"/>
      <c r="BA8" s="638"/>
      <c r="BB8" s="638"/>
      <c r="BC8" s="638"/>
      <c r="BD8" s="638"/>
      <c r="BE8" s="638"/>
      <c r="BF8" s="639"/>
      <c r="BG8" s="640">
        <v>15152</v>
      </c>
      <c r="BH8" s="641"/>
      <c r="BI8" s="641"/>
      <c r="BJ8" s="641"/>
      <c r="BK8" s="641"/>
      <c r="BL8" s="641"/>
      <c r="BM8" s="641"/>
      <c r="BN8" s="642"/>
      <c r="BO8" s="677">
        <v>1.2</v>
      </c>
      <c r="BP8" s="677"/>
      <c r="BQ8" s="677"/>
      <c r="BR8" s="677"/>
      <c r="BS8" s="646" t="s">
        <v>179</v>
      </c>
      <c r="BT8" s="641"/>
      <c r="BU8" s="641"/>
      <c r="BV8" s="641"/>
      <c r="BW8" s="641"/>
      <c r="BX8" s="641"/>
      <c r="BY8" s="641"/>
      <c r="BZ8" s="641"/>
      <c r="CA8" s="641"/>
      <c r="CB8" s="684"/>
      <c r="CD8" s="673" t="s">
        <v>242</v>
      </c>
      <c r="CE8" s="674"/>
      <c r="CF8" s="674"/>
      <c r="CG8" s="674"/>
      <c r="CH8" s="674"/>
      <c r="CI8" s="674"/>
      <c r="CJ8" s="674"/>
      <c r="CK8" s="674"/>
      <c r="CL8" s="674"/>
      <c r="CM8" s="674"/>
      <c r="CN8" s="674"/>
      <c r="CO8" s="674"/>
      <c r="CP8" s="674"/>
      <c r="CQ8" s="675"/>
      <c r="CR8" s="640">
        <v>1708215</v>
      </c>
      <c r="CS8" s="641"/>
      <c r="CT8" s="641"/>
      <c r="CU8" s="641"/>
      <c r="CV8" s="641"/>
      <c r="CW8" s="641"/>
      <c r="CX8" s="641"/>
      <c r="CY8" s="642"/>
      <c r="CZ8" s="677">
        <v>26.4</v>
      </c>
      <c r="DA8" s="677"/>
      <c r="DB8" s="677"/>
      <c r="DC8" s="677"/>
      <c r="DD8" s="646">
        <v>7367</v>
      </c>
      <c r="DE8" s="641"/>
      <c r="DF8" s="641"/>
      <c r="DG8" s="641"/>
      <c r="DH8" s="641"/>
      <c r="DI8" s="641"/>
      <c r="DJ8" s="641"/>
      <c r="DK8" s="641"/>
      <c r="DL8" s="641"/>
      <c r="DM8" s="641"/>
      <c r="DN8" s="641"/>
      <c r="DO8" s="641"/>
      <c r="DP8" s="642"/>
      <c r="DQ8" s="646">
        <v>904692</v>
      </c>
      <c r="DR8" s="641"/>
      <c r="DS8" s="641"/>
      <c r="DT8" s="641"/>
      <c r="DU8" s="641"/>
      <c r="DV8" s="641"/>
      <c r="DW8" s="641"/>
      <c r="DX8" s="641"/>
      <c r="DY8" s="641"/>
      <c r="DZ8" s="641"/>
      <c r="EA8" s="641"/>
      <c r="EB8" s="641"/>
      <c r="EC8" s="684"/>
    </row>
    <row r="9" spans="2:143" ht="11.25" customHeight="1" x14ac:dyDescent="0.15">
      <c r="B9" s="637" t="s">
        <v>243</v>
      </c>
      <c r="C9" s="638"/>
      <c r="D9" s="638"/>
      <c r="E9" s="638"/>
      <c r="F9" s="638"/>
      <c r="G9" s="638"/>
      <c r="H9" s="638"/>
      <c r="I9" s="638"/>
      <c r="J9" s="638"/>
      <c r="K9" s="638"/>
      <c r="L9" s="638"/>
      <c r="M9" s="638"/>
      <c r="N9" s="638"/>
      <c r="O9" s="638"/>
      <c r="P9" s="638"/>
      <c r="Q9" s="639"/>
      <c r="R9" s="640">
        <v>1210</v>
      </c>
      <c r="S9" s="641"/>
      <c r="T9" s="641"/>
      <c r="U9" s="641"/>
      <c r="V9" s="641"/>
      <c r="W9" s="641"/>
      <c r="X9" s="641"/>
      <c r="Y9" s="642"/>
      <c r="Z9" s="677">
        <v>0</v>
      </c>
      <c r="AA9" s="677"/>
      <c r="AB9" s="677"/>
      <c r="AC9" s="677"/>
      <c r="AD9" s="678">
        <v>1210</v>
      </c>
      <c r="AE9" s="678"/>
      <c r="AF9" s="678"/>
      <c r="AG9" s="678"/>
      <c r="AH9" s="678"/>
      <c r="AI9" s="678"/>
      <c r="AJ9" s="678"/>
      <c r="AK9" s="678"/>
      <c r="AL9" s="643">
        <v>0</v>
      </c>
      <c r="AM9" s="644"/>
      <c r="AN9" s="644"/>
      <c r="AO9" s="679"/>
      <c r="AP9" s="637" t="s">
        <v>244</v>
      </c>
      <c r="AQ9" s="638"/>
      <c r="AR9" s="638"/>
      <c r="AS9" s="638"/>
      <c r="AT9" s="638"/>
      <c r="AU9" s="638"/>
      <c r="AV9" s="638"/>
      <c r="AW9" s="638"/>
      <c r="AX9" s="638"/>
      <c r="AY9" s="638"/>
      <c r="AZ9" s="638"/>
      <c r="BA9" s="638"/>
      <c r="BB9" s="638"/>
      <c r="BC9" s="638"/>
      <c r="BD9" s="638"/>
      <c r="BE9" s="638"/>
      <c r="BF9" s="639"/>
      <c r="BG9" s="640">
        <v>280062</v>
      </c>
      <c r="BH9" s="641"/>
      <c r="BI9" s="641"/>
      <c r="BJ9" s="641"/>
      <c r="BK9" s="641"/>
      <c r="BL9" s="641"/>
      <c r="BM9" s="641"/>
      <c r="BN9" s="642"/>
      <c r="BO9" s="677">
        <v>21.9</v>
      </c>
      <c r="BP9" s="677"/>
      <c r="BQ9" s="677"/>
      <c r="BR9" s="677"/>
      <c r="BS9" s="646" t="s">
        <v>245</v>
      </c>
      <c r="BT9" s="641"/>
      <c r="BU9" s="641"/>
      <c r="BV9" s="641"/>
      <c r="BW9" s="641"/>
      <c r="BX9" s="641"/>
      <c r="BY9" s="641"/>
      <c r="BZ9" s="641"/>
      <c r="CA9" s="641"/>
      <c r="CB9" s="684"/>
      <c r="CD9" s="673" t="s">
        <v>246</v>
      </c>
      <c r="CE9" s="674"/>
      <c r="CF9" s="674"/>
      <c r="CG9" s="674"/>
      <c r="CH9" s="674"/>
      <c r="CI9" s="674"/>
      <c r="CJ9" s="674"/>
      <c r="CK9" s="674"/>
      <c r="CL9" s="674"/>
      <c r="CM9" s="674"/>
      <c r="CN9" s="674"/>
      <c r="CO9" s="674"/>
      <c r="CP9" s="674"/>
      <c r="CQ9" s="675"/>
      <c r="CR9" s="640">
        <v>443696</v>
      </c>
      <c r="CS9" s="641"/>
      <c r="CT9" s="641"/>
      <c r="CU9" s="641"/>
      <c r="CV9" s="641"/>
      <c r="CW9" s="641"/>
      <c r="CX9" s="641"/>
      <c r="CY9" s="642"/>
      <c r="CZ9" s="677">
        <v>6.9</v>
      </c>
      <c r="DA9" s="677"/>
      <c r="DB9" s="677"/>
      <c r="DC9" s="677"/>
      <c r="DD9" s="646">
        <v>13906</v>
      </c>
      <c r="DE9" s="641"/>
      <c r="DF9" s="641"/>
      <c r="DG9" s="641"/>
      <c r="DH9" s="641"/>
      <c r="DI9" s="641"/>
      <c r="DJ9" s="641"/>
      <c r="DK9" s="641"/>
      <c r="DL9" s="641"/>
      <c r="DM9" s="641"/>
      <c r="DN9" s="641"/>
      <c r="DO9" s="641"/>
      <c r="DP9" s="642"/>
      <c r="DQ9" s="646">
        <v>350052</v>
      </c>
      <c r="DR9" s="641"/>
      <c r="DS9" s="641"/>
      <c r="DT9" s="641"/>
      <c r="DU9" s="641"/>
      <c r="DV9" s="641"/>
      <c r="DW9" s="641"/>
      <c r="DX9" s="641"/>
      <c r="DY9" s="641"/>
      <c r="DZ9" s="641"/>
      <c r="EA9" s="641"/>
      <c r="EB9" s="641"/>
      <c r="EC9" s="684"/>
    </row>
    <row r="10" spans="2:143" ht="11.25" customHeight="1" x14ac:dyDescent="0.15">
      <c r="B10" s="637" t="s">
        <v>247</v>
      </c>
      <c r="C10" s="638"/>
      <c r="D10" s="638"/>
      <c r="E10" s="638"/>
      <c r="F10" s="638"/>
      <c r="G10" s="638"/>
      <c r="H10" s="638"/>
      <c r="I10" s="638"/>
      <c r="J10" s="638"/>
      <c r="K10" s="638"/>
      <c r="L10" s="638"/>
      <c r="M10" s="638"/>
      <c r="N10" s="638"/>
      <c r="O10" s="638"/>
      <c r="P10" s="638"/>
      <c r="Q10" s="639"/>
      <c r="R10" s="640" t="s">
        <v>179</v>
      </c>
      <c r="S10" s="641"/>
      <c r="T10" s="641"/>
      <c r="U10" s="641"/>
      <c r="V10" s="641"/>
      <c r="W10" s="641"/>
      <c r="X10" s="641"/>
      <c r="Y10" s="642"/>
      <c r="Z10" s="677" t="s">
        <v>179</v>
      </c>
      <c r="AA10" s="677"/>
      <c r="AB10" s="677"/>
      <c r="AC10" s="677"/>
      <c r="AD10" s="678" t="s">
        <v>179</v>
      </c>
      <c r="AE10" s="678"/>
      <c r="AF10" s="678"/>
      <c r="AG10" s="678"/>
      <c r="AH10" s="678"/>
      <c r="AI10" s="678"/>
      <c r="AJ10" s="678"/>
      <c r="AK10" s="678"/>
      <c r="AL10" s="643" t="s">
        <v>179</v>
      </c>
      <c r="AM10" s="644"/>
      <c r="AN10" s="644"/>
      <c r="AO10" s="679"/>
      <c r="AP10" s="637" t="s">
        <v>248</v>
      </c>
      <c r="AQ10" s="638"/>
      <c r="AR10" s="638"/>
      <c r="AS10" s="638"/>
      <c r="AT10" s="638"/>
      <c r="AU10" s="638"/>
      <c r="AV10" s="638"/>
      <c r="AW10" s="638"/>
      <c r="AX10" s="638"/>
      <c r="AY10" s="638"/>
      <c r="AZ10" s="638"/>
      <c r="BA10" s="638"/>
      <c r="BB10" s="638"/>
      <c r="BC10" s="638"/>
      <c r="BD10" s="638"/>
      <c r="BE10" s="638"/>
      <c r="BF10" s="639"/>
      <c r="BG10" s="640">
        <v>23562</v>
      </c>
      <c r="BH10" s="641"/>
      <c r="BI10" s="641"/>
      <c r="BJ10" s="641"/>
      <c r="BK10" s="641"/>
      <c r="BL10" s="641"/>
      <c r="BM10" s="641"/>
      <c r="BN10" s="642"/>
      <c r="BO10" s="677">
        <v>1.8</v>
      </c>
      <c r="BP10" s="677"/>
      <c r="BQ10" s="677"/>
      <c r="BR10" s="677"/>
      <c r="BS10" s="646" t="s">
        <v>235</v>
      </c>
      <c r="BT10" s="641"/>
      <c r="BU10" s="641"/>
      <c r="BV10" s="641"/>
      <c r="BW10" s="641"/>
      <c r="BX10" s="641"/>
      <c r="BY10" s="641"/>
      <c r="BZ10" s="641"/>
      <c r="CA10" s="641"/>
      <c r="CB10" s="684"/>
      <c r="CD10" s="673" t="s">
        <v>249</v>
      </c>
      <c r="CE10" s="674"/>
      <c r="CF10" s="674"/>
      <c r="CG10" s="674"/>
      <c r="CH10" s="674"/>
      <c r="CI10" s="674"/>
      <c r="CJ10" s="674"/>
      <c r="CK10" s="674"/>
      <c r="CL10" s="674"/>
      <c r="CM10" s="674"/>
      <c r="CN10" s="674"/>
      <c r="CO10" s="674"/>
      <c r="CP10" s="674"/>
      <c r="CQ10" s="675"/>
      <c r="CR10" s="640" t="s">
        <v>179</v>
      </c>
      <c r="CS10" s="641"/>
      <c r="CT10" s="641"/>
      <c r="CU10" s="641"/>
      <c r="CV10" s="641"/>
      <c r="CW10" s="641"/>
      <c r="CX10" s="641"/>
      <c r="CY10" s="642"/>
      <c r="CZ10" s="677" t="s">
        <v>179</v>
      </c>
      <c r="DA10" s="677"/>
      <c r="DB10" s="677"/>
      <c r="DC10" s="677"/>
      <c r="DD10" s="646" t="s">
        <v>245</v>
      </c>
      <c r="DE10" s="641"/>
      <c r="DF10" s="641"/>
      <c r="DG10" s="641"/>
      <c r="DH10" s="641"/>
      <c r="DI10" s="641"/>
      <c r="DJ10" s="641"/>
      <c r="DK10" s="641"/>
      <c r="DL10" s="641"/>
      <c r="DM10" s="641"/>
      <c r="DN10" s="641"/>
      <c r="DO10" s="641"/>
      <c r="DP10" s="642"/>
      <c r="DQ10" s="646" t="s">
        <v>179</v>
      </c>
      <c r="DR10" s="641"/>
      <c r="DS10" s="641"/>
      <c r="DT10" s="641"/>
      <c r="DU10" s="641"/>
      <c r="DV10" s="641"/>
      <c r="DW10" s="641"/>
      <c r="DX10" s="641"/>
      <c r="DY10" s="641"/>
      <c r="DZ10" s="641"/>
      <c r="EA10" s="641"/>
      <c r="EB10" s="641"/>
      <c r="EC10" s="684"/>
    </row>
    <row r="11" spans="2:143" ht="11.25" customHeight="1" x14ac:dyDescent="0.15">
      <c r="B11" s="637" t="s">
        <v>250</v>
      </c>
      <c r="C11" s="638"/>
      <c r="D11" s="638"/>
      <c r="E11" s="638"/>
      <c r="F11" s="638"/>
      <c r="G11" s="638"/>
      <c r="H11" s="638"/>
      <c r="I11" s="638"/>
      <c r="J11" s="638"/>
      <c r="K11" s="638"/>
      <c r="L11" s="638"/>
      <c r="M11" s="638"/>
      <c r="N11" s="638"/>
      <c r="O11" s="638"/>
      <c r="P11" s="638"/>
      <c r="Q11" s="639"/>
      <c r="R11" s="640">
        <v>178602</v>
      </c>
      <c r="S11" s="641"/>
      <c r="T11" s="641"/>
      <c r="U11" s="641"/>
      <c r="V11" s="641"/>
      <c r="W11" s="641"/>
      <c r="X11" s="641"/>
      <c r="Y11" s="642"/>
      <c r="Z11" s="643">
        <v>2.7</v>
      </c>
      <c r="AA11" s="644"/>
      <c r="AB11" s="644"/>
      <c r="AC11" s="645"/>
      <c r="AD11" s="646">
        <v>178602</v>
      </c>
      <c r="AE11" s="641"/>
      <c r="AF11" s="641"/>
      <c r="AG11" s="641"/>
      <c r="AH11" s="641"/>
      <c r="AI11" s="641"/>
      <c r="AJ11" s="641"/>
      <c r="AK11" s="642"/>
      <c r="AL11" s="643">
        <v>5.5</v>
      </c>
      <c r="AM11" s="644"/>
      <c r="AN11" s="644"/>
      <c r="AO11" s="679"/>
      <c r="AP11" s="637" t="s">
        <v>251</v>
      </c>
      <c r="AQ11" s="638"/>
      <c r="AR11" s="638"/>
      <c r="AS11" s="638"/>
      <c r="AT11" s="638"/>
      <c r="AU11" s="638"/>
      <c r="AV11" s="638"/>
      <c r="AW11" s="638"/>
      <c r="AX11" s="638"/>
      <c r="AY11" s="638"/>
      <c r="AZ11" s="638"/>
      <c r="BA11" s="638"/>
      <c r="BB11" s="638"/>
      <c r="BC11" s="638"/>
      <c r="BD11" s="638"/>
      <c r="BE11" s="638"/>
      <c r="BF11" s="639"/>
      <c r="BG11" s="640">
        <v>54806</v>
      </c>
      <c r="BH11" s="641"/>
      <c r="BI11" s="641"/>
      <c r="BJ11" s="641"/>
      <c r="BK11" s="641"/>
      <c r="BL11" s="641"/>
      <c r="BM11" s="641"/>
      <c r="BN11" s="642"/>
      <c r="BO11" s="677">
        <v>4.3</v>
      </c>
      <c r="BP11" s="677"/>
      <c r="BQ11" s="677"/>
      <c r="BR11" s="677"/>
      <c r="BS11" s="646" t="s">
        <v>179</v>
      </c>
      <c r="BT11" s="641"/>
      <c r="BU11" s="641"/>
      <c r="BV11" s="641"/>
      <c r="BW11" s="641"/>
      <c r="BX11" s="641"/>
      <c r="BY11" s="641"/>
      <c r="BZ11" s="641"/>
      <c r="CA11" s="641"/>
      <c r="CB11" s="684"/>
      <c r="CD11" s="673" t="s">
        <v>252</v>
      </c>
      <c r="CE11" s="674"/>
      <c r="CF11" s="674"/>
      <c r="CG11" s="674"/>
      <c r="CH11" s="674"/>
      <c r="CI11" s="674"/>
      <c r="CJ11" s="674"/>
      <c r="CK11" s="674"/>
      <c r="CL11" s="674"/>
      <c r="CM11" s="674"/>
      <c r="CN11" s="674"/>
      <c r="CO11" s="674"/>
      <c r="CP11" s="674"/>
      <c r="CQ11" s="675"/>
      <c r="CR11" s="640">
        <v>248181</v>
      </c>
      <c r="CS11" s="641"/>
      <c r="CT11" s="641"/>
      <c r="CU11" s="641"/>
      <c r="CV11" s="641"/>
      <c r="CW11" s="641"/>
      <c r="CX11" s="641"/>
      <c r="CY11" s="642"/>
      <c r="CZ11" s="677">
        <v>3.8</v>
      </c>
      <c r="DA11" s="677"/>
      <c r="DB11" s="677"/>
      <c r="DC11" s="677"/>
      <c r="DD11" s="646">
        <v>32877</v>
      </c>
      <c r="DE11" s="641"/>
      <c r="DF11" s="641"/>
      <c r="DG11" s="641"/>
      <c r="DH11" s="641"/>
      <c r="DI11" s="641"/>
      <c r="DJ11" s="641"/>
      <c r="DK11" s="641"/>
      <c r="DL11" s="641"/>
      <c r="DM11" s="641"/>
      <c r="DN11" s="641"/>
      <c r="DO11" s="641"/>
      <c r="DP11" s="642"/>
      <c r="DQ11" s="646">
        <v>135236</v>
      </c>
      <c r="DR11" s="641"/>
      <c r="DS11" s="641"/>
      <c r="DT11" s="641"/>
      <c r="DU11" s="641"/>
      <c r="DV11" s="641"/>
      <c r="DW11" s="641"/>
      <c r="DX11" s="641"/>
      <c r="DY11" s="641"/>
      <c r="DZ11" s="641"/>
      <c r="EA11" s="641"/>
      <c r="EB11" s="641"/>
      <c r="EC11" s="684"/>
    </row>
    <row r="12" spans="2:143" ht="11.25" customHeight="1" x14ac:dyDescent="0.15">
      <c r="B12" s="637" t="s">
        <v>253</v>
      </c>
      <c r="C12" s="638"/>
      <c r="D12" s="638"/>
      <c r="E12" s="638"/>
      <c r="F12" s="638"/>
      <c r="G12" s="638"/>
      <c r="H12" s="638"/>
      <c r="I12" s="638"/>
      <c r="J12" s="638"/>
      <c r="K12" s="638"/>
      <c r="L12" s="638"/>
      <c r="M12" s="638"/>
      <c r="N12" s="638"/>
      <c r="O12" s="638"/>
      <c r="P12" s="638"/>
      <c r="Q12" s="639"/>
      <c r="R12" s="640">
        <v>8138</v>
      </c>
      <c r="S12" s="641"/>
      <c r="T12" s="641"/>
      <c r="U12" s="641"/>
      <c r="V12" s="641"/>
      <c r="W12" s="641"/>
      <c r="X12" s="641"/>
      <c r="Y12" s="642"/>
      <c r="Z12" s="677">
        <v>0.1</v>
      </c>
      <c r="AA12" s="677"/>
      <c r="AB12" s="677"/>
      <c r="AC12" s="677"/>
      <c r="AD12" s="678">
        <v>8138</v>
      </c>
      <c r="AE12" s="678"/>
      <c r="AF12" s="678"/>
      <c r="AG12" s="678"/>
      <c r="AH12" s="678"/>
      <c r="AI12" s="678"/>
      <c r="AJ12" s="678"/>
      <c r="AK12" s="678"/>
      <c r="AL12" s="643">
        <v>0.2</v>
      </c>
      <c r="AM12" s="644"/>
      <c r="AN12" s="644"/>
      <c r="AO12" s="679"/>
      <c r="AP12" s="637" t="s">
        <v>254</v>
      </c>
      <c r="AQ12" s="638"/>
      <c r="AR12" s="638"/>
      <c r="AS12" s="638"/>
      <c r="AT12" s="638"/>
      <c r="AU12" s="638"/>
      <c r="AV12" s="638"/>
      <c r="AW12" s="638"/>
      <c r="AX12" s="638"/>
      <c r="AY12" s="638"/>
      <c r="AZ12" s="638"/>
      <c r="BA12" s="638"/>
      <c r="BB12" s="638"/>
      <c r="BC12" s="638"/>
      <c r="BD12" s="638"/>
      <c r="BE12" s="638"/>
      <c r="BF12" s="639"/>
      <c r="BG12" s="640">
        <v>773951</v>
      </c>
      <c r="BH12" s="641"/>
      <c r="BI12" s="641"/>
      <c r="BJ12" s="641"/>
      <c r="BK12" s="641"/>
      <c r="BL12" s="641"/>
      <c r="BM12" s="641"/>
      <c r="BN12" s="642"/>
      <c r="BO12" s="677">
        <v>60.4</v>
      </c>
      <c r="BP12" s="677"/>
      <c r="BQ12" s="677"/>
      <c r="BR12" s="677"/>
      <c r="BS12" s="646" t="s">
        <v>137</v>
      </c>
      <c r="BT12" s="641"/>
      <c r="BU12" s="641"/>
      <c r="BV12" s="641"/>
      <c r="BW12" s="641"/>
      <c r="BX12" s="641"/>
      <c r="BY12" s="641"/>
      <c r="BZ12" s="641"/>
      <c r="CA12" s="641"/>
      <c r="CB12" s="684"/>
      <c r="CD12" s="673" t="s">
        <v>255</v>
      </c>
      <c r="CE12" s="674"/>
      <c r="CF12" s="674"/>
      <c r="CG12" s="674"/>
      <c r="CH12" s="674"/>
      <c r="CI12" s="674"/>
      <c r="CJ12" s="674"/>
      <c r="CK12" s="674"/>
      <c r="CL12" s="674"/>
      <c r="CM12" s="674"/>
      <c r="CN12" s="674"/>
      <c r="CO12" s="674"/>
      <c r="CP12" s="674"/>
      <c r="CQ12" s="675"/>
      <c r="CR12" s="640">
        <v>185275</v>
      </c>
      <c r="CS12" s="641"/>
      <c r="CT12" s="641"/>
      <c r="CU12" s="641"/>
      <c r="CV12" s="641"/>
      <c r="CW12" s="641"/>
      <c r="CX12" s="641"/>
      <c r="CY12" s="642"/>
      <c r="CZ12" s="677">
        <v>2.9</v>
      </c>
      <c r="DA12" s="677"/>
      <c r="DB12" s="677"/>
      <c r="DC12" s="677"/>
      <c r="DD12" s="646">
        <v>2538</v>
      </c>
      <c r="DE12" s="641"/>
      <c r="DF12" s="641"/>
      <c r="DG12" s="641"/>
      <c r="DH12" s="641"/>
      <c r="DI12" s="641"/>
      <c r="DJ12" s="641"/>
      <c r="DK12" s="641"/>
      <c r="DL12" s="641"/>
      <c r="DM12" s="641"/>
      <c r="DN12" s="641"/>
      <c r="DO12" s="641"/>
      <c r="DP12" s="642"/>
      <c r="DQ12" s="646">
        <v>84446</v>
      </c>
      <c r="DR12" s="641"/>
      <c r="DS12" s="641"/>
      <c r="DT12" s="641"/>
      <c r="DU12" s="641"/>
      <c r="DV12" s="641"/>
      <c r="DW12" s="641"/>
      <c r="DX12" s="641"/>
      <c r="DY12" s="641"/>
      <c r="DZ12" s="641"/>
      <c r="EA12" s="641"/>
      <c r="EB12" s="641"/>
      <c r="EC12" s="684"/>
    </row>
    <row r="13" spans="2:143" ht="11.25" customHeight="1" x14ac:dyDescent="0.15">
      <c r="B13" s="637" t="s">
        <v>256</v>
      </c>
      <c r="C13" s="638"/>
      <c r="D13" s="638"/>
      <c r="E13" s="638"/>
      <c r="F13" s="638"/>
      <c r="G13" s="638"/>
      <c r="H13" s="638"/>
      <c r="I13" s="638"/>
      <c r="J13" s="638"/>
      <c r="K13" s="638"/>
      <c r="L13" s="638"/>
      <c r="M13" s="638"/>
      <c r="N13" s="638"/>
      <c r="O13" s="638"/>
      <c r="P13" s="638"/>
      <c r="Q13" s="639"/>
      <c r="R13" s="640" t="s">
        <v>137</v>
      </c>
      <c r="S13" s="641"/>
      <c r="T13" s="641"/>
      <c r="U13" s="641"/>
      <c r="V13" s="641"/>
      <c r="W13" s="641"/>
      <c r="X13" s="641"/>
      <c r="Y13" s="642"/>
      <c r="Z13" s="677" t="s">
        <v>179</v>
      </c>
      <c r="AA13" s="677"/>
      <c r="AB13" s="677"/>
      <c r="AC13" s="677"/>
      <c r="AD13" s="678" t="s">
        <v>245</v>
      </c>
      <c r="AE13" s="678"/>
      <c r="AF13" s="678"/>
      <c r="AG13" s="678"/>
      <c r="AH13" s="678"/>
      <c r="AI13" s="678"/>
      <c r="AJ13" s="678"/>
      <c r="AK13" s="678"/>
      <c r="AL13" s="643" t="s">
        <v>235</v>
      </c>
      <c r="AM13" s="644"/>
      <c r="AN13" s="644"/>
      <c r="AO13" s="679"/>
      <c r="AP13" s="637" t="s">
        <v>257</v>
      </c>
      <c r="AQ13" s="638"/>
      <c r="AR13" s="638"/>
      <c r="AS13" s="638"/>
      <c r="AT13" s="638"/>
      <c r="AU13" s="638"/>
      <c r="AV13" s="638"/>
      <c r="AW13" s="638"/>
      <c r="AX13" s="638"/>
      <c r="AY13" s="638"/>
      <c r="AZ13" s="638"/>
      <c r="BA13" s="638"/>
      <c r="BB13" s="638"/>
      <c r="BC13" s="638"/>
      <c r="BD13" s="638"/>
      <c r="BE13" s="638"/>
      <c r="BF13" s="639"/>
      <c r="BG13" s="640">
        <v>773896</v>
      </c>
      <c r="BH13" s="641"/>
      <c r="BI13" s="641"/>
      <c r="BJ13" s="641"/>
      <c r="BK13" s="641"/>
      <c r="BL13" s="641"/>
      <c r="BM13" s="641"/>
      <c r="BN13" s="642"/>
      <c r="BO13" s="677">
        <v>60.4</v>
      </c>
      <c r="BP13" s="677"/>
      <c r="BQ13" s="677"/>
      <c r="BR13" s="677"/>
      <c r="BS13" s="646" t="s">
        <v>137</v>
      </c>
      <c r="BT13" s="641"/>
      <c r="BU13" s="641"/>
      <c r="BV13" s="641"/>
      <c r="BW13" s="641"/>
      <c r="BX13" s="641"/>
      <c r="BY13" s="641"/>
      <c r="BZ13" s="641"/>
      <c r="CA13" s="641"/>
      <c r="CB13" s="684"/>
      <c r="CD13" s="673" t="s">
        <v>258</v>
      </c>
      <c r="CE13" s="674"/>
      <c r="CF13" s="674"/>
      <c r="CG13" s="674"/>
      <c r="CH13" s="674"/>
      <c r="CI13" s="674"/>
      <c r="CJ13" s="674"/>
      <c r="CK13" s="674"/>
      <c r="CL13" s="674"/>
      <c r="CM13" s="674"/>
      <c r="CN13" s="674"/>
      <c r="CO13" s="674"/>
      <c r="CP13" s="674"/>
      <c r="CQ13" s="675"/>
      <c r="CR13" s="640">
        <v>1096227</v>
      </c>
      <c r="CS13" s="641"/>
      <c r="CT13" s="641"/>
      <c r="CU13" s="641"/>
      <c r="CV13" s="641"/>
      <c r="CW13" s="641"/>
      <c r="CX13" s="641"/>
      <c r="CY13" s="642"/>
      <c r="CZ13" s="677">
        <v>16.899999999999999</v>
      </c>
      <c r="DA13" s="677"/>
      <c r="DB13" s="677"/>
      <c r="DC13" s="677"/>
      <c r="DD13" s="646">
        <v>920844</v>
      </c>
      <c r="DE13" s="641"/>
      <c r="DF13" s="641"/>
      <c r="DG13" s="641"/>
      <c r="DH13" s="641"/>
      <c r="DI13" s="641"/>
      <c r="DJ13" s="641"/>
      <c r="DK13" s="641"/>
      <c r="DL13" s="641"/>
      <c r="DM13" s="641"/>
      <c r="DN13" s="641"/>
      <c r="DO13" s="641"/>
      <c r="DP13" s="642"/>
      <c r="DQ13" s="646">
        <v>199328</v>
      </c>
      <c r="DR13" s="641"/>
      <c r="DS13" s="641"/>
      <c r="DT13" s="641"/>
      <c r="DU13" s="641"/>
      <c r="DV13" s="641"/>
      <c r="DW13" s="641"/>
      <c r="DX13" s="641"/>
      <c r="DY13" s="641"/>
      <c r="DZ13" s="641"/>
      <c r="EA13" s="641"/>
      <c r="EB13" s="641"/>
      <c r="EC13" s="684"/>
    </row>
    <row r="14" spans="2:143" ht="11.25" customHeight="1" x14ac:dyDescent="0.15">
      <c r="B14" s="637" t="s">
        <v>259</v>
      </c>
      <c r="C14" s="638"/>
      <c r="D14" s="638"/>
      <c r="E14" s="638"/>
      <c r="F14" s="638"/>
      <c r="G14" s="638"/>
      <c r="H14" s="638"/>
      <c r="I14" s="638"/>
      <c r="J14" s="638"/>
      <c r="K14" s="638"/>
      <c r="L14" s="638"/>
      <c r="M14" s="638"/>
      <c r="N14" s="638"/>
      <c r="O14" s="638"/>
      <c r="P14" s="638"/>
      <c r="Q14" s="639"/>
      <c r="R14" s="640">
        <v>6706</v>
      </c>
      <c r="S14" s="641"/>
      <c r="T14" s="641"/>
      <c r="U14" s="641"/>
      <c r="V14" s="641"/>
      <c r="W14" s="641"/>
      <c r="X14" s="641"/>
      <c r="Y14" s="642"/>
      <c r="Z14" s="677">
        <v>0.1</v>
      </c>
      <c r="AA14" s="677"/>
      <c r="AB14" s="677"/>
      <c r="AC14" s="677"/>
      <c r="AD14" s="678">
        <v>6706</v>
      </c>
      <c r="AE14" s="678"/>
      <c r="AF14" s="678"/>
      <c r="AG14" s="678"/>
      <c r="AH14" s="678"/>
      <c r="AI14" s="678"/>
      <c r="AJ14" s="678"/>
      <c r="AK14" s="678"/>
      <c r="AL14" s="643">
        <v>0.2</v>
      </c>
      <c r="AM14" s="644"/>
      <c r="AN14" s="644"/>
      <c r="AO14" s="679"/>
      <c r="AP14" s="637" t="s">
        <v>260</v>
      </c>
      <c r="AQ14" s="638"/>
      <c r="AR14" s="638"/>
      <c r="AS14" s="638"/>
      <c r="AT14" s="638"/>
      <c r="AU14" s="638"/>
      <c r="AV14" s="638"/>
      <c r="AW14" s="638"/>
      <c r="AX14" s="638"/>
      <c r="AY14" s="638"/>
      <c r="AZ14" s="638"/>
      <c r="BA14" s="638"/>
      <c r="BB14" s="638"/>
      <c r="BC14" s="638"/>
      <c r="BD14" s="638"/>
      <c r="BE14" s="638"/>
      <c r="BF14" s="639"/>
      <c r="BG14" s="640">
        <v>43199</v>
      </c>
      <c r="BH14" s="641"/>
      <c r="BI14" s="641"/>
      <c r="BJ14" s="641"/>
      <c r="BK14" s="641"/>
      <c r="BL14" s="641"/>
      <c r="BM14" s="641"/>
      <c r="BN14" s="642"/>
      <c r="BO14" s="677">
        <v>3.4</v>
      </c>
      <c r="BP14" s="677"/>
      <c r="BQ14" s="677"/>
      <c r="BR14" s="677"/>
      <c r="BS14" s="646" t="s">
        <v>179</v>
      </c>
      <c r="BT14" s="641"/>
      <c r="BU14" s="641"/>
      <c r="BV14" s="641"/>
      <c r="BW14" s="641"/>
      <c r="BX14" s="641"/>
      <c r="BY14" s="641"/>
      <c r="BZ14" s="641"/>
      <c r="CA14" s="641"/>
      <c r="CB14" s="684"/>
      <c r="CD14" s="673" t="s">
        <v>261</v>
      </c>
      <c r="CE14" s="674"/>
      <c r="CF14" s="674"/>
      <c r="CG14" s="674"/>
      <c r="CH14" s="674"/>
      <c r="CI14" s="674"/>
      <c r="CJ14" s="674"/>
      <c r="CK14" s="674"/>
      <c r="CL14" s="674"/>
      <c r="CM14" s="674"/>
      <c r="CN14" s="674"/>
      <c r="CO14" s="674"/>
      <c r="CP14" s="674"/>
      <c r="CQ14" s="675"/>
      <c r="CR14" s="640">
        <v>263860</v>
      </c>
      <c r="CS14" s="641"/>
      <c r="CT14" s="641"/>
      <c r="CU14" s="641"/>
      <c r="CV14" s="641"/>
      <c r="CW14" s="641"/>
      <c r="CX14" s="641"/>
      <c r="CY14" s="642"/>
      <c r="CZ14" s="677">
        <v>4.0999999999999996</v>
      </c>
      <c r="DA14" s="677"/>
      <c r="DB14" s="677"/>
      <c r="DC14" s="677"/>
      <c r="DD14" s="646">
        <v>74872</v>
      </c>
      <c r="DE14" s="641"/>
      <c r="DF14" s="641"/>
      <c r="DG14" s="641"/>
      <c r="DH14" s="641"/>
      <c r="DI14" s="641"/>
      <c r="DJ14" s="641"/>
      <c r="DK14" s="641"/>
      <c r="DL14" s="641"/>
      <c r="DM14" s="641"/>
      <c r="DN14" s="641"/>
      <c r="DO14" s="641"/>
      <c r="DP14" s="642"/>
      <c r="DQ14" s="646">
        <v>184045</v>
      </c>
      <c r="DR14" s="641"/>
      <c r="DS14" s="641"/>
      <c r="DT14" s="641"/>
      <c r="DU14" s="641"/>
      <c r="DV14" s="641"/>
      <c r="DW14" s="641"/>
      <c r="DX14" s="641"/>
      <c r="DY14" s="641"/>
      <c r="DZ14" s="641"/>
      <c r="EA14" s="641"/>
      <c r="EB14" s="641"/>
      <c r="EC14" s="684"/>
    </row>
    <row r="15" spans="2:143" ht="11.25" customHeight="1" x14ac:dyDescent="0.15">
      <c r="B15" s="637" t="s">
        <v>262</v>
      </c>
      <c r="C15" s="638"/>
      <c r="D15" s="638"/>
      <c r="E15" s="638"/>
      <c r="F15" s="638"/>
      <c r="G15" s="638"/>
      <c r="H15" s="638"/>
      <c r="I15" s="638"/>
      <c r="J15" s="638"/>
      <c r="K15" s="638"/>
      <c r="L15" s="638"/>
      <c r="M15" s="638"/>
      <c r="N15" s="638"/>
      <c r="O15" s="638"/>
      <c r="P15" s="638"/>
      <c r="Q15" s="639"/>
      <c r="R15" s="640" t="s">
        <v>179</v>
      </c>
      <c r="S15" s="641"/>
      <c r="T15" s="641"/>
      <c r="U15" s="641"/>
      <c r="V15" s="641"/>
      <c r="W15" s="641"/>
      <c r="X15" s="641"/>
      <c r="Y15" s="642"/>
      <c r="Z15" s="677" t="s">
        <v>179</v>
      </c>
      <c r="AA15" s="677"/>
      <c r="AB15" s="677"/>
      <c r="AC15" s="677"/>
      <c r="AD15" s="678" t="s">
        <v>179</v>
      </c>
      <c r="AE15" s="678"/>
      <c r="AF15" s="678"/>
      <c r="AG15" s="678"/>
      <c r="AH15" s="678"/>
      <c r="AI15" s="678"/>
      <c r="AJ15" s="678"/>
      <c r="AK15" s="678"/>
      <c r="AL15" s="643" t="s">
        <v>245</v>
      </c>
      <c r="AM15" s="644"/>
      <c r="AN15" s="644"/>
      <c r="AO15" s="679"/>
      <c r="AP15" s="637" t="s">
        <v>263</v>
      </c>
      <c r="AQ15" s="638"/>
      <c r="AR15" s="638"/>
      <c r="AS15" s="638"/>
      <c r="AT15" s="638"/>
      <c r="AU15" s="638"/>
      <c r="AV15" s="638"/>
      <c r="AW15" s="638"/>
      <c r="AX15" s="638"/>
      <c r="AY15" s="638"/>
      <c r="AZ15" s="638"/>
      <c r="BA15" s="638"/>
      <c r="BB15" s="638"/>
      <c r="BC15" s="638"/>
      <c r="BD15" s="638"/>
      <c r="BE15" s="638"/>
      <c r="BF15" s="639"/>
      <c r="BG15" s="640">
        <v>83999</v>
      </c>
      <c r="BH15" s="641"/>
      <c r="BI15" s="641"/>
      <c r="BJ15" s="641"/>
      <c r="BK15" s="641"/>
      <c r="BL15" s="641"/>
      <c r="BM15" s="641"/>
      <c r="BN15" s="642"/>
      <c r="BO15" s="677">
        <v>6.6</v>
      </c>
      <c r="BP15" s="677"/>
      <c r="BQ15" s="677"/>
      <c r="BR15" s="677"/>
      <c r="BS15" s="646" t="s">
        <v>137</v>
      </c>
      <c r="BT15" s="641"/>
      <c r="BU15" s="641"/>
      <c r="BV15" s="641"/>
      <c r="BW15" s="641"/>
      <c r="BX15" s="641"/>
      <c r="BY15" s="641"/>
      <c r="BZ15" s="641"/>
      <c r="CA15" s="641"/>
      <c r="CB15" s="684"/>
      <c r="CD15" s="673" t="s">
        <v>264</v>
      </c>
      <c r="CE15" s="674"/>
      <c r="CF15" s="674"/>
      <c r="CG15" s="674"/>
      <c r="CH15" s="674"/>
      <c r="CI15" s="674"/>
      <c r="CJ15" s="674"/>
      <c r="CK15" s="674"/>
      <c r="CL15" s="674"/>
      <c r="CM15" s="674"/>
      <c r="CN15" s="674"/>
      <c r="CO15" s="674"/>
      <c r="CP15" s="674"/>
      <c r="CQ15" s="675"/>
      <c r="CR15" s="640">
        <v>457302</v>
      </c>
      <c r="CS15" s="641"/>
      <c r="CT15" s="641"/>
      <c r="CU15" s="641"/>
      <c r="CV15" s="641"/>
      <c r="CW15" s="641"/>
      <c r="CX15" s="641"/>
      <c r="CY15" s="642"/>
      <c r="CZ15" s="677">
        <v>7.1</v>
      </c>
      <c r="DA15" s="677"/>
      <c r="DB15" s="677"/>
      <c r="DC15" s="677"/>
      <c r="DD15" s="646">
        <v>95415</v>
      </c>
      <c r="DE15" s="641"/>
      <c r="DF15" s="641"/>
      <c r="DG15" s="641"/>
      <c r="DH15" s="641"/>
      <c r="DI15" s="641"/>
      <c r="DJ15" s="641"/>
      <c r="DK15" s="641"/>
      <c r="DL15" s="641"/>
      <c r="DM15" s="641"/>
      <c r="DN15" s="641"/>
      <c r="DO15" s="641"/>
      <c r="DP15" s="642"/>
      <c r="DQ15" s="646">
        <v>331826</v>
      </c>
      <c r="DR15" s="641"/>
      <c r="DS15" s="641"/>
      <c r="DT15" s="641"/>
      <c r="DU15" s="641"/>
      <c r="DV15" s="641"/>
      <c r="DW15" s="641"/>
      <c r="DX15" s="641"/>
      <c r="DY15" s="641"/>
      <c r="DZ15" s="641"/>
      <c r="EA15" s="641"/>
      <c r="EB15" s="641"/>
      <c r="EC15" s="684"/>
    </row>
    <row r="16" spans="2:143" ht="11.25" customHeight="1" x14ac:dyDescent="0.15">
      <c r="B16" s="637" t="s">
        <v>265</v>
      </c>
      <c r="C16" s="638"/>
      <c r="D16" s="638"/>
      <c r="E16" s="638"/>
      <c r="F16" s="638"/>
      <c r="G16" s="638"/>
      <c r="H16" s="638"/>
      <c r="I16" s="638"/>
      <c r="J16" s="638"/>
      <c r="K16" s="638"/>
      <c r="L16" s="638"/>
      <c r="M16" s="638"/>
      <c r="N16" s="638"/>
      <c r="O16" s="638"/>
      <c r="P16" s="638"/>
      <c r="Q16" s="639"/>
      <c r="R16" s="640">
        <v>1672</v>
      </c>
      <c r="S16" s="641"/>
      <c r="T16" s="641"/>
      <c r="U16" s="641"/>
      <c r="V16" s="641"/>
      <c r="W16" s="641"/>
      <c r="X16" s="641"/>
      <c r="Y16" s="642"/>
      <c r="Z16" s="677">
        <v>0</v>
      </c>
      <c r="AA16" s="677"/>
      <c r="AB16" s="677"/>
      <c r="AC16" s="677"/>
      <c r="AD16" s="678">
        <v>1672</v>
      </c>
      <c r="AE16" s="678"/>
      <c r="AF16" s="678"/>
      <c r="AG16" s="678"/>
      <c r="AH16" s="678"/>
      <c r="AI16" s="678"/>
      <c r="AJ16" s="678"/>
      <c r="AK16" s="678"/>
      <c r="AL16" s="643">
        <v>0.1</v>
      </c>
      <c r="AM16" s="644"/>
      <c r="AN16" s="644"/>
      <c r="AO16" s="679"/>
      <c r="AP16" s="637" t="s">
        <v>266</v>
      </c>
      <c r="AQ16" s="638"/>
      <c r="AR16" s="638"/>
      <c r="AS16" s="638"/>
      <c r="AT16" s="638"/>
      <c r="AU16" s="638"/>
      <c r="AV16" s="638"/>
      <c r="AW16" s="638"/>
      <c r="AX16" s="638"/>
      <c r="AY16" s="638"/>
      <c r="AZ16" s="638"/>
      <c r="BA16" s="638"/>
      <c r="BB16" s="638"/>
      <c r="BC16" s="638"/>
      <c r="BD16" s="638"/>
      <c r="BE16" s="638"/>
      <c r="BF16" s="639"/>
      <c r="BG16" s="640" t="s">
        <v>179</v>
      </c>
      <c r="BH16" s="641"/>
      <c r="BI16" s="641"/>
      <c r="BJ16" s="641"/>
      <c r="BK16" s="641"/>
      <c r="BL16" s="641"/>
      <c r="BM16" s="641"/>
      <c r="BN16" s="642"/>
      <c r="BO16" s="677" t="s">
        <v>137</v>
      </c>
      <c r="BP16" s="677"/>
      <c r="BQ16" s="677"/>
      <c r="BR16" s="677"/>
      <c r="BS16" s="646" t="s">
        <v>179</v>
      </c>
      <c r="BT16" s="641"/>
      <c r="BU16" s="641"/>
      <c r="BV16" s="641"/>
      <c r="BW16" s="641"/>
      <c r="BX16" s="641"/>
      <c r="BY16" s="641"/>
      <c r="BZ16" s="641"/>
      <c r="CA16" s="641"/>
      <c r="CB16" s="684"/>
      <c r="CD16" s="673" t="s">
        <v>267</v>
      </c>
      <c r="CE16" s="674"/>
      <c r="CF16" s="674"/>
      <c r="CG16" s="674"/>
      <c r="CH16" s="674"/>
      <c r="CI16" s="674"/>
      <c r="CJ16" s="674"/>
      <c r="CK16" s="674"/>
      <c r="CL16" s="674"/>
      <c r="CM16" s="674"/>
      <c r="CN16" s="674"/>
      <c r="CO16" s="674"/>
      <c r="CP16" s="674"/>
      <c r="CQ16" s="675"/>
      <c r="CR16" s="640">
        <v>279967</v>
      </c>
      <c r="CS16" s="641"/>
      <c r="CT16" s="641"/>
      <c r="CU16" s="641"/>
      <c r="CV16" s="641"/>
      <c r="CW16" s="641"/>
      <c r="CX16" s="641"/>
      <c r="CY16" s="642"/>
      <c r="CZ16" s="677">
        <v>4.3</v>
      </c>
      <c r="DA16" s="677"/>
      <c r="DB16" s="677"/>
      <c r="DC16" s="677"/>
      <c r="DD16" s="646" t="s">
        <v>179</v>
      </c>
      <c r="DE16" s="641"/>
      <c r="DF16" s="641"/>
      <c r="DG16" s="641"/>
      <c r="DH16" s="641"/>
      <c r="DI16" s="641"/>
      <c r="DJ16" s="641"/>
      <c r="DK16" s="641"/>
      <c r="DL16" s="641"/>
      <c r="DM16" s="641"/>
      <c r="DN16" s="641"/>
      <c r="DO16" s="641"/>
      <c r="DP16" s="642"/>
      <c r="DQ16" s="646">
        <v>33005</v>
      </c>
      <c r="DR16" s="641"/>
      <c r="DS16" s="641"/>
      <c r="DT16" s="641"/>
      <c r="DU16" s="641"/>
      <c r="DV16" s="641"/>
      <c r="DW16" s="641"/>
      <c r="DX16" s="641"/>
      <c r="DY16" s="641"/>
      <c r="DZ16" s="641"/>
      <c r="EA16" s="641"/>
      <c r="EB16" s="641"/>
      <c r="EC16" s="684"/>
    </row>
    <row r="17" spans="2:133" ht="11.25" customHeight="1" x14ac:dyDescent="0.15">
      <c r="B17" s="637" t="s">
        <v>268</v>
      </c>
      <c r="C17" s="638"/>
      <c r="D17" s="638"/>
      <c r="E17" s="638"/>
      <c r="F17" s="638"/>
      <c r="G17" s="638"/>
      <c r="H17" s="638"/>
      <c r="I17" s="638"/>
      <c r="J17" s="638"/>
      <c r="K17" s="638"/>
      <c r="L17" s="638"/>
      <c r="M17" s="638"/>
      <c r="N17" s="638"/>
      <c r="O17" s="638"/>
      <c r="P17" s="638"/>
      <c r="Q17" s="639"/>
      <c r="R17" s="640">
        <v>13072</v>
      </c>
      <c r="S17" s="641"/>
      <c r="T17" s="641"/>
      <c r="U17" s="641"/>
      <c r="V17" s="641"/>
      <c r="W17" s="641"/>
      <c r="X17" s="641"/>
      <c r="Y17" s="642"/>
      <c r="Z17" s="677">
        <v>0.2</v>
      </c>
      <c r="AA17" s="677"/>
      <c r="AB17" s="677"/>
      <c r="AC17" s="677"/>
      <c r="AD17" s="678">
        <v>13072</v>
      </c>
      <c r="AE17" s="678"/>
      <c r="AF17" s="678"/>
      <c r="AG17" s="678"/>
      <c r="AH17" s="678"/>
      <c r="AI17" s="678"/>
      <c r="AJ17" s="678"/>
      <c r="AK17" s="678"/>
      <c r="AL17" s="643">
        <v>0.4</v>
      </c>
      <c r="AM17" s="644"/>
      <c r="AN17" s="644"/>
      <c r="AO17" s="679"/>
      <c r="AP17" s="637" t="s">
        <v>269</v>
      </c>
      <c r="AQ17" s="638"/>
      <c r="AR17" s="638"/>
      <c r="AS17" s="638"/>
      <c r="AT17" s="638"/>
      <c r="AU17" s="638"/>
      <c r="AV17" s="638"/>
      <c r="AW17" s="638"/>
      <c r="AX17" s="638"/>
      <c r="AY17" s="638"/>
      <c r="AZ17" s="638"/>
      <c r="BA17" s="638"/>
      <c r="BB17" s="638"/>
      <c r="BC17" s="638"/>
      <c r="BD17" s="638"/>
      <c r="BE17" s="638"/>
      <c r="BF17" s="639"/>
      <c r="BG17" s="640" t="s">
        <v>179</v>
      </c>
      <c r="BH17" s="641"/>
      <c r="BI17" s="641"/>
      <c r="BJ17" s="641"/>
      <c r="BK17" s="641"/>
      <c r="BL17" s="641"/>
      <c r="BM17" s="641"/>
      <c r="BN17" s="642"/>
      <c r="BO17" s="677" t="s">
        <v>179</v>
      </c>
      <c r="BP17" s="677"/>
      <c r="BQ17" s="677"/>
      <c r="BR17" s="677"/>
      <c r="BS17" s="646" t="s">
        <v>137</v>
      </c>
      <c r="BT17" s="641"/>
      <c r="BU17" s="641"/>
      <c r="BV17" s="641"/>
      <c r="BW17" s="641"/>
      <c r="BX17" s="641"/>
      <c r="BY17" s="641"/>
      <c r="BZ17" s="641"/>
      <c r="CA17" s="641"/>
      <c r="CB17" s="684"/>
      <c r="CD17" s="673" t="s">
        <v>270</v>
      </c>
      <c r="CE17" s="674"/>
      <c r="CF17" s="674"/>
      <c r="CG17" s="674"/>
      <c r="CH17" s="674"/>
      <c r="CI17" s="674"/>
      <c r="CJ17" s="674"/>
      <c r="CK17" s="674"/>
      <c r="CL17" s="674"/>
      <c r="CM17" s="674"/>
      <c r="CN17" s="674"/>
      <c r="CO17" s="674"/>
      <c r="CP17" s="674"/>
      <c r="CQ17" s="675"/>
      <c r="CR17" s="640">
        <v>693809</v>
      </c>
      <c r="CS17" s="641"/>
      <c r="CT17" s="641"/>
      <c r="CU17" s="641"/>
      <c r="CV17" s="641"/>
      <c r="CW17" s="641"/>
      <c r="CX17" s="641"/>
      <c r="CY17" s="642"/>
      <c r="CZ17" s="677">
        <v>10.7</v>
      </c>
      <c r="DA17" s="677"/>
      <c r="DB17" s="677"/>
      <c r="DC17" s="677"/>
      <c r="DD17" s="646" t="s">
        <v>137</v>
      </c>
      <c r="DE17" s="641"/>
      <c r="DF17" s="641"/>
      <c r="DG17" s="641"/>
      <c r="DH17" s="641"/>
      <c r="DI17" s="641"/>
      <c r="DJ17" s="641"/>
      <c r="DK17" s="641"/>
      <c r="DL17" s="641"/>
      <c r="DM17" s="641"/>
      <c r="DN17" s="641"/>
      <c r="DO17" s="641"/>
      <c r="DP17" s="642"/>
      <c r="DQ17" s="646">
        <v>647851</v>
      </c>
      <c r="DR17" s="641"/>
      <c r="DS17" s="641"/>
      <c r="DT17" s="641"/>
      <c r="DU17" s="641"/>
      <c r="DV17" s="641"/>
      <c r="DW17" s="641"/>
      <c r="DX17" s="641"/>
      <c r="DY17" s="641"/>
      <c r="DZ17" s="641"/>
      <c r="EA17" s="641"/>
      <c r="EB17" s="641"/>
      <c r="EC17" s="684"/>
    </row>
    <row r="18" spans="2:133" ht="11.25" customHeight="1" x14ac:dyDescent="0.15">
      <c r="B18" s="637" t="s">
        <v>271</v>
      </c>
      <c r="C18" s="638"/>
      <c r="D18" s="638"/>
      <c r="E18" s="638"/>
      <c r="F18" s="638"/>
      <c r="G18" s="638"/>
      <c r="H18" s="638"/>
      <c r="I18" s="638"/>
      <c r="J18" s="638"/>
      <c r="K18" s="638"/>
      <c r="L18" s="638"/>
      <c r="M18" s="638"/>
      <c r="N18" s="638"/>
      <c r="O18" s="638"/>
      <c r="P18" s="638"/>
      <c r="Q18" s="639"/>
      <c r="R18" s="640">
        <v>5145</v>
      </c>
      <c r="S18" s="641"/>
      <c r="T18" s="641"/>
      <c r="U18" s="641"/>
      <c r="V18" s="641"/>
      <c r="W18" s="641"/>
      <c r="X18" s="641"/>
      <c r="Y18" s="642"/>
      <c r="Z18" s="677">
        <v>0.1</v>
      </c>
      <c r="AA18" s="677"/>
      <c r="AB18" s="677"/>
      <c r="AC18" s="677"/>
      <c r="AD18" s="678">
        <v>5145</v>
      </c>
      <c r="AE18" s="678"/>
      <c r="AF18" s="678"/>
      <c r="AG18" s="678"/>
      <c r="AH18" s="678"/>
      <c r="AI18" s="678"/>
      <c r="AJ18" s="678"/>
      <c r="AK18" s="678"/>
      <c r="AL18" s="643">
        <v>0.2</v>
      </c>
      <c r="AM18" s="644"/>
      <c r="AN18" s="644"/>
      <c r="AO18" s="679"/>
      <c r="AP18" s="637" t="s">
        <v>272</v>
      </c>
      <c r="AQ18" s="638"/>
      <c r="AR18" s="638"/>
      <c r="AS18" s="638"/>
      <c r="AT18" s="638"/>
      <c r="AU18" s="638"/>
      <c r="AV18" s="638"/>
      <c r="AW18" s="638"/>
      <c r="AX18" s="638"/>
      <c r="AY18" s="638"/>
      <c r="AZ18" s="638"/>
      <c r="BA18" s="638"/>
      <c r="BB18" s="638"/>
      <c r="BC18" s="638"/>
      <c r="BD18" s="638"/>
      <c r="BE18" s="638"/>
      <c r="BF18" s="639"/>
      <c r="BG18" s="640" t="s">
        <v>179</v>
      </c>
      <c r="BH18" s="641"/>
      <c r="BI18" s="641"/>
      <c r="BJ18" s="641"/>
      <c r="BK18" s="641"/>
      <c r="BL18" s="641"/>
      <c r="BM18" s="641"/>
      <c r="BN18" s="642"/>
      <c r="BO18" s="677" t="s">
        <v>179</v>
      </c>
      <c r="BP18" s="677"/>
      <c r="BQ18" s="677"/>
      <c r="BR18" s="677"/>
      <c r="BS18" s="646" t="s">
        <v>137</v>
      </c>
      <c r="BT18" s="641"/>
      <c r="BU18" s="641"/>
      <c r="BV18" s="641"/>
      <c r="BW18" s="641"/>
      <c r="BX18" s="641"/>
      <c r="BY18" s="641"/>
      <c r="BZ18" s="641"/>
      <c r="CA18" s="641"/>
      <c r="CB18" s="684"/>
      <c r="CD18" s="673" t="s">
        <v>273</v>
      </c>
      <c r="CE18" s="674"/>
      <c r="CF18" s="674"/>
      <c r="CG18" s="674"/>
      <c r="CH18" s="674"/>
      <c r="CI18" s="674"/>
      <c r="CJ18" s="674"/>
      <c r="CK18" s="674"/>
      <c r="CL18" s="674"/>
      <c r="CM18" s="674"/>
      <c r="CN18" s="674"/>
      <c r="CO18" s="674"/>
      <c r="CP18" s="674"/>
      <c r="CQ18" s="675"/>
      <c r="CR18" s="640" t="s">
        <v>179</v>
      </c>
      <c r="CS18" s="641"/>
      <c r="CT18" s="641"/>
      <c r="CU18" s="641"/>
      <c r="CV18" s="641"/>
      <c r="CW18" s="641"/>
      <c r="CX18" s="641"/>
      <c r="CY18" s="642"/>
      <c r="CZ18" s="677" t="s">
        <v>179</v>
      </c>
      <c r="DA18" s="677"/>
      <c r="DB18" s="677"/>
      <c r="DC18" s="677"/>
      <c r="DD18" s="646" t="s">
        <v>179</v>
      </c>
      <c r="DE18" s="641"/>
      <c r="DF18" s="641"/>
      <c r="DG18" s="641"/>
      <c r="DH18" s="641"/>
      <c r="DI18" s="641"/>
      <c r="DJ18" s="641"/>
      <c r="DK18" s="641"/>
      <c r="DL18" s="641"/>
      <c r="DM18" s="641"/>
      <c r="DN18" s="641"/>
      <c r="DO18" s="641"/>
      <c r="DP18" s="642"/>
      <c r="DQ18" s="646" t="s">
        <v>179</v>
      </c>
      <c r="DR18" s="641"/>
      <c r="DS18" s="641"/>
      <c r="DT18" s="641"/>
      <c r="DU18" s="641"/>
      <c r="DV18" s="641"/>
      <c r="DW18" s="641"/>
      <c r="DX18" s="641"/>
      <c r="DY18" s="641"/>
      <c r="DZ18" s="641"/>
      <c r="EA18" s="641"/>
      <c r="EB18" s="641"/>
      <c r="EC18" s="684"/>
    </row>
    <row r="19" spans="2:133" ht="11.25" customHeight="1" x14ac:dyDescent="0.15">
      <c r="B19" s="637" t="s">
        <v>274</v>
      </c>
      <c r="C19" s="638"/>
      <c r="D19" s="638"/>
      <c r="E19" s="638"/>
      <c r="F19" s="638"/>
      <c r="G19" s="638"/>
      <c r="H19" s="638"/>
      <c r="I19" s="638"/>
      <c r="J19" s="638"/>
      <c r="K19" s="638"/>
      <c r="L19" s="638"/>
      <c r="M19" s="638"/>
      <c r="N19" s="638"/>
      <c r="O19" s="638"/>
      <c r="P19" s="638"/>
      <c r="Q19" s="639"/>
      <c r="R19" s="640">
        <v>881</v>
      </c>
      <c r="S19" s="641"/>
      <c r="T19" s="641"/>
      <c r="U19" s="641"/>
      <c r="V19" s="641"/>
      <c r="W19" s="641"/>
      <c r="X19" s="641"/>
      <c r="Y19" s="642"/>
      <c r="Z19" s="677">
        <v>0</v>
      </c>
      <c r="AA19" s="677"/>
      <c r="AB19" s="677"/>
      <c r="AC19" s="677"/>
      <c r="AD19" s="678">
        <v>881</v>
      </c>
      <c r="AE19" s="678"/>
      <c r="AF19" s="678"/>
      <c r="AG19" s="678"/>
      <c r="AH19" s="678"/>
      <c r="AI19" s="678"/>
      <c r="AJ19" s="678"/>
      <c r="AK19" s="678"/>
      <c r="AL19" s="643">
        <v>0</v>
      </c>
      <c r="AM19" s="644"/>
      <c r="AN19" s="644"/>
      <c r="AO19" s="679"/>
      <c r="AP19" s="637" t="s">
        <v>275</v>
      </c>
      <c r="AQ19" s="638"/>
      <c r="AR19" s="638"/>
      <c r="AS19" s="638"/>
      <c r="AT19" s="638"/>
      <c r="AU19" s="638"/>
      <c r="AV19" s="638"/>
      <c r="AW19" s="638"/>
      <c r="AX19" s="638"/>
      <c r="AY19" s="638"/>
      <c r="AZ19" s="638"/>
      <c r="BA19" s="638"/>
      <c r="BB19" s="638"/>
      <c r="BC19" s="638"/>
      <c r="BD19" s="638"/>
      <c r="BE19" s="638"/>
      <c r="BF19" s="639"/>
      <c r="BG19" s="640">
        <v>6087</v>
      </c>
      <c r="BH19" s="641"/>
      <c r="BI19" s="641"/>
      <c r="BJ19" s="641"/>
      <c r="BK19" s="641"/>
      <c r="BL19" s="641"/>
      <c r="BM19" s="641"/>
      <c r="BN19" s="642"/>
      <c r="BO19" s="677">
        <v>0.5</v>
      </c>
      <c r="BP19" s="677"/>
      <c r="BQ19" s="677"/>
      <c r="BR19" s="677"/>
      <c r="BS19" s="646" t="s">
        <v>137</v>
      </c>
      <c r="BT19" s="641"/>
      <c r="BU19" s="641"/>
      <c r="BV19" s="641"/>
      <c r="BW19" s="641"/>
      <c r="BX19" s="641"/>
      <c r="BY19" s="641"/>
      <c r="BZ19" s="641"/>
      <c r="CA19" s="641"/>
      <c r="CB19" s="684"/>
      <c r="CD19" s="673" t="s">
        <v>276</v>
      </c>
      <c r="CE19" s="674"/>
      <c r="CF19" s="674"/>
      <c r="CG19" s="674"/>
      <c r="CH19" s="674"/>
      <c r="CI19" s="674"/>
      <c r="CJ19" s="674"/>
      <c r="CK19" s="674"/>
      <c r="CL19" s="674"/>
      <c r="CM19" s="674"/>
      <c r="CN19" s="674"/>
      <c r="CO19" s="674"/>
      <c r="CP19" s="674"/>
      <c r="CQ19" s="675"/>
      <c r="CR19" s="640" t="s">
        <v>245</v>
      </c>
      <c r="CS19" s="641"/>
      <c r="CT19" s="641"/>
      <c r="CU19" s="641"/>
      <c r="CV19" s="641"/>
      <c r="CW19" s="641"/>
      <c r="CX19" s="641"/>
      <c r="CY19" s="642"/>
      <c r="CZ19" s="677" t="s">
        <v>179</v>
      </c>
      <c r="DA19" s="677"/>
      <c r="DB19" s="677"/>
      <c r="DC19" s="677"/>
      <c r="DD19" s="646" t="s">
        <v>137</v>
      </c>
      <c r="DE19" s="641"/>
      <c r="DF19" s="641"/>
      <c r="DG19" s="641"/>
      <c r="DH19" s="641"/>
      <c r="DI19" s="641"/>
      <c r="DJ19" s="641"/>
      <c r="DK19" s="641"/>
      <c r="DL19" s="641"/>
      <c r="DM19" s="641"/>
      <c r="DN19" s="641"/>
      <c r="DO19" s="641"/>
      <c r="DP19" s="642"/>
      <c r="DQ19" s="646" t="s">
        <v>245</v>
      </c>
      <c r="DR19" s="641"/>
      <c r="DS19" s="641"/>
      <c r="DT19" s="641"/>
      <c r="DU19" s="641"/>
      <c r="DV19" s="641"/>
      <c r="DW19" s="641"/>
      <c r="DX19" s="641"/>
      <c r="DY19" s="641"/>
      <c r="DZ19" s="641"/>
      <c r="EA19" s="641"/>
      <c r="EB19" s="641"/>
      <c r="EC19" s="684"/>
    </row>
    <row r="20" spans="2:133" ht="11.25" customHeight="1" x14ac:dyDescent="0.15">
      <c r="B20" s="637" t="s">
        <v>277</v>
      </c>
      <c r="C20" s="638"/>
      <c r="D20" s="638"/>
      <c r="E20" s="638"/>
      <c r="F20" s="638"/>
      <c r="G20" s="638"/>
      <c r="H20" s="638"/>
      <c r="I20" s="638"/>
      <c r="J20" s="638"/>
      <c r="K20" s="638"/>
      <c r="L20" s="638"/>
      <c r="M20" s="638"/>
      <c r="N20" s="638"/>
      <c r="O20" s="638"/>
      <c r="P20" s="638"/>
      <c r="Q20" s="639"/>
      <c r="R20" s="640">
        <v>221</v>
      </c>
      <c r="S20" s="641"/>
      <c r="T20" s="641"/>
      <c r="U20" s="641"/>
      <c r="V20" s="641"/>
      <c r="W20" s="641"/>
      <c r="X20" s="641"/>
      <c r="Y20" s="642"/>
      <c r="Z20" s="677">
        <v>0</v>
      </c>
      <c r="AA20" s="677"/>
      <c r="AB20" s="677"/>
      <c r="AC20" s="677"/>
      <c r="AD20" s="678">
        <v>221</v>
      </c>
      <c r="AE20" s="678"/>
      <c r="AF20" s="678"/>
      <c r="AG20" s="678"/>
      <c r="AH20" s="678"/>
      <c r="AI20" s="678"/>
      <c r="AJ20" s="678"/>
      <c r="AK20" s="678"/>
      <c r="AL20" s="643">
        <v>0</v>
      </c>
      <c r="AM20" s="644"/>
      <c r="AN20" s="644"/>
      <c r="AO20" s="679"/>
      <c r="AP20" s="637" t="s">
        <v>278</v>
      </c>
      <c r="AQ20" s="638"/>
      <c r="AR20" s="638"/>
      <c r="AS20" s="638"/>
      <c r="AT20" s="638"/>
      <c r="AU20" s="638"/>
      <c r="AV20" s="638"/>
      <c r="AW20" s="638"/>
      <c r="AX20" s="638"/>
      <c r="AY20" s="638"/>
      <c r="AZ20" s="638"/>
      <c r="BA20" s="638"/>
      <c r="BB20" s="638"/>
      <c r="BC20" s="638"/>
      <c r="BD20" s="638"/>
      <c r="BE20" s="638"/>
      <c r="BF20" s="639"/>
      <c r="BG20" s="640">
        <v>6087</v>
      </c>
      <c r="BH20" s="641"/>
      <c r="BI20" s="641"/>
      <c r="BJ20" s="641"/>
      <c r="BK20" s="641"/>
      <c r="BL20" s="641"/>
      <c r="BM20" s="641"/>
      <c r="BN20" s="642"/>
      <c r="BO20" s="677">
        <v>0.5</v>
      </c>
      <c r="BP20" s="677"/>
      <c r="BQ20" s="677"/>
      <c r="BR20" s="677"/>
      <c r="BS20" s="646" t="s">
        <v>137</v>
      </c>
      <c r="BT20" s="641"/>
      <c r="BU20" s="641"/>
      <c r="BV20" s="641"/>
      <c r="BW20" s="641"/>
      <c r="BX20" s="641"/>
      <c r="BY20" s="641"/>
      <c r="BZ20" s="641"/>
      <c r="CA20" s="641"/>
      <c r="CB20" s="684"/>
      <c r="CD20" s="673" t="s">
        <v>279</v>
      </c>
      <c r="CE20" s="674"/>
      <c r="CF20" s="674"/>
      <c r="CG20" s="674"/>
      <c r="CH20" s="674"/>
      <c r="CI20" s="674"/>
      <c r="CJ20" s="674"/>
      <c r="CK20" s="674"/>
      <c r="CL20" s="674"/>
      <c r="CM20" s="674"/>
      <c r="CN20" s="674"/>
      <c r="CO20" s="674"/>
      <c r="CP20" s="674"/>
      <c r="CQ20" s="675"/>
      <c r="CR20" s="640">
        <v>6475794</v>
      </c>
      <c r="CS20" s="641"/>
      <c r="CT20" s="641"/>
      <c r="CU20" s="641"/>
      <c r="CV20" s="641"/>
      <c r="CW20" s="641"/>
      <c r="CX20" s="641"/>
      <c r="CY20" s="642"/>
      <c r="CZ20" s="677">
        <v>100</v>
      </c>
      <c r="DA20" s="677"/>
      <c r="DB20" s="677"/>
      <c r="DC20" s="677"/>
      <c r="DD20" s="646">
        <v>1350109</v>
      </c>
      <c r="DE20" s="641"/>
      <c r="DF20" s="641"/>
      <c r="DG20" s="641"/>
      <c r="DH20" s="641"/>
      <c r="DI20" s="641"/>
      <c r="DJ20" s="641"/>
      <c r="DK20" s="641"/>
      <c r="DL20" s="641"/>
      <c r="DM20" s="641"/>
      <c r="DN20" s="641"/>
      <c r="DO20" s="641"/>
      <c r="DP20" s="642"/>
      <c r="DQ20" s="646">
        <v>3577382</v>
      </c>
      <c r="DR20" s="641"/>
      <c r="DS20" s="641"/>
      <c r="DT20" s="641"/>
      <c r="DU20" s="641"/>
      <c r="DV20" s="641"/>
      <c r="DW20" s="641"/>
      <c r="DX20" s="641"/>
      <c r="DY20" s="641"/>
      <c r="DZ20" s="641"/>
      <c r="EA20" s="641"/>
      <c r="EB20" s="641"/>
      <c r="EC20" s="684"/>
    </row>
    <row r="21" spans="2:133" ht="11.25" customHeight="1" x14ac:dyDescent="0.15">
      <c r="B21" s="637" t="s">
        <v>280</v>
      </c>
      <c r="C21" s="638"/>
      <c r="D21" s="638"/>
      <c r="E21" s="638"/>
      <c r="F21" s="638"/>
      <c r="G21" s="638"/>
      <c r="H21" s="638"/>
      <c r="I21" s="638"/>
      <c r="J21" s="638"/>
      <c r="K21" s="638"/>
      <c r="L21" s="638"/>
      <c r="M21" s="638"/>
      <c r="N21" s="638"/>
      <c r="O21" s="638"/>
      <c r="P21" s="638"/>
      <c r="Q21" s="639"/>
      <c r="R21" s="640">
        <v>6825</v>
      </c>
      <c r="S21" s="641"/>
      <c r="T21" s="641"/>
      <c r="U21" s="641"/>
      <c r="V21" s="641"/>
      <c r="W21" s="641"/>
      <c r="X21" s="641"/>
      <c r="Y21" s="642"/>
      <c r="Z21" s="677">
        <v>0.1</v>
      </c>
      <c r="AA21" s="677"/>
      <c r="AB21" s="677"/>
      <c r="AC21" s="677"/>
      <c r="AD21" s="678">
        <v>6825</v>
      </c>
      <c r="AE21" s="678"/>
      <c r="AF21" s="678"/>
      <c r="AG21" s="678"/>
      <c r="AH21" s="678"/>
      <c r="AI21" s="678"/>
      <c r="AJ21" s="678"/>
      <c r="AK21" s="678"/>
      <c r="AL21" s="643">
        <v>0.2</v>
      </c>
      <c r="AM21" s="644"/>
      <c r="AN21" s="644"/>
      <c r="AO21" s="679"/>
      <c r="AP21" s="735" t="s">
        <v>281</v>
      </c>
      <c r="AQ21" s="742"/>
      <c r="AR21" s="742"/>
      <c r="AS21" s="742"/>
      <c r="AT21" s="742"/>
      <c r="AU21" s="742"/>
      <c r="AV21" s="742"/>
      <c r="AW21" s="742"/>
      <c r="AX21" s="742"/>
      <c r="AY21" s="742"/>
      <c r="AZ21" s="742"/>
      <c r="BA21" s="742"/>
      <c r="BB21" s="742"/>
      <c r="BC21" s="742"/>
      <c r="BD21" s="742"/>
      <c r="BE21" s="742"/>
      <c r="BF21" s="737"/>
      <c r="BG21" s="640">
        <v>6087</v>
      </c>
      <c r="BH21" s="641"/>
      <c r="BI21" s="641"/>
      <c r="BJ21" s="641"/>
      <c r="BK21" s="641"/>
      <c r="BL21" s="641"/>
      <c r="BM21" s="641"/>
      <c r="BN21" s="642"/>
      <c r="BO21" s="677">
        <v>0.5</v>
      </c>
      <c r="BP21" s="677"/>
      <c r="BQ21" s="677"/>
      <c r="BR21" s="677"/>
      <c r="BS21" s="646" t="s">
        <v>179</v>
      </c>
      <c r="BT21" s="641"/>
      <c r="BU21" s="641"/>
      <c r="BV21" s="641"/>
      <c r="BW21" s="641"/>
      <c r="BX21" s="641"/>
      <c r="BY21" s="641"/>
      <c r="BZ21" s="641"/>
      <c r="CA21" s="641"/>
      <c r="CB21" s="684"/>
      <c r="CD21" s="747"/>
      <c r="CE21" s="690"/>
      <c r="CF21" s="690"/>
      <c r="CG21" s="690"/>
      <c r="CH21" s="690"/>
      <c r="CI21" s="690"/>
      <c r="CJ21" s="690"/>
      <c r="CK21" s="690"/>
      <c r="CL21" s="690"/>
      <c r="CM21" s="690"/>
      <c r="CN21" s="690"/>
      <c r="CO21" s="690"/>
      <c r="CP21" s="690"/>
      <c r="CQ21" s="691"/>
      <c r="CR21" s="748"/>
      <c r="CS21" s="749"/>
      <c r="CT21" s="749"/>
      <c r="CU21" s="749"/>
      <c r="CV21" s="749"/>
      <c r="CW21" s="749"/>
      <c r="CX21" s="749"/>
      <c r="CY21" s="750"/>
      <c r="CZ21" s="751"/>
      <c r="DA21" s="751"/>
      <c r="DB21" s="751"/>
      <c r="DC21" s="751"/>
      <c r="DD21" s="752"/>
      <c r="DE21" s="749"/>
      <c r="DF21" s="749"/>
      <c r="DG21" s="749"/>
      <c r="DH21" s="749"/>
      <c r="DI21" s="749"/>
      <c r="DJ21" s="749"/>
      <c r="DK21" s="749"/>
      <c r="DL21" s="749"/>
      <c r="DM21" s="749"/>
      <c r="DN21" s="749"/>
      <c r="DO21" s="749"/>
      <c r="DP21" s="750"/>
      <c r="DQ21" s="752"/>
      <c r="DR21" s="749"/>
      <c r="DS21" s="749"/>
      <c r="DT21" s="749"/>
      <c r="DU21" s="749"/>
      <c r="DV21" s="749"/>
      <c r="DW21" s="749"/>
      <c r="DX21" s="749"/>
      <c r="DY21" s="749"/>
      <c r="DZ21" s="749"/>
      <c r="EA21" s="749"/>
      <c r="EB21" s="749"/>
      <c r="EC21" s="756"/>
    </row>
    <row r="22" spans="2:133" ht="11.25" customHeight="1" x14ac:dyDescent="0.15">
      <c r="B22" s="637" t="s">
        <v>282</v>
      </c>
      <c r="C22" s="638"/>
      <c r="D22" s="638"/>
      <c r="E22" s="638"/>
      <c r="F22" s="638"/>
      <c r="G22" s="638"/>
      <c r="H22" s="638"/>
      <c r="I22" s="638"/>
      <c r="J22" s="638"/>
      <c r="K22" s="638"/>
      <c r="L22" s="638"/>
      <c r="M22" s="638"/>
      <c r="N22" s="638"/>
      <c r="O22" s="638"/>
      <c r="P22" s="638"/>
      <c r="Q22" s="639"/>
      <c r="R22" s="640">
        <v>1866602</v>
      </c>
      <c r="S22" s="641"/>
      <c r="T22" s="641"/>
      <c r="U22" s="641"/>
      <c r="V22" s="641"/>
      <c r="W22" s="641"/>
      <c r="X22" s="641"/>
      <c r="Y22" s="642"/>
      <c r="Z22" s="677">
        <v>28.2</v>
      </c>
      <c r="AA22" s="677"/>
      <c r="AB22" s="677"/>
      <c r="AC22" s="677"/>
      <c r="AD22" s="678">
        <v>1705638</v>
      </c>
      <c r="AE22" s="678"/>
      <c r="AF22" s="678"/>
      <c r="AG22" s="678"/>
      <c r="AH22" s="678"/>
      <c r="AI22" s="678"/>
      <c r="AJ22" s="678"/>
      <c r="AK22" s="678"/>
      <c r="AL22" s="643">
        <v>52.3</v>
      </c>
      <c r="AM22" s="644"/>
      <c r="AN22" s="644"/>
      <c r="AO22" s="679"/>
      <c r="AP22" s="735" t="s">
        <v>283</v>
      </c>
      <c r="AQ22" s="742"/>
      <c r="AR22" s="742"/>
      <c r="AS22" s="742"/>
      <c r="AT22" s="742"/>
      <c r="AU22" s="742"/>
      <c r="AV22" s="742"/>
      <c r="AW22" s="742"/>
      <c r="AX22" s="742"/>
      <c r="AY22" s="742"/>
      <c r="AZ22" s="742"/>
      <c r="BA22" s="742"/>
      <c r="BB22" s="742"/>
      <c r="BC22" s="742"/>
      <c r="BD22" s="742"/>
      <c r="BE22" s="742"/>
      <c r="BF22" s="737"/>
      <c r="BG22" s="640" t="s">
        <v>179</v>
      </c>
      <c r="BH22" s="641"/>
      <c r="BI22" s="641"/>
      <c r="BJ22" s="641"/>
      <c r="BK22" s="641"/>
      <c r="BL22" s="641"/>
      <c r="BM22" s="641"/>
      <c r="BN22" s="642"/>
      <c r="BO22" s="677" t="s">
        <v>179</v>
      </c>
      <c r="BP22" s="677"/>
      <c r="BQ22" s="677"/>
      <c r="BR22" s="677"/>
      <c r="BS22" s="646" t="s">
        <v>179</v>
      </c>
      <c r="BT22" s="641"/>
      <c r="BU22" s="641"/>
      <c r="BV22" s="641"/>
      <c r="BW22" s="641"/>
      <c r="BX22" s="641"/>
      <c r="BY22" s="641"/>
      <c r="BZ22" s="641"/>
      <c r="CA22" s="641"/>
      <c r="CB22" s="684"/>
      <c r="CD22" s="744" t="s">
        <v>284</v>
      </c>
      <c r="CE22" s="745"/>
      <c r="CF22" s="745"/>
      <c r="CG22" s="745"/>
      <c r="CH22" s="745"/>
      <c r="CI22" s="745"/>
      <c r="CJ22" s="745"/>
      <c r="CK22" s="745"/>
      <c r="CL22" s="745"/>
      <c r="CM22" s="745"/>
      <c r="CN22" s="745"/>
      <c r="CO22" s="745"/>
      <c r="CP22" s="745"/>
      <c r="CQ22" s="745"/>
      <c r="CR22" s="745"/>
      <c r="CS22" s="745"/>
      <c r="CT22" s="745"/>
      <c r="CU22" s="745"/>
      <c r="CV22" s="745"/>
      <c r="CW22" s="745"/>
      <c r="CX22" s="745"/>
      <c r="CY22" s="745"/>
      <c r="CZ22" s="745"/>
      <c r="DA22" s="745"/>
      <c r="DB22" s="745"/>
      <c r="DC22" s="745"/>
      <c r="DD22" s="745"/>
      <c r="DE22" s="745"/>
      <c r="DF22" s="745"/>
      <c r="DG22" s="745"/>
      <c r="DH22" s="745"/>
      <c r="DI22" s="745"/>
      <c r="DJ22" s="745"/>
      <c r="DK22" s="745"/>
      <c r="DL22" s="745"/>
      <c r="DM22" s="745"/>
      <c r="DN22" s="745"/>
      <c r="DO22" s="745"/>
      <c r="DP22" s="745"/>
      <c r="DQ22" s="745"/>
      <c r="DR22" s="745"/>
      <c r="DS22" s="745"/>
      <c r="DT22" s="745"/>
      <c r="DU22" s="745"/>
      <c r="DV22" s="745"/>
      <c r="DW22" s="745"/>
      <c r="DX22" s="745"/>
      <c r="DY22" s="745"/>
      <c r="DZ22" s="745"/>
      <c r="EA22" s="745"/>
      <c r="EB22" s="745"/>
      <c r="EC22" s="746"/>
    </row>
    <row r="23" spans="2:133" ht="11.25" customHeight="1" x14ac:dyDescent="0.15">
      <c r="B23" s="637" t="s">
        <v>285</v>
      </c>
      <c r="C23" s="638"/>
      <c r="D23" s="638"/>
      <c r="E23" s="638"/>
      <c r="F23" s="638"/>
      <c r="G23" s="638"/>
      <c r="H23" s="638"/>
      <c r="I23" s="638"/>
      <c r="J23" s="638"/>
      <c r="K23" s="638"/>
      <c r="L23" s="638"/>
      <c r="M23" s="638"/>
      <c r="N23" s="638"/>
      <c r="O23" s="638"/>
      <c r="P23" s="638"/>
      <c r="Q23" s="639"/>
      <c r="R23" s="640">
        <v>1705638</v>
      </c>
      <c r="S23" s="641"/>
      <c r="T23" s="641"/>
      <c r="U23" s="641"/>
      <c r="V23" s="641"/>
      <c r="W23" s="641"/>
      <c r="X23" s="641"/>
      <c r="Y23" s="642"/>
      <c r="Z23" s="677">
        <v>25.8</v>
      </c>
      <c r="AA23" s="677"/>
      <c r="AB23" s="677"/>
      <c r="AC23" s="677"/>
      <c r="AD23" s="678">
        <v>1705638</v>
      </c>
      <c r="AE23" s="678"/>
      <c r="AF23" s="678"/>
      <c r="AG23" s="678"/>
      <c r="AH23" s="678"/>
      <c r="AI23" s="678"/>
      <c r="AJ23" s="678"/>
      <c r="AK23" s="678"/>
      <c r="AL23" s="643">
        <v>52.3</v>
      </c>
      <c r="AM23" s="644"/>
      <c r="AN23" s="644"/>
      <c r="AO23" s="679"/>
      <c r="AP23" s="735" t="s">
        <v>286</v>
      </c>
      <c r="AQ23" s="742"/>
      <c r="AR23" s="742"/>
      <c r="AS23" s="742"/>
      <c r="AT23" s="742"/>
      <c r="AU23" s="742"/>
      <c r="AV23" s="742"/>
      <c r="AW23" s="742"/>
      <c r="AX23" s="742"/>
      <c r="AY23" s="742"/>
      <c r="AZ23" s="742"/>
      <c r="BA23" s="742"/>
      <c r="BB23" s="742"/>
      <c r="BC23" s="742"/>
      <c r="BD23" s="742"/>
      <c r="BE23" s="742"/>
      <c r="BF23" s="737"/>
      <c r="BG23" s="640" t="s">
        <v>245</v>
      </c>
      <c r="BH23" s="641"/>
      <c r="BI23" s="641"/>
      <c r="BJ23" s="641"/>
      <c r="BK23" s="641"/>
      <c r="BL23" s="641"/>
      <c r="BM23" s="641"/>
      <c r="BN23" s="642"/>
      <c r="BO23" s="677" t="s">
        <v>235</v>
      </c>
      <c r="BP23" s="677"/>
      <c r="BQ23" s="677"/>
      <c r="BR23" s="677"/>
      <c r="BS23" s="646" t="s">
        <v>179</v>
      </c>
      <c r="BT23" s="641"/>
      <c r="BU23" s="641"/>
      <c r="BV23" s="641"/>
      <c r="BW23" s="641"/>
      <c r="BX23" s="641"/>
      <c r="BY23" s="641"/>
      <c r="BZ23" s="641"/>
      <c r="CA23" s="641"/>
      <c r="CB23" s="684"/>
      <c r="CD23" s="744" t="s">
        <v>224</v>
      </c>
      <c r="CE23" s="745"/>
      <c r="CF23" s="745"/>
      <c r="CG23" s="745"/>
      <c r="CH23" s="745"/>
      <c r="CI23" s="745"/>
      <c r="CJ23" s="745"/>
      <c r="CK23" s="745"/>
      <c r="CL23" s="745"/>
      <c r="CM23" s="745"/>
      <c r="CN23" s="745"/>
      <c r="CO23" s="745"/>
      <c r="CP23" s="745"/>
      <c r="CQ23" s="746"/>
      <c r="CR23" s="744" t="s">
        <v>287</v>
      </c>
      <c r="CS23" s="745"/>
      <c r="CT23" s="745"/>
      <c r="CU23" s="745"/>
      <c r="CV23" s="745"/>
      <c r="CW23" s="745"/>
      <c r="CX23" s="745"/>
      <c r="CY23" s="746"/>
      <c r="CZ23" s="744" t="s">
        <v>288</v>
      </c>
      <c r="DA23" s="745"/>
      <c r="DB23" s="745"/>
      <c r="DC23" s="746"/>
      <c r="DD23" s="744" t="s">
        <v>289</v>
      </c>
      <c r="DE23" s="745"/>
      <c r="DF23" s="745"/>
      <c r="DG23" s="745"/>
      <c r="DH23" s="745"/>
      <c r="DI23" s="745"/>
      <c r="DJ23" s="745"/>
      <c r="DK23" s="746"/>
      <c r="DL23" s="753" t="s">
        <v>290</v>
      </c>
      <c r="DM23" s="754"/>
      <c r="DN23" s="754"/>
      <c r="DO23" s="754"/>
      <c r="DP23" s="754"/>
      <c r="DQ23" s="754"/>
      <c r="DR23" s="754"/>
      <c r="DS23" s="754"/>
      <c r="DT23" s="754"/>
      <c r="DU23" s="754"/>
      <c r="DV23" s="755"/>
      <c r="DW23" s="744" t="s">
        <v>291</v>
      </c>
      <c r="DX23" s="745"/>
      <c r="DY23" s="745"/>
      <c r="DZ23" s="745"/>
      <c r="EA23" s="745"/>
      <c r="EB23" s="745"/>
      <c r="EC23" s="746"/>
    </row>
    <row r="24" spans="2:133" ht="11.25" customHeight="1" x14ac:dyDescent="0.15">
      <c r="B24" s="637" t="s">
        <v>292</v>
      </c>
      <c r="C24" s="638"/>
      <c r="D24" s="638"/>
      <c r="E24" s="638"/>
      <c r="F24" s="638"/>
      <c r="G24" s="638"/>
      <c r="H24" s="638"/>
      <c r="I24" s="638"/>
      <c r="J24" s="638"/>
      <c r="K24" s="638"/>
      <c r="L24" s="638"/>
      <c r="M24" s="638"/>
      <c r="N24" s="638"/>
      <c r="O24" s="638"/>
      <c r="P24" s="638"/>
      <c r="Q24" s="639"/>
      <c r="R24" s="640">
        <v>160964</v>
      </c>
      <c r="S24" s="641"/>
      <c r="T24" s="641"/>
      <c r="U24" s="641"/>
      <c r="V24" s="641"/>
      <c r="W24" s="641"/>
      <c r="X24" s="641"/>
      <c r="Y24" s="642"/>
      <c r="Z24" s="677">
        <v>2.4</v>
      </c>
      <c r="AA24" s="677"/>
      <c r="AB24" s="677"/>
      <c r="AC24" s="677"/>
      <c r="AD24" s="678" t="s">
        <v>137</v>
      </c>
      <c r="AE24" s="678"/>
      <c r="AF24" s="678"/>
      <c r="AG24" s="678"/>
      <c r="AH24" s="678"/>
      <c r="AI24" s="678"/>
      <c r="AJ24" s="678"/>
      <c r="AK24" s="678"/>
      <c r="AL24" s="643" t="s">
        <v>179</v>
      </c>
      <c r="AM24" s="644"/>
      <c r="AN24" s="644"/>
      <c r="AO24" s="679"/>
      <c r="AP24" s="735" t="s">
        <v>293</v>
      </c>
      <c r="AQ24" s="742"/>
      <c r="AR24" s="742"/>
      <c r="AS24" s="742"/>
      <c r="AT24" s="742"/>
      <c r="AU24" s="742"/>
      <c r="AV24" s="742"/>
      <c r="AW24" s="742"/>
      <c r="AX24" s="742"/>
      <c r="AY24" s="742"/>
      <c r="AZ24" s="742"/>
      <c r="BA24" s="742"/>
      <c r="BB24" s="742"/>
      <c r="BC24" s="742"/>
      <c r="BD24" s="742"/>
      <c r="BE24" s="742"/>
      <c r="BF24" s="737"/>
      <c r="BG24" s="640" t="s">
        <v>179</v>
      </c>
      <c r="BH24" s="641"/>
      <c r="BI24" s="641"/>
      <c r="BJ24" s="641"/>
      <c r="BK24" s="641"/>
      <c r="BL24" s="641"/>
      <c r="BM24" s="641"/>
      <c r="BN24" s="642"/>
      <c r="BO24" s="677" t="s">
        <v>137</v>
      </c>
      <c r="BP24" s="677"/>
      <c r="BQ24" s="677"/>
      <c r="BR24" s="677"/>
      <c r="BS24" s="646" t="s">
        <v>179</v>
      </c>
      <c r="BT24" s="641"/>
      <c r="BU24" s="641"/>
      <c r="BV24" s="641"/>
      <c r="BW24" s="641"/>
      <c r="BX24" s="641"/>
      <c r="BY24" s="641"/>
      <c r="BZ24" s="641"/>
      <c r="CA24" s="641"/>
      <c r="CB24" s="684"/>
      <c r="CD24" s="698" t="s">
        <v>294</v>
      </c>
      <c r="CE24" s="699"/>
      <c r="CF24" s="699"/>
      <c r="CG24" s="699"/>
      <c r="CH24" s="699"/>
      <c r="CI24" s="699"/>
      <c r="CJ24" s="699"/>
      <c r="CK24" s="699"/>
      <c r="CL24" s="699"/>
      <c r="CM24" s="699"/>
      <c r="CN24" s="699"/>
      <c r="CO24" s="699"/>
      <c r="CP24" s="699"/>
      <c r="CQ24" s="700"/>
      <c r="CR24" s="695">
        <v>2510046</v>
      </c>
      <c r="CS24" s="696"/>
      <c r="CT24" s="696"/>
      <c r="CU24" s="696"/>
      <c r="CV24" s="696"/>
      <c r="CW24" s="696"/>
      <c r="CX24" s="696"/>
      <c r="CY24" s="739"/>
      <c r="CZ24" s="740">
        <v>38.799999999999997</v>
      </c>
      <c r="DA24" s="713"/>
      <c r="DB24" s="713"/>
      <c r="DC24" s="743"/>
      <c r="DD24" s="738">
        <v>1715577</v>
      </c>
      <c r="DE24" s="696"/>
      <c r="DF24" s="696"/>
      <c r="DG24" s="696"/>
      <c r="DH24" s="696"/>
      <c r="DI24" s="696"/>
      <c r="DJ24" s="696"/>
      <c r="DK24" s="739"/>
      <c r="DL24" s="738">
        <v>1707929</v>
      </c>
      <c r="DM24" s="696"/>
      <c r="DN24" s="696"/>
      <c r="DO24" s="696"/>
      <c r="DP24" s="696"/>
      <c r="DQ24" s="696"/>
      <c r="DR24" s="696"/>
      <c r="DS24" s="696"/>
      <c r="DT24" s="696"/>
      <c r="DU24" s="696"/>
      <c r="DV24" s="739"/>
      <c r="DW24" s="740">
        <v>50.4</v>
      </c>
      <c r="DX24" s="713"/>
      <c r="DY24" s="713"/>
      <c r="DZ24" s="713"/>
      <c r="EA24" s="713"/>
      <c r="EB24" s="713"/>
      <c r="EC24" s="741"/>
    </row>
    <row r="25" spans="2:133" ht="11.25" customHeight="1" x14ac:dyDescent="0.15">
      <c r="B25" s="637" t="s">
        <v>295</v>
      </c>
      <c r="C25" s="638"/>
      <c r="D25" s="638"/>
      <c r="E25" s="638"/>
      <c r="F25" s="638"/>
      <c r="G25" s="638"/>
      <c r="H25" s="638"/>
      <c r="I25" s="638"/>
      <c r="J25" s="638"/>
      <c r="K25" s="638"/>
      <c r="L25" s="638"/>
      <c r="M25" s="638"/>
      <c r="N25" s="638"/>
      <c r="O25" s="638"/>
      <c r="P25" s="638"/>
      <c r="Q25" s="639"/>
      <c r="R25" s="640" t="s">
        <v>179</v>
      </c>
      <c r="S25" s="641"/>
      <c r="T25" s="641"/>
      <c r="U25" s="641"/>
      <c r="V25" s="641"/>
      <c r="W25" s="641"/>
      <c r="X25" s="641"/>
      <c r="Y25" s="642"/>
      <c r="Z25" s="677" t="s">
        <v>179</v>
      </c>
      <c r="AA25" s="677"/>
      <c r="AB25" s="677"/>
      <c r="AC25" s="677"/>
      <c r="AD25" s="678" t="s">
        <v>179</v>
      </c>
      <c r="AE25" s="678"/>
      <c r="AF25" s="678"/>
      <c r="AG25" s="678"/>
      <c r="AH25" s="678"/>
      <c r="AI25" s="678"/>
      <c r="AJ25" s="678"/>
      <c r="AK25" s="678"/>
      <c r="AL25" s="643" t="s">
        <v>179</v>
      </c>
      <c r="AM25" s="644"/>
      <c r="AN25" s="644"/>
      <c r="AO25" s="679"/>
      <c r="AP25" s="735" t="s">
        <v>296</v>
      </c>
      <c r="AQ25" s="742"/>
      <c r="AR25" s="742"/>
      <c r="AS25" s="742"/>
      <c r="AT25" s="742"/>
      <c r="AU25" s="742"/>
      <c r="AV25" s="742"/>
      <c r="AW25" s="742"/>
      <c r="AX25" s="742"/>
      <c r="AY25" s="742"/>
      <c r="AZ25" s="742"/>
      <c r="BA25" s="742"/>
      <c r="BB25" s="742"/>
      <c r="BC25" s="742"/>
      <c r="BD25" s="742"/>
      <c r="BE25" s="742"/>
      <c r="BF25" s="737"/>
      <c r="BG25" s="640" t="s">
        <v>179</v>
      </c>
      <c r="BH25" s="641"/>
      <c r="BI25" s="641"/>
      <c r="BJ25" s="641"/>
      <c r="BK25" s="641"/>
      <c r="BL25" s="641"/>
      <c r="BM25" s="641"/>
      <c r="BN25" s="642"/>
      <c r="BO25" s="677" t="s">
        <v>179</v>
      </c>
      <c r="BP25" s="677"/>
      <c r="BQ25" s="677"/>
      <c r="BR25" s="677"/>
      <c r="BS25" s="646" t="s">
        <v>179</v>
      </c>
      <c r="BT25" s="641"/>
      <c r="BU25" s="641"/>
      <c r="BV25" s="641"/>
      <c r="BW25" s="641"/>
      <c r="BX25" s="641"/>
      <c r="BY25" s="641"/>
      <c r="BZ25" s="641"/>
      <c r="CA25" s="641"/>
      <c r="CB25" s="684"/>
      <c r="CD25" s="673" t="s">
        <v>297</v>
      </c>
      <c r="CE25" s="674"/>
      <c r="CF25" s="674"/>
      <c r="CG25" s="674"/>
      <c r="CH25" s="674"/>
      <c r="CI25" s="674"/>
      <c r="CJ25" s="674"/>
      <c r="CK25" s="674"/>
      <c r="CL25" s="674"/>
      <c r="CM25" s="674"/>
      <c r="CN25" s="674"/>
      <c r="CO25" s="674"/>
      <c r="CP25" s="674"/>
      <c r="CQ25" s="675"/>
      <c r="CR25" s="640">
        <v>843079</v>
      </c>
      <c r="CS25" s="659"/>
      <c r="CT25" s="659"/>
      <c r="CU25" s="659"/>
      <c r="CV25" s="659"/>
      <c r="CW25" s="659"/>
      <c r="CX25" s="659"/>
      <c r="CY25" s="660"/>
      <c r="CZ25" s="643">
        <v>13</v>
      </c>
      <c r="DA25" s="661"/>
      <c r="DB25" s="661"/>
      <c r="DC25" s="662"/>
      <c r="DD25" s="646">
        <v>790083</v>
      </c>
      <c r="DE25" s="659"/>
      <c r="DF25" s="659"/>
      <c r="DG25" s="659"/>
      <c r="DH25" s="659"/>
      <c r="DI25" s="659"/>
      <c r="DJ25" s="659"/>
      <c r="DK25" s="660"/>
      <c r="DL25" s="646">
        <v>783169</v>
      </c>
      <c r="DM25" s="659"/>
      <c r="DN25" s="659"/>
      <c r="DO25" s="659"/>
      <c r="DP25" s="659"/>
      <c r="DQ25" s="659"/>
      <c r="DR25" s="659"/>
      <c r="DS25" s="659"/>
      <c r="DT25" s="659"/>
      <c r="DU25" s="659"/>
      <c r="DV25" s="660"/>
      <c r="DW25" s="643">
        <v>23.1</v>
      </c>
      <c r="DX25" s="661"/>
      <c r="DY25" s="661"/>
      <c r="DZ25" s="661"/>
      <c r="EA25" s="661"/>
      <c r="EB25" s="661"/>
      <c r="EC25" s="676"/>
    </row>
    <row r="26" spans="2:133" ht="11.25" customHeight="1" x14ac:dyDescent="0.15">
      <c r="B26" s="637" t="s">
        <v>298</v>
      </c>
      <c r="C26" s="638"/>
      <c r="D26" s="638"/>
      <c r="E26" s="638"/>
      <c r="F26" s="638"/>
      <c r="G26" s="638"/>
      <c r="H26" s="638"/>
      <c r="I26" s="638"/>
      <c r="J26" s="638"/>
      <c r="K26" s="638"/>
      <c r="L26" s="638"/>
      <c r="M26" s="638"/>
      <c r="N26" s="638"/>
      <c r="O26" s="638"/>
      <c r="P26" s="638"/>
      <c r="Q26" s="639"/>
      <c r="R26" s="640">
        <v>3415141</v>
      </c>
      <c r="S26" s="641"/>
      <c r="T26" s="641"/>
      <c r="U26" s="641"/>
      <c r="V26" s="641"/>
      <c r="W26" s="641"/>
      <c r="X26" s="641"/>
      <c r="Y26" s="642"/>
      <c r="Z26" s="677">
        <v>51.6</v>
      </c>
      <c r="AA26" s="677"/>
      <c r="AB26" s="677"/>
      <c r="AC26" s="677"/>
      <c r="AD26" s="678">
        <v>3254177</v>
      </c>
      <c r="AE26" s="678"/>
      <c r="AF26" s="678"/>
      <c r="AG26" s="678"/>
      <c r="AH26" s="678"/>
      <c r="AI26" s="678"/>
      <c r="AJ26" s="678"/>
      <c r="AK26" s="678"/>
      <c r="AL26" s="643">
        <v>99.8</v>
      </c>
      <c r="AM26" s="644"/>
      <c r="AN26" s="644"/>
      <c r="AO26" s="679"/>
      <c r="AP26" s="735" t="s">
        <v>299</v>
      </c>
      <c r="AQ26" s="736"/>
      <c r="AR26" s="736"/>
      <c r="AS26" s="736"/>
      <c r="AT26" s="736"/>
      <c r="AU26" s="736"/>
      <c r="AV26" s="736"/>
      <c r="AW26" s="736"/>
      <c r="AX26" s="736"/>
      <c r="AY26" s="736"/>
      <c r="AZ26" s="736"/>
      <c r="BA26" s="736"/>
      <c r="BB26" s="736"/>
      <c r="BC26" s="736"/>
      <c r="BD26" s="736"/>
      <c r="BE26" s="736"/>
      <c r="BF26" s="737"/>
      <c r="BG26" s="640" t="s">
        <v>245</v>
      </c>
      <c r="BH26" s="641"/>
      <c r="BI26" s="641"/>
      <c r="BJ26" s="641"/>
      <c r="BK26" s="641"/>
      <c r="BL26" s="641"/>
      <c r="BM26" s="641"/>
      <c r="BN26" s="642"/>
      <c r="BO26" s="677" t="s">
        <v>179</v>
      </c>
      <c r="BP26" s="677"/>
      <c r="BQ26" s="677"/>
      <c r="BR26" s="677"/>
      <c r="BS26" s="646" t="s">
        <v>245</v>
      </c>
      <c r="BT26" s="641"/>
      <c r="BU26" s="641"/>
      <c r="BV26" s="641"/>
      <c r="BW26" s="641"/>
      <c r="BX26" s="641"/>
      <c r="BY26" s="641"/>
      <c r="BZ26" s="641"/>
      <c r="CA26" s="641"/>
      <c r="CB26" s="684"/>
      <c r="CD26" s="673" t="s">
        <v>300</v>
      </c>
      <c r="CE26" s="674"/>
      <c r="CF26" s="674"/>
      <c r="CG26" s="674"/>
      <c r="CH26" s="674"/>
      <c r="CI26" s="674"/>
      <c r="CJ26" s="674"/>
      <c r="CK26" s="674"/>
      <c r="CL26" s="674"/>
      <c r="CM26" s="674"/>
      <c r="CN26" s="674"/>
      <c r="CO26" s="674"/>
      <c r="CP26" s="674"/>
      <c r="CQ26" s="675"/>
      <c r="CR26" s="640">
        <v>489624</v>
      </c>
      <c r="CS26" s="641"/>
      <c r="CT26" s="641"/>
      <c r="CU26" s="641"/>
      <c r="CV26" s="641"/>
      <c r="CW26" s="641"/>
      <c r="CX26" s="641"/>
      <c r="CY26" s="642"/>
      <c r="CZ26" s="643">
        <v>7.6</v>
      </c>
      <c r="DA26" s="661"/>
      <c r="DB26" s="661"/>
      <c r="DC26" s="662"/>
      <c r="DD26" s="646">
        <v>459246</v>
      </c>
      <c r="DE26" s="641"/>
      <c r="DF26" s="641"/>
      <c r="DG26" s="641"/>
      <c r="DH26" s="641"/>
      <c r="DI26" s="641"/>
      <c r="DJ26" s="641"/>
      <c r="DK26" s="642"/>
      <c r="DL26" s="646" t="s">
        <v>179</v>
      </c>
      <c r="DM26" s="641"/>
      <c r="DN26" s="641"/>
      <c r="DO26" s="641"/>
      <c r="DP26" s="641"/>
      <c r="DQ26" s="641"/>
      <c r="DR26" s="641"/>
      <c r="DS26" s="641"/>
      <c r="DT26" s="641"/>
      <c r="DU26" s="641"/>
      <c r="DV26" s="642"/>
      <c r="DW26" s="643" t="s">
        <v>179</v>
      </c>
      <c r="DX26" s="661"/>
      <c r="DY26" s="661"/>
      <c r="DZ26" s="661"/>
      <c r="EA26" s="661"/>
      <c r="EB26" s="661"/>
      <c r="EC26" s="676"/>
    </row>
    <row r="27" spans="2:133" ht="11.25" customHeight="1" x14ac:dyDescent="0.15">
      <c r="B27" s="637" t="s">
        <v>301</v>
      </c>
      <c r="C27" s="638"/>
      <c r="D27" s="638"/>
      <c r="E27" s="638"/>
      <c r="F27" s="638"/>
      <c r="G27" s="638"/>
      <c r="H27" s="638"/>
      <c r="I27" s="638"/>
      <c r="J27" s="638"/>
      <c r="K27" s="638"/>
      <c r="L27" s="638"/>
      <c r="M27" s="638"/>
      <c r="N27" s="638"/>
      <c r="O27" s="638"/>
      <c r="P27" s="638"/>
      <c r="Q27" s="639"/>
      <c r="R27" s="640">
        <v>1270</v>
      </c>
      <c r="S27" s="641"/>
      <c r="T27" s="641"/>
      <c r="U27" s="641"/>
      <c r="V27" s="641"/>
      <c r="W27" s="641"/>
      <c r="X27" s="641"/>
      <c r="Y27" s="642"/>
      <c r="Z27" s="677">
        <v>0</v>
      </c>
      <c r="AA27" s="677"/>
      <c r="AB27" s="677"/>
      <c r="AC27" s="677"/>
      <c r="AD27" s="678">
        <v>1270</v>
      </c>
      <c r="AE27" s="678"/>
      <c r="AF27" s="678"/>
      <c r="AG27" s="678"/>
      <c r="AH27" s="678"/>
      <c r="AI27" s="678"/>
      <c r="AJ27" s="678"/>
      <c r="AK27" s="678"/>
      <c r="AL27" s="643">
        <v>0</v>
      </c>
      <c r="AM27" s="644"/>
      <c r="AN27" s="644"/>
      <c r="AO27" s="679"/>
      <c r="AP27" s="637" t="s">
        <v>302</v>
      </c>
      <c r="AQ27" s="638"/>
      <c r="AR27" s="638"/>
      <c r="AS27" s="638"/>
      <c r="AT27" s="638"/>
      <c r="AU27" s="638"/>
      <c r="AV27" s="638"/>
      <c r="AW27" s="638"/>
      <c r="AX27" s="638"/>
      <c r="AY27" s="638"/>
      <c r="AZ27" s="638"/>
      <c r="BA27" s="638"/>
      <c r="BB27" s="638"/>
      <c r="BC27" s="638"/>
      <c r="BD27" s="638"/>
      <c r="BE27" s="638"/>
      <c r="BF27" s="639"/>
      <c r="BG27" s="640">
        <v>1280818</v>
      </c>
      <c r="BH27" s="641"/>
      <c r="BI27" s="641"/>
      <c r="BJ27" s="641"/>
      <c r="BK27" s="641"/>
      <c r="BL27" s="641"/>
      <c r="BM27" s="641"/>
      <c r="BN27" s="642"/>
      <c r="BO27" s="677">
        <v>100</v>
      </c>
      <c r="BP27" s="677"/>
      <c r="BQ27" s="677"/>
      <c r="BR27" s="677"/>
      <c r="BS27" s="646" t="s">
        <v>179</v>
      </c>
      <c r="BT27" s="641"/>
      <c r="BU27" s="641"/>
      <c r="BV27" s="641"/>
      <c r="BW27" s="641"/>
      <c r="BX27" s="641"/>
      <c r="BY27" s="641"/>
      <c r="BZ27" s="641"/>
      <c r="CA27" s="641"/>
      <c r="CB27" s="684"/>
      <c r="CD27" s="673" t="s">
        <v>303</v>
      </c>
      <c r="CE27" s="674"/>
      <c r="CF27" s="674"/>
      <c r="CG27" s="674"/>
      <c r="CH27" s="674"/>
      <c r="CI27" s="674"/>
      <c r="CJ27" s="674"/>
      <c r="CK27" s="674"/>
      <c r="CL27" s="674"/>
      <c r="CM27" s="674"/>
      <c r="CN27" s="674"/>
      <c r="CO27" s="674"/>
      <c r="CP27" s="674"/>
      <c r="CQ27" s="675"/>
      <c r="CR27" s="640">
        <v>973158</v>
      </c>
      <c r="CS27" s="659"/>
      <c r="CT27" s="659"/>
      <c r="CU27" s="659"/>
      <c r="CV27" s="659"/>
      <c r="CW27" s="659"/>
      <c r="CX27" s="659"/>
      <c r="CY27" s="660"/>
      <c r="CZ27" s="643">
        <v>15</v>
      </c>
      <c r="DA27" s="661"/>
      <c r="DB27" s="661"/>
      <c r="DC27" s="662"/>
      <c r="DD27" s="646">
        <v>277643</v>
      </c>
      <c r="DE27" s="659"/>
      <c r="DF27" s="659"/>
      <c r="DG27" s="659"/>
      <c r="DH27" s="659"/>
      <c r="DI27" s="659"/>
      <c r="DJ27" s="659"/>
      <c r="DK27" s="660"/>
      <c r="DL27" s="646">
        <v>276909</v>
      </c>
      <c r="DM27" s="659"/>
      <c r="DN27" s="659"/>
      <c r="DO27" s="659"/>
      <c r="DP27" s="659"/>
      <c r="DQ27" s="659"/>
      <c r="DR27" s="659"/>
      <c r="DS27" s="659"/>
      <c r="DT27" s="659"/>
      <c r="DU27" s="659"/>
      <c r="DV27" s="660"/>
      <c r="DW27" s="643">
        <v>8.1999999999999993</v>
      </c>
      <c r="DX27" s="661"/>
      <c r="DY27" s="661"/>
      <c r="DZ27" s="661"/>
      <c r="EA27" s="661"/>
      <c r="EB27" s="661"/>
      <c r="EC27" s="676"/>
    </row>
    <row r="28" spans="2:133" ht="11.25" customHeight="1" x14ac:dyDescent="0.15">
      <c r="B28" s="637" t="s">
        <v>304</v>
      </c>
      <c r="C28" s="638"/>
      <c r="D28" s="638"/>
      <c r="E28" s="638"/>
      <c r="F28" s="638"/>
      <c r="G28" s="638"/>
      <c r="H28" s="638"/>
      <c r="I28" s="638"/>
      <c r="J28" s="638"/>
      <c r="K28" s="638"/>
      <c r="L28" s="638"/>
      <c r="M28" s="638"/>
      <c r="N28" s="638"/>
      <c r="O28" s="638"/>
      <c r="P28" s="638"/>
      <c r="Q28" s="639"/>
      <c r="R28" s="640">
        <v>52478</v>
      </c>
      <c r="S28" s="641"/>
      <c r="T28" s="641"/>
      <c r="U28" s="641"/>
      <c r="V28" s="641"/>
      <c r="W28" s="641"/>
      <c r="X28" s="641"/>
      <c r="Y28" s="642"/>
      <c r="Z28" s="677">
        <v>0.8</v>
      </c>
      <c r="AA28" s="677"/>
      <c r="AB28" s="677"/>
      <c r="AC28" s="677"/>
      <c r="AD28" s="678" t="s">
        <v>179</v>
      </c>
      <c r="AE28" s="678"/>
      <c r="AF28" s="678"/>
      <c r="AG28" s="678"/>
      <c r="AH28" s="678"/>
      <c r="AI28" s="678"/>
      <c r="AJ28" s="678"/>
      <c r="AK28" s="678"/>
      <c r="AL28" s="643" t="s">
        <v>179</v>
      </c>
      <c r="AM28" s="644"/>
      <c r="AN28" s="644"/>
      <c r="AO28" s="679"/>
      <c r="AP28" s="637"/>
      <c r="AQ28" s="638"/>
      <c r="AR28" s="638"/>
      <c r="AS28" s="638"/>
      <c r="AT28" s="638"/>
      <c r="AU28" s="638"/>
      <c r="AV28" s="638"/>
      <c r="AW28" s="638"/>
      <c r="AX28" s="638"/>
      <c r="AY28" s="638"/>
      <c r="AZ28" s="638"/>
      <c r="BA28" s="638"/>
      <c r="BB28" s="638"/>
      <c r="BC28" s="638"/>
      <c r="BD28" s="638"/>
      <c r="BE28" s="638"/>
      <c r="BF28" s="639"/>
      <c r="BG28" s="640"/>
      <c r="BH28" s="641"/>
      <c r="BI28" s="641"/>
      <c r="BJ28" s="641"/>
      <c r="BK28" s="641"/>
      <c r="BL28" s="641"/>
      <c r="BM28" s="641"/>
      <c r="BN28" s="642"/>
      <c r="BO28" s="677"/>
      <c r="BP28" s="677"/>
      <c r="BQ28" s="677"/>
      <c r="BR28" s="677"/>
      <c r="BS28" s="646"/>
      <c r="BT28" s="641"/>
      <c r="BU28" s="641"/>
      <c r="BV28" s="641"/>
      <c r="BW28" s="641"/>
      <c r="BX28" s="641"/>
      <c r="BY28" s="641"/>
      <c r="BZ28" s="641"/>
      <c r="CA28" s="641"/>
      <c r="CB28" s="684"/>
      <c r="CD28" s="673" t="s">
        <v>305</v>
      </c>
      <c r="CE28" s="674"/>
      <c r="CF28" s="674"/>
      <c r="CG28" s="674"/>
      <c r="CH28" s="674"/>
      <c r="CI28" s="674"/>
      <c r="CJ28" s="674"/>
      <c r="CK28" s="674"/>
      <c r="CL28" s="674"/>
      <c r="CM28" s="674"/>
      <c r="CN28" s="674"/>
      <c r="CO28" s="674"/>
      <c r="CP28" s="674"/>
      <c r="CQ28" s="675"/>
      <c r="CR28" s="640">
        <v>693809</v>
      </c>
      <c r="CS28" s="641"/>
      <c r="CT28" s="641"/>
      <c r="CU28" s="641"/>
      <c r="CV28" s="641"/>
      <c r="CW28" s="641"/>
      <c r="CX28" s="641"/>
      <c r="CY28" s="642"/>
      <c r="CZ28" s="643">
        <v>10.7</v>
      </c>
      <c r="DA28" s="661"/>
      <c r="DB28" s="661"/>
      <c r="DC28" s="662"/>
      <c r="DD28" s="646">
        <v>647851</v>
      </c>
      <c r="DE28" s="641"/>
      <c r="DF28" s="641"/>
      <c r="DG28" s="641"/>
      <c r="DH28" s="641"/>
      <c r="DI28" s="641"/>
      <c r="DJ28" s="641"/>
      <c r="DK28" s="642"/>
      <c r="DL28" s="646">
        <v>647851</v>
      </c>
      <c r="DM28" s="641"/>
      <c r="DN28" s="641"/>
      <c r="DO28" s="641"/>
      <c r="DP28" s="641"/>
      <c r="DQ28" s="641"/>
      <c r="DR28" s="641"/>
      <c r="DS28" s="641"/>
      <c r="DT28" s="641"/>
      <c r="DU28" s="641"/>
      <c r="DV28" s="642"/>
      <c r="DW28" s="643">
        <v>19.100000000000001</v>
      </c>
      <c r="DX28" s="661"/>
      <c r="DY28" s="661"/>
      <c r="DZ28" s="661"/>
      <c r="EA28" s="661"/>
      <c r="EB28" s="661"/>
      <c r="EC28" s="676"/>
    </row>
    <row r="29" spans="2:133" ht="11.25" customHeight="1" x14ac:dyDescent="0.15">
      <c r="B29" s="637" t="s">
        <v>306</v>
      </c>
      <c r="C29" s="638"/>
      <c r="D29" s="638"/>
      <c r="E29" s="638"/>
      <c r="F29" s="638"/>
      <c r="G29" s="638"/>
      <c r="H29" s="638"/>
      <c r="I29" s="638"/>
      <c r="J29" s="638"/>
      <c r="K29" s="638"/>
      <c r="L29" s="638"/>
      <c r="M29" s="638"/>
      <c r="N29" s="638"/>
      <c r="O29" s="638"/>
      <c r="P29" s="638"/>
      <c r="Q29" s="639"/>
      <c r="R29" s="640">
        <v>94930</v>
      </c>
      <c r="S29" s="641"/>
      <c r="T29" s="641"/>
      <c r="U29" s="641"/>
      <c r="V29" s="641"/>
      <c r="W29" s="641"/>
      <c r="X29" s="641"/>
      <c r="Y29" s="642"/>
      <c r="Z29" s="677">
        <v>1.4</v>
      </c>
      <c r="AA29" s="677"/>
      <c r="AB29" s="677"/>
      <c r="AC29" s="677"/>
      <c r="AD29" s="678">
        <v>3935</v>
      </c>
      <c r="AE29" s="678"/>
      <c r="AF29" s="678"/>
      <c r="AG29" s="678"/>
      <c r="AH29" s="678"/>
      <c r="AI29" s="678"/>
      <c r="AJ29" s="678"/>
      <c r="AK29" s="678"/>
      <c r="AL29" s="643">
        <v>0.1</v>
      </c>
      <c r="AM29" s="644"/>
      <c r="AN29" s="644"/>
      <c r="AO29" s="679"/>
      <c r="AP29" s="621"/>
      <c r="AQ29" s="622"/>
      <c r="AR29" s="622"/>
      <c r="AS29" s="622"/>
      <c r="AT29" s="622"/>
      <c r="AU29" s="622"/>
      <c r="AV29" s="622"/>
      <c r="AW29" s="622"/>
      <c r="AX29" s="622"/>
      <c r="AY29" s="622"/>
      <c r="AZ29" s="622"/>
      <c r="BA29" s="622"/>
      <c r="BB29" s="622"/>
      <c r="BC29" s="622"/>
      <c r="BD29" s="622"/>
      <c r="BE29" s="622"/>
      <c r="BF29" s="623"/>
      <c r="BG29" s="640"/>
      <c r="BH29" s="641"/>
      <c r="BI29" s="641"/>
      <c r="BJ29" s="641"/>
      <c r="BK29" s="641"/>
      <c r="BL29" s="641"/>
      <c r="BM29" s="641"/>
      <c r="BN29" s="642"/>
      <c r="BO29" s="677"/>
      <c r="BP29" s="677"/>
      <c r="BQ29" s="677"/>
      <c r="BR29" s="677"/>
      <c r="BS29" s="678"/>
      <c r="BT29" s="678"/>
      <c r="BU29" s="678"/>
      <c r="BV29" s="678"/>
      <c r="BW29" s="678"/>
      <c r="BX29" s="678"/>
      <c r="BY29" s="678"/>
      <c r="BZ29" s="678"/>
      <c r="CA29" s="678"/>
      <c r="CB29" s="728"/>
      <c r="CD29" s="729" t="s">
        <v>307</v>
      </c>
      <c r="CE29" s="730"/>
      <c r="CF29" s="673" t="s">
        <v>70</v>
      </c>
      <c r="CG29" s="674"/>
      <c r="CH29" s="674"/>
      <c r="CI29" s="674"/>
      <c r="CJ29" s="674"/>
      <c r="CK29" s="674"/>
      <c r="CL29" s="674"/>
      <c r="CM29" s="674"/>
      <c r="CN29" s="674"/>
      <c r="CO29" s="674"/>
      <c r="CP29" s="674"/>
      <c r="CQ29" s="675"/>
      <c r="CR29" s="640">
        <v>693645</v>
      </c>
      <c r="CS29" s="659"/>
      <c r="CT29" s="659"/>
      <c r="CU29" s="659"/>
      <c r="CV29" s="659"/>
      <c r="CW29" s="659"/>
      <c r="CX29" s="659"/>
      <c r="CY29" s="660"/>
      <c r="CZ29" s="643">
        <v>10.7</v>
      </c>
      <c r="DA29" s="661"/>
      <c r="DB29" s="661"/>
      <c r="DC29" s="662"/>
      <c r="DD29" s="646">
        <v>647687</v>
      </c>
      <c r="DE29" s="659"/>
      <c r="DF29" s="659"/>
      <c r="DG29" s="659"/>
      <c r="DH29" s="659"/>
      <c r="DI29" s="659"/>
      <c r="DJ29" s="659"/>
      <c r="DK29" s="660"/>
      <c r="DL29" s="646">
        <v>647687</v>
      </c>
      <c r="DM29" s="659"/>
      <c r="DN29" s="659"/>
      <c r="DO29" s="659"/>
      <c r="DP29" s="659"/>
      <c r="DQ29" s="659"/>
      <c r="DR29" s="659"/>
      <c r="DS29" s="659"/>
      <c r="DT29" s="659"/>
      <c r="DU29" s="659"/>
      <c r="DV29" s="660"/>
      <c r="DW29" s="643">
        <v>19.100000000000001</v>
      </c>
      <c r="DX29" s="661"/>
      <c r="DY29" s="661"/>
      <c r="DZ29" s="661"/>
      <c r="EA29" s="661"/>
      <c r="EB29" s="661"/>
      <c r="EC29" s="676"/>
    </row>
    <row r="30" spans="2:133" ht="11.25" customHeight="1" x14ac:dyDescent="0.15">
      <c r="B30" s="637" t="s">
        <v>308</v>
      </c>
      <c r="C30" s="638"/>
      <c r="D30" s="638"/>
      <c r="E30" s="638"/>
      <c r="F30" s="638"/>
      <c r="G30" s="638"/>
      <c r="H30" s="638"/>
      <c r="I30" s="638"/>
      <c r="J30" s="638"/>
      <c r="K30" s="638"/>
      <c r="L30" s="638"/>
      <c r="M30" s="638"/>
      <c r="N30" s="638"/>
      <c r="O30" s="638"/>
      <c r="P30" s="638"/>
      <c r="Q30" s="639"/>
      <c r="R30" s="640">
        <v>16052</v>
      </c>
      <c r="S30" s="641"/>
      <c r="T30" s="641"/>
      <c r="U30" s="641"/>
      <c r="V30" s="641"/>
      <c r="W30" s="641"/>
      <c r="X30" s="641"/>
      <c r="Y30" s="642"/>
      <c r="Z30" s="677">
        <v>0.2</v>
      </c>
      <c r="AA30" s="677"/>
      <c r="AB30" s="677"/>
      <c r="AC30" s="677"/>
      <c r="AD30" s="678" t="s">
        <v>179</v>
      </c>
      <c r="AE30" s="678"/>
      <c r="AF30" s="678"/>
      <c r="AG30" s="678"/>
      <c r="AH30" s="678"/>
      <c r="AI30" s="678"/>
      <c r="AJ30" s="678"/>
      <c r="AK30" s="678"/>
      <c r="AL30" s="643" t="s">
        <v>179</v>
      </c>
      <c r="AM30" s="644"/>
      <c r="AN30" s="644"/>
      <c r="AO30" s="679"/>
      <c r="AP30" s="701" t="s">
        <v>224</v>
      </c>
      <c r="AQ30" s="702"/>
      <c r="AR30" s="702"/>
      <c r="AS30" s="702"/>
      <c r="AT30" s="702"/>
      <c r="AU30" s="702"/>
      <c r="AV30" s="702"/>
      <c r="AW30" s="702"/>
      <c r="AX30" s="702"/>
      <c r="AY30" s="702"/>
      <c r="AZ30" s="702"/>
      <c r="BA30" s="702"/>
      <c r="BB30" s="702"/>
      <c r="BC30" s="702"/>
      <c r="BD30" s="702"/>
      <c r="BE30" s="702"/>
      <c r="BF30" s="703"/>
      <c r="BG30" s="701" t="s">
        <v>309</v>
      </c>
      <c r="BH30" s="726"/>
      <c r="BI30" s="726"/>
      <c r="BJ30" s="726"/>
      <c r="BK30" s="726"/>
      <c r="BL30" s="726"/>
      <c r="BM30" s="726"/>
      <c r="BN30" s="726"/>
      <c r="BO30" s="726"/>
      <c r="BP30" s="726"/>
      <c r="BQ30" s="727"/>
      <c r="BR30" s="701" t="s">
        <v>310</v>
      </c>
      <c r="BS30" s="726"/>
      <c r="BT30" s="726"/>
      <c r="BU30" s="726"/>
      <c r="BV30" s="726"/>
      <c r="BW30" s="726"/>
      <c r="BX30" s="726"/>
      <c r="BY30" s="726"/>
      <c r="BZ30" s="726"/>
      <c r="CA30" s="726"/>
      <c r="CB30" s="727"/>
      <c r="CD30" s="731"/>
      <c r="CE30" s="732"/>
      <c r="CF30" s="673" t="s">
        <v>311</v>
      </c>
      <c r="CG30" s="674"/>
      <c r="CH30" s="674"/>
      <c r="CI30" s="674"/>
      <c r="CJ30" s="674"/>
      <c r="CK30" s="674"/>
      <c r="CL30" s="674"/>
      <c r="CM30" s="674"/>
      <c r="CN30" s="674"/>
      <c r="CO30" s="674"/>
      <c r="CP30" s="674"/>
      <c r="CQ30" s="675"/>
      <c r="CR30" s="640">
        <v>662786</v>
      </c>
      <c r="CS30" s="641"/>
      <c r="CT30" s="641"/>
      <c r="CU30" s="641"/>
      <c r="CV30" s="641"/>
      <c r="CW30" s="641"/>
      <c r="CX30" s="641"/>
      <c r="CY30" s="642"/>
      <c r="CZ30" s="643">
        <v>10.199999999999999</v>
      </c>
      <c r="DA30" s="661"/>
      <c r="DB30" s="661"/>
      <c r="DC30" s="662"/>
      <c r="DD30" s="646">
        <v>616930</v>
      </c>
      <c r="DE30" s="641"/>
      <c r="DF30" s="641"/>
      <c r="DG30" s="641"/>
      <c r="DH30" s="641"/>
      <c r="DI30" s="641"/>
      <c r="DJ30" s="641"/>
      <c r="DK30" s="642"/>
      <c r="DL30" s="646">
        <v>616930</v>
      </c>
      <c r="DM30" s="641"/>
      <c r="DN30" s="641"/>
      <c r="DO30" s="641"/>
      <c r="DP30" s="641"/>
      <c r="DQ30" s="641"/>
      <c r="DR30" s="641"/>
      <c r="DS30" s="641"/>
      <c r="DT30" s="641"/>
      <c r="DU30" s="641"/>
      <c r="DV30" s="642"/>
      <c r="DW30" s="643">
        <v>18.2</v>
      </c>
      <c r="DX30" s="661"/>
      <c r="DY30" s="661"/>
      <c r="DZ30" s="661"/>
      <c r="EA30" s="661"/>
      <c r="EB30" s="661"/>
      <c r="EC30" s="676"/>
    </row>
    <row r="31" spans="2:133" ht="11.25" customHeight="1" x14ac:dyDescent="0.15">
      <c r="B31" s="637" t="s">
        <v>312</v>
      </c>
      <c r="C31" s="638"/>
      <c r="D31" s="638"/>
      <c r="E31" s="638"/>
      <c r="F31" s="638"/>
      <c r="G31" s="638"/>
      <c r="H31" s="638"/>
      <c r="I31" s="638"/>
      <c r="J31" s="638"/>
      <c r="K31" s="638"/>
      <c r="L31" s="638"/>
      <c r="M31" s="638"/>
      <c r="N31" s="638"/>
      <c r="O31" s="638"/>
      <c r="P31" s="638"/>
      <c r="Q31" s="639"/>
      <c r="R31" s="640">
        <v>1002828</v>
      </c>
      <c r="S31" s="641"/>
      <c r="T31" s="641"/>
      <c r="U31" s="641"/>
      <c r="V31" s="641"/>
      <c r="W31" s="641"/>
      <c r="X31" s="641"/>
      <c r="Y31" s="642"/>
      <c r="Z31" s="677">
        <v>15.2</v>
      </c>
      <c r="AA31" s="677"/>
      <c r="AB31" s="677"/>
      <c r="AC31" s="677"/>
      <c r="AD31" s="678" t="s">
        <v>179</v>
      </c>
      <c r="AE31" s="678"/>
      <c r="AF31" s="678"/>
      <c r="AG31" s="678"/>
      <c r="AH31" s="678"/>
      <c r="AI31" s="678"/>
      <c r="AJ31" s="678"/>
      <c r="AK31" s="678"/>
      <c r="AL31" s="643" t="s">
        <v>245</v>
      </c>
      <c r="AM31" s="644"/>
      <c r="AN31" s="644"/>
      <c r="AO31" s="679"/>
      <c r="AP31" s="715" t="s">
        <v>313</v>
      </c>
      <c r="AQ31" s="716"/>
      <c r="AR31" s="716"/>
      <c r="AS31" s="716"/>
      <c r="AT31" s="721" t="s">
        <v>314</v>
      </c>
      <c r="AU31" s="231"/>
      <c r="AV31" s="231"/>
      <c r="AW31" s="231"/>
      <c r="AX31" s="708" t="s">
        <v>188</v>
      </c>
      <c r="AY31" s="709"/>
      <c r="AZ31" s="709"/>
      <c r="BA31" s="709"/>
      <c r="BB31" s="709"/>
      <c r="BC31" s="709"/>
      <c r="BD31" s="709"/>
      <c r="BE31" s="709"/>
      <c r="BF31" s="710"/>
      <c r="BG31" s="711">
        <v>99.6</v>
      </c>
      <c r="BH31" s="712"/>
      <c r="BI31" s="712"/>
      <c r="BJ31" s="712"/>
      <c r="BK31" s="712"/>
      <c r="BL31" s="712"/>
      <c r="BM31" s="713">
        <v>99</v>
      </c>
      <c r="BN31" s="712"/>
      <c r="BO31" s="712"/>
      <c r="BP31" s="712"/>
      <c r="BQ31" s="714"/>
      <c r="BR31" s="711">
        <v>99.7</v>
      </c>
      <c r="BS31" s="712"/>
      <c r="BT31" s="712"/>
      <c r="BU31" s="712"/>
      <c r="BV31" s="712"/>
      <c r="BW31" s="712"/>
      <c r="BX31" s="713">
        <v>98.7</v>
      </c>
      <c r="BY31" s="712"/>
      <c r="BZ31" s="712"/>
      <c r="CA31" s="712"/>
      <c r="CB31" s="714"/>
      <c r="CD31" s="731"/>
      <c r="CE31" s="732"/>
      <c r="CF31" s="673" t="s">
        <v>315</v>
      </c>
      <c r="CG31" s="674"/>
      <c r="CH31" s="674"/>
      <c r="CI31" s="674"/>
      <c r="CJ31" s="674"/>
      <c r="CK31" s="674"/>
      <c r="CL31" s="674"/>
      <c r="CM31" s="674"/>
      <c r="CN31" s="674"/>
      <c r="CO31" s="674"/>
      <c r="CP31" s="674"/>
      <c r="CQ31" s="675"/>
      <c r="CR31" s="640">
        <v>30859</v>
      </c>
      <c r="CS31" s="659"/>
      <c r="CT31" s="659"/>
      <c r="CU31" s="659"/>
      <c r="CV31" s="659"/>
      <c r="CW31" s="659"/>
      <c r="CX31" s="659"/>
      <c r="CY31" s="660"/>
      <c r="CZ31" s="643">
        <v>0.5</v>
      </c>
      <c r="DA31" s="661"/>
      <c r="DB31" s="661"/>
      <c r="DC31" s="662"/>
      <c r="DD31" s="646">
        <v>30757</v>
      </c>
      <c r="DE31" s="659"/>
      <c r="DF31" s="659"/>
      <c r="DG31" s="659"/>
      <c r="DH31" s="659"/>
      <c r="DI31" s="659"/>
      <c r="DJ31" s="659"/>
      <c r="DK31" s="660"/>
      <c r="DL31" s="646">
        <v>30757</v>
      </c>
      <c r="DM31" s="659"/>
      <c r="DN31" s="659"/>
      <c r="DO31" s="659"/>
      <c r="DP31" s="659"/>
      <c r="DQ31" s="659"/>
      <c r="DR31" s="659"/>
      <c r="DS31" s="659"/>
      <c r="DT31" s="659"/>
      <c r="DU31" s="659"/>
      <c r="DV31" s="660"/>
      <c r="DW31" s="643">
        <v>0.9</v>
      </c>
      <c r="DX31" s="661"/>
      <c r="DY31" s="661"/>
      <c r="DZ31" s="661"/>
      <c r="EA31" s="661"/>
      <c r="EB31" s="661"/>
      <c r="EC31" s="676"/>
    </row>
    <row r="32" spans="2:133" ht="11.25" customHeight="1" x14ac:dyDescent="0.15">
      <c r="B32" s="704" t="s">
        <v>316</v>
      </c>
      <c r="C32" s="705"/>
      <c r="D32" s="705"/>
      <c r="E32" s="705"/>
      <c r="F32" s="705"/>
      <c r="G32" s="705"/>
      <c r="H32" s="705"/>
      <c r="I32" s="705"/>
      <c r="J32" s="705"/>
      <c r="K32" s="705"/>
      <c r="L32" s="705"/>
      <c r="M32" s="705"/>
      <c r="N32" s="705"/>
      <c r="O32" s="705"/>
      <c r="P32" s="705"/>
      <c r="Q32" s="706"/>
      <c r="R32" s="640" t="s">
        <v>235</v>
      </c>
      <c r="S32" s="641"/>
      <c r="T32" s="641"/>
      <c r="U32" s="641"/>
      <c r="V32" s="641"/>
      <c r="W32" s="641"/>
      <c r="X32" s="641"/>
      <c r="Y32" s="642"/>
      <c r="Z32" s="677" t="s">
        <v>235</v>
      </c>
      <c r="AA32" s="677"/>
      <c r="AB32" s="677"/>
      <c r="AC32" s="677"/>
      <c r="AD32" s="678" t="s">
        <v>179</v>
      </c>
      <c r="AE32" s="678"/>
      <c r="AF32" s="678"/>
      <c r="AG32" s="678"/>
      <c r="AH32" s="678"/>
      <c r="AI32" s="678"/>
      <c r="AJ32" s="678"/>
      <c r="AK32" s="678"/>
      <c r="AL32" s="643" t="s">
        <v>245</v>
      </c>
      <c r="AM32" s="644"/>
      <c r="AN32" s="644"/>
      <c r="AO32" s="679"/>
      <c r="AP32" s="717"/>
      <c r="AQ32" s="718"/>
      <c r="AR32" s="718"/>
      <c r="AS32" s="718"/>
      <c r="AT32" s="722"/>
      <c r="AU32" s="230" t="s">
        <v>317</v>
      </c>
      <c r="AV32" s="230"/>
      <c r="AW32" s="230"/>
      <c r="AX32" s="637" t="s">
        <v>318</v>
      </c>
      <c r="AY32" s="638"/>
      <c r="AZ32" s="638"/>
      <c r="BA32" s="638"/>
      <c r="BB32" s="638"/>
      <c r="BC32" s="638"/>
      <c r="BD32" s="638"/>
      <c r="BE32" s="638"/>
      <c r="BF32" s="639"/>
      <c r="BG32" s="724">
        <v>99.4</v>
      </c>
      <c r="BH32" s="659"/>
      <c r="BI32" s="659"/>
      <c r="BJ32" s="659"/>
      <c r="BK32" s="659"/>
      <c r="BL32" s="659"/>
      <c r="BM32" s="644">
        <v>98.7</v>
      </c>
      <c r="BN32" s="725"/>
      <c r="BO32" s="725"/>
      <c r="BP32" s="725"/>
      <c r="BQ32" s="683"/>
      <c r="BR32" s="724">
        <v>99.6</v>
      </c>
      <c r="BS32" s="659"/>
      <c r="BT32" s="659"/>
      <c r="BU32" s="659"/>
      <c r="BV32" s="659"/>
      <c r="BW32" s="659"/>
      <c r="BX32" s="644">
        <v>98.4</v>
      </c>
      <c r="BY32" s="725"/>
      <c r="BZ32" s="725"/>
      <c r="CA32" s="725"/>
      <c r="CB32" s="683"/>
      <c r="CD32" s="733"/>
      <c r="CE32" s="734"/>
      <c r="CF32" s="673" t="s">
        <v>319</v>
      </c>
      <c r="CG32" s="674"/>
      <c r="CH32" s="674"/>
      <c r="CI32" s="674"/>
      <c r="CJ32" s="674"/>
      <c r="CK32" s="674"/>
      <c r="CL32" s="674"/>
      <c r="CM32" s="674"/>
      <c r="CN32" s="674"/>
      <c r="CO32" s="674"/>
      <c r="CP32" s="674"/>
      <c r="CQ32" s="675"/>
      <c r="CR32" s="640">
        <v>164</v>
      </c>
      <c r="CS32" s="641"/>
      <c r="CT32" s="641"/>
      <c r="CU32" s="641"/>
      <c r="CV32" s="641"/>
      <c r="CW32" s="641"/>
      <c r="CX32" s="641"/>
      <c r="CY32" s="642"/>
      <c r="CZ32" s="643">
        <v>0</v>
      </c>
      <c r="DA32" s="661"/>
      <c r="DB32" s="661"/>
      <c r="DC32" s="662"/>
      <c r="DD32" s="646">
        <v>164</v>
      </c>
      <c r="DE32" s="641"/>
      <c r="DF32" s="641"/>
      <c r="DG32" s="641"/>
      <c r="DH32" s="641"/>
      <c r="DI32" s="641"/>
      <c r="DJ32" s="641"/>
      <c r="DK32" s="642"/>
      <c r="DL32" s="646">
        <v>164</v>
      </c>
      <c r="DM32" s="641"/>
      <c r="DN32" s="641"/>
      <c r="DO32" s="641"/>
      <c r="DP32" s="641"/>
      <c r="DQ32" s="641"/>
      <c r="DR32" s="641"/>
      <c r="DS32" s="641"/>
      <c r="DT32" s="641"/>
      <c r="DU32" s="641"/>
      <c r="DV32" s="642"/>
      <c r="DW32" s="643">
        <v>0</v>
      </c>
      <c r="DX32" s="661"/>
      <c r="DY32" s="661"/>
      <c r="DZ32" s="661"/>
      <c r="EA32" s="661"/>
      <c r="EB32" s="661"/>
      <c r="EC32" s="676"/>
    </row>
    <row r="33" spans="2:133" ht="11.25" customHeight="1" x14ac:dyDescent="0.15">
      <c r="B33" s="637" t="s">
        <v>320</v>
      </c>
      <c r="C33" s="638"/>
      <c r="D33" s="638"/>
      <c r="E33" s="638"/>
      <c r="F33" s="638"/>
      <c r="G33" s="638"/>
      <c r="H33" s="638"/>
      <c r="I33" s="638"/>
      <c r="J33" s="638"/>
      <c r="K33" s="638"/>
      <c r="L33" s="638"/>
      <c r="M33" s="638"/>
      <c r="N33" s="638"/>
      <c r="O33" s="638"/>
      <c r="P33" s="638"/>
      <c r="Q33" s="639"/>
      <c r="R33" s="640">
        <v>644803</v>
      </c>
      <c r="S33" s="641"/>
      <c r="T33" s="641"/>
      <c r="U33" s="641"/>
      <c r="V33" s="641"/>
      <c r="W33" s="641"/>
      <c r="X33" s="641"/>
      <c r="Y33" s="642"/>
      <c r="Z33" s="677">
        <v>9.6999999999999993</v>
      </c>
      <c r="AA33" s="677"/>
      <c r="AB33" s="677"/>
      <c r="AC33" s="677"/>
      <c r="AD33" s="678" t="s">
        <v>179</v>
      </c>
      <c r="AE33" s="678"/>
      <c r="AF33" s="678"/>
      <c r="AG33" s="678"/>
      <c r="AH33" s="678"/>
      <c r="AI33" s="678"/>
      <c r="AJ33" s="678"/>
      <c r="AK33" s="678"/>
      <c r="AL33" s="643" t="s">
        <v>245</v>
      </c>
      <c r="AM33" s="644"/>
      <c r="AN33" s="644"/>
      <c r="AO33" s="679"/>
      <c r="AP33" s="719"/>
      <c r="AQ33" s="720"/>
      <c r="AR33" s="720"/>
      <c r="AS33" s="720"/>
      <c r="AT33" s="723"/>
      <c r="AU33" s="232"/>
      <c r="AV33" s="232"/>
      <c r="AW33" s="232"/>
      <c r="AX33" s="621" t="s">
        <v>321</v>
      </c>
      <c r="AY33" s="622"/>
      <c r="AZ33" s="622"/>
      <c r="BA33" s="622"/>
      <c r="BB33" s="622"/>
      <c r="BC33" s="622"/>
      <c r="BD33" s="622"/>
      <c r="BE33" s="622"/>
      <c r="BF33" s="623"/>
      <c r="BG33" s="707">
        <v>99.7</v>
      </c>
      <c r="BH33" s="625"/>
      <c r="BI33" s="625"/>
      <c r="BJ33" s="625"/>
      <c r="BK33" s="625"/>
      <c r="BL33" s="625"/>
      <c r="BM33" s="668">
        <v>99.2</v>
      </c>
      <c r="BN33" s="625"/>
      <c r="BO33" s="625"/>
      <c r="BP33" s="625"/>
      <c r="BQ33" s="689"/>
      <c r="BR33" s="707">
        <v>99.7</v>
      </c>
      <c r="BS33" s="625"/>
      <c r="BT33" s="625"/>
      <c r="BU33" s="625"/>
      <c r="BV33" s="625"/>
      <c r="BW33" s="625"/>
      <c r="BX33" s="668">
        <v>98.8</v>
      </c>
      <c r="BY33" s="625"/>
      <c r="BZ33" s="625"/>
      <c r="CA33" s="625"/>
      <c r="CB33" s="689"/>
      <c r="CD33" s="673" t="s">
        <v>322</v>
      </c>
      <c r="CE33" s="674"/>
      <c r="CF33" s="674"/>
      <c r="CG33" s="674"/>
      <c r="CH33" s="674"/>
      <c r="CI33" s="674"/>
      <c r="CJ33" s="674"/>
      <c r="CK33" s="674"/>
      <c r="CL33" s="674"/>
      <c r="CM33" s="674"/>
      <c r="CN33" s="674"/>
      <c r="CO33" s="674"/>
      <c r="CP33" s="674"/>
      <c r="CQ33" s="675"/>
      <c r="CR33" s="640">
        <v>2335672</v>
      </c>
      <c r="CS33" s="659"/>
      <c r="CT33" s="659"/>
      <c r="CU33" s="659"/>
      <c r="CV33" s="659"/>
      <c r="CW33" s="659"/>
      <c r="CX33" s="659"/>
      <c r="CY33" s="660"/>
      <c r="CZ33" s="643">
        <v>36.1</v>
      </c>
      <c r="DA33" s="661"/>
      <c r="DB33" s="661"/>
      <c r="DC33" s="662"/>
      <c r="DD33" s="646">
        <v>1714199</v>
      </c>
      <c r="DE33" s="659"/>
      <c r="DF33" s="659"/>
      <c r="DG33" s="659"/>
      <c r="DH33" s="659"/>
      <c r="DI33" s="659"/>
      <c r="DJ33" s="659"/>
      <c r="DK33" s="660"/>
      <c r="DL33" s="646">
        <v>1407028</v>
      </c>
      <c r="DM33" s="659"/>
      <c r="DN33" s="659"/>
      <c r="DO33" s="659"/>
      <c r="DP33" s="659"/>
      <c r="DQ33" s="659"/>
      <c r="DR33" s="659"/>
      <c r="DS33" s="659"/>
      <c r="DT33" s="659"/>
      <c r="DU33" s="659"/>
      <c r="DV33" s="660"/>
      <c r="DW33" s="643">
        <v>41.5</v>
      </c>
      <c r="DX33" s="661"/>
      <c r="DY33" s="661"/>
      <c r="DZ33" s="661"/>
      <c r="EA33" s="661"/>
      <c r="EB33" s="661"/>
      <c r="EC33" s="676"/>
    </row>
    <row r="34" spans="2:133" ht="11.25" customHeight="1" x14ac:dyDescent="0.15">
      <c r="B34" s="637" t="s">
        <v>323</v>
      </c>
      <c r="C34" s="638"/>
      <c r="D34" s="638"/>
      <c r="E34" s="638"/>
      <c r="F34" s="638"/>
      <c r="G34" s="638"/>
      <c r="H34" s="638"/>
      <c r="I34" s="638"/>
      <c r="J34" s="638"/>
      <c r="K34" s="638"/>
      <c r="L34" s="638"/>
      <c r="M34" s="638"/>
      <c r="N34" s="638"/>
      <c r="O34" s="638"/>
      <c r="P34" s="638"/>
      <c r="Q34" s="639"/>
      <c r="R34" s="640">
        <v>1645</v>
      </c>
      <c r="S34" s="641"/>
      <c r="T34" s="641"/>
      <c r="U34" s="641"/>
      <c r="V34" s="641"/>
      <c r="W34" s="641"/>
      <c r="X34" s="641"/>
      <c r="Y34" s="642"/>
      <c r="Z34" s="677">
        <v>0</v>
      </c>
      <c r="AA34" s="677"/>
      <c r="AB34" s="677"/>
      <c r="AC34" s="677"/>
      <c r="AD34" s="678">
        <v>1120</v>
      </c>
      <c r="AE34" s="678"/>
      <c r="AF34" s="678"/>
      <c r="AG34" s="678"/>
      <c r="AH34" s="678"/>
      <c r="AI34" s="678"/>
      <c r="AJ34" s="678"/>
      <c r="AK34" s="678"/>
      <c r="AL34" s="643">
        <v>0</v>
      </c>
      <c r="AM34" s="644"/>
      <c r="AN34" s="644"/>
      <c r="AO34" s="679"/>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73" t="s">
        <v>324</v>
      </c>
      <c r="CE34" s="674"/>
      <c r="CF34" s="674"/>
      <c r="CG34" s="674"/>
      <c r="CH34" s="674"/>
      <c r="CI34" s="674"/>
      <c r="CJ34" s="674"/>
      <c r="CK34" s="674"/>
      <c r="CL34" s="674"/>
      <c r="CM34" s="674"/>
      <c r="CN34" s="674"/>
      <c r="CO34" s="674"/>
      <c r="CP34" s="674"/>
      <c r="CQ34" s="675"/>
      <c r="CR34" s="640">
        <v>645737</v>
      </c>
      <c r="CS34" s="641"/>
      <c r="CT34" s="641"/>
      <c r="CU34" s="641"/>
      <c r="CV34" s="641"/>
      <c r="CW34" s="641"/>
      <c r="CX34" s="641"/>
      <c r="CY34" s="642"/>
      <c r="CZ34" s="643">
        <v>10</v>
      </c>
      <c r="DA34" s="661"/>
      <c r="DB34" s="661"/>
      <c r="DC34" s="662"/>
      <c r="DD34" s="646">
        <v>511052</v>
      </c>
      <c r="DE34" s="641"/>
      <c r="DF34" s="641"/>
      <c r="DG34" s="641"/>
      <c r="DH34" s="641"/>
      <c r="DI34" s="641"/>
      <c r="DJ34" s="641"/>
      <c r="DK34" s="642"/>
      <c r="DL34" s="646">
        <v>430636</v>
      </c>
      <c r="DM34" s="641"/>
      <c r="DN34" s="641"/>
      <c r="DO34" s="641"/>
      <c r="DP34" s="641"/>
      <c r="DQ34" s="641"/>
      <c r="DR34" s="641"/>
      <c r="DS34" s="641"/>
      <c r="DT34" s="641"/>
      <c r="DU34" s="641"/>
      <c r="DV34" s="642"/>
      <c r="DW34" s="643">
        <v>12.7</v>
      </c>
      <c r="DX34" s="661"/>
      <c r="DY34" s="661"/>
      <c r="DZ34" s="661"/>
      <c r="EA34" s="661"/>
      <c r="EB34" s="661"/>
      <c r="EC34" s="676"/>
    </row>
    <row r="35" spans="2:133" ht="11.25" customHeight="1" x14ac:dyDescent="0.15">
      <c r="B35" s="637" t="s">
        <v>325</v>
      </c>
      <c r="C35" s="638"/>
      <c r="D35" s="638"/>
      <c r="E35" s="638"/>
      <c r="F35" s="638"/>
      <c r="G35" s="638"/>
      <c r="H35" s="638"/>
      <c r="I35" s="638"/>
      <c r="J35" s="638"/>
      <c r="K35" s="638"/>
      <c r="L35" s="638"/>
      <c r="M35" s="638"/>
      <c r="N35" s="638"/>
      <c r="O35" s="638"/>
      <c r="P35" s="638"/>
      <c r="Q35" s="639"/>
      <c r="R35" s="640">
        <v>167923</v>
      </c>
      <c r="S35" s="641"/>
      <c r="T35" s="641"/>
      <c r="U35" s="641"/>
      <c r="V35" s="641"/>
      <c r="W35" s="641"/>
      <c r="X35" s="641"/>
      <c r="Y35" s="642"/>
      <c r="Z35" s="677">
        <v>2.5</v>
      </c>
      <c r="AA35" s="677"/>
      <c r="AB35" s="677"/>
      <c r="AC35" s="677"/>
      <c r="AD35" s="678" t="s">
        <v>245</v>
      </c>
      <c r="AE35" s="678"/>
      <c r="AF35" s="678"/>
      <c r="AG35" s="678"/>
      <c r="AH35" s="678"/>
      <c r="AI35" s="678"/>
      <c r="AJ35" s="678"/>
      <c r="AK35" s="678"/>
      <c r="AL35" s="643" t="s">
        <v>179</v>
      </c>
      <c r="AM35" s="644"/>
      <c r="AN35" s="644"/>
      <c r="AO35" s="679"/>
      <c r="AP35" s="235"/>
      <c r="AQ35" s="701" t="s">
        <v>326</v>
      </c>
      <c r="AR35" s="702"/>
      <c r="AS35" s="702"/>
      <c r="AT35" s="702"/>
      <c r="AU35" s="702"/>
      <c r="AV35" s="702"/>
      <c r="AW35" s="702"/>
      <c r="AX35" s="702"/>
      <c r="AY35" s="702"/>
      <c r="AZ35" s="702"/>
      <c r="BA35" s="702"/>
      <c r="BB35" s="702"/>
      <c r="BC35" s="702"/>
      <c r="BD35" s="702"/>
      <c r="BE35" s="702"/>
      <c r="BF35" s="703"/>
      <c r="BG35" s="701" t="s">
        <v>327</v>
      </c>
      <c r="BH35" s="702"/>
      <c r="BI35" s="702"/>
      <c r="BJ35" s="702"/>
      <c r="BK35" s="702"/>
      <c r="BL35" s="702"/>
      <c r="BM35" s="702"/>
      <c r="BN35" s="702"/>
      <c r="BO35" s="702"/>
      <c r="BP35" s="702"/>
      <c r="BQ35" s="702"/>
      <c r="BR35" s="702"/>
      <c r="BS35" s="702"/>
      <c r="BT35" s="702"/>
      <c r="BU35" s="702"/>
      <c r="BV35" s="702"/>
      <c r="BW35" s="702"/>
      <c r="BX35" s="702"/>
      <c r="BY35" s="702"/>
      <c r="BZ35" s="702"/>
      <c r="CA35" s="702"/>
      <c r="CB35" s="703"/>
      <c r="CD35" s="673" t="s">
        <v>328</v>
      </c>
      <c r="CE35" s="674"/>
      <c r="CF35" s="674"/>
      <c r="CG35" s="674"/>
      <c r="CH35" s="674"/>
      <c r="CI35" s="674"/>
      <c r="CJ35" s="674"/>
      <c r="CK35" s="674"/>
      <c r="CL35" s="674"/>
      <c r="CM35" s="674"/>
      <c r="CN35" s="674"/>
      <c r="CO35" s="674"/>
      <c r="CP35" s="674"/>
      <c r="CQ35" s="675"/>
      <c r="CR35" s="640">
        <v>31546</v>
      </c>
      <c r="CS35" s="659"/>
      <c r="CT35" s="659"/>
      <c r="CU35" s="659"/>
      <c r="CV35" s="659"/>
      <c r="CW35" s="659"/>
      <c r="CX35" s="659"/>
      <c r="CY35" s="660"/>
      <c r="CZ35" s="643">
        <v>0.5</v>
      </c>
      <c r="DA35" s="661"/>
      <c r="DB35" s="661"/>
      <c r="DC35" s="662"/>
      <c r="DD35" s="646">
        <v>21935</v>
      </c>
      <c r="DE35" s="659"/>
      <c r="DF35" s="659"/>
      <c r="DG35" s="659"/>
      <c r="DH35" s="659"/>
      <c r="DI35" s="659"/>
      <c r="DJ35" s="659"/>
      <c r="DK35" s="660"/>
      <c r="DL35" s="646">
        <v>14611</v>
      </c>
      <c r="DM35" s="659"/>
      <c r="DN35" s="659"/>
      <c r="DO35" s="659"/>
      <c r="DP35" s="659"/>
      <c r="DQ35" s="659"/>
      <c r="DR35" s="659"/>
      <c r="DS35" s="659"/>
      <c r="DT35" s="659"/>
      <c r="DU35" s="659"/>
      <c r="DV35" s="660"/>
      <c r="DW35" s="643">
        <v>0.4</v>
      </c>
      <c r="DX35" s="661"/>
      <c r="DY35" s="661"/>
      <c r="DZ35" s="661"/>
      <c r="EA35" s="661"/>
      <c r="EB35" s="661"/>
      <c r="EC35" s="676"/>
    </row>
    <row r="36" spans="2:133" ht="11.25" customHeight="1" x14ac:dyDescent="0.15">
      <c r="B36" s="637" t="s">
        <v>329</v>
      </c>
      <c r="C36" s="638"/>
      <c r="D36" s="638"/>
      <c r="E36" s="638"/>
      <c r="F36" s="638"/>
      <c r="G36" s="638"/>
      <c r="H36" s="638"/>
      <c r="I36" s="638"/>
      <c r="J36" s="638"/>
      <c r="K36" s="638"/>
      <c r="L36" s="638"/>
      <c r="M36" s="638"/>
      <c r="N36" s="638"/>
      <c r="O36" s="638"/>
      <c r="P36" s="638"/>
      <c r="Q36" s="639"/>
      <c r="R36" s="640">
        <v>194272</v>
      </c>
      <c r="S36" s="641"/>
      <c r="T36" s="641"/>
      <c r="U36" s="641"/>
      <c r="V36" s="641"/>
      <c r="W36" s="641"/>
      <c r="X36" s="641"/>
      <c r="Y36" s="642"/>
      <c r="Z36" s="677">
        <v>2.9</v>
      </c>
      <c r="AA36" s="677"/>
      <c r="AB36" s="677"/>
      <c r="AC36" s="677"/>
      <c r="AD36" s="678" t="s">
        <v>179</v>
      </c>
      <c r="AE36" s="678"/>
      <c r="AF36" s="678"/>
      <c r="AG36" s="678"/>
      <c r="AH36" s="678"/>
      <c r="AI36" s="678"/>
      <c r="AJ36" s="678"/>
      <c r="AK36" s="678"/>
      <c r="AL36" s="643" t="s">
        <v>179</v>
      </c>
      <c r="AM36" s="644"/>
      <c r="AN36" s="644"/>
      <c r="AO36" s="679"/>
      <c r="AP36" s="235"/>
      <c r="AQ36" s="692" t="s">
        <v>330</v>
      </c>
      <c r="AR36" s="693"/>
      <c r="AS36" s="693"/>
      <c r="AT36" s="693"/>
      <c r="AU36" s="693"/>
      <c r="AV36" s="693"/>
      <c r="AW36" s="693"/>
      <c r="AX36" s="693"/>
      <c r="AY36" s="694"/>
      <c r="AZ36" s="695">
        <v>738076</v>
      </c>
      <c r="BA36" s="696"/>
      <c r="BB36" s="696"/>
      <c r="BC36" s="696"/>
      <c r="BD36" s="696"/>
      <c r="BE36" s="696"/>
      <c r="BF36" s="697"/>
      <c r="BG36" s="698" t="s">
        <v>331</v>
      </c>
      <c r="BH36" s="699"/>
      <c r="BI36" s="699"/>
      <c r="BJ36" s="699"/>
      <c r="BK36" s="699"/>
      <c r="BL36" s="699"/>
      <c r="BM36" s="699"/>
      <c r="BN36" s="699"/>
      <c r="BO36" s="699"/>
      <c r="BP36" s="699"/>
      <c r="BQ36" s="699"/>
      <c r="BR36" s="699"/>
      <c r="BS36" s="699"/>
      <c r="BT36" s="699"/>
      <c r="BU36" s="700"/>
      <c r="BV36" s="695">
        <v>53281</v>
      </c>
      <c r="BW36" s="696"/>
      <c r="BX36" s="696"/>
      <c r="BY36" s="696"/>
      <c r="BZ36" s="696"/>
      <c r="CA36" s="696"/>
      <c r="CB36" s="697"/>
      <c r="CD36" s="673" t="s">
        <v>332</v>
      </c>
      <c r="CE36" s="674"/>
      <c r="CF36" s="674"/>
      <c r="CG36" s="674"/>
      <c r="CH36" s="674"/>
      <c r="CI36" s="674"/>
      <c r="CJ36" s="674"/>
      <c r="CK36" s="674"/>
      <c r="CL36" s="674"/>
      <c r="CM36" s="674"/>
      <c r="CN36" s="674"/>
      <c r="CO36" s="674"/>
      <c r="CP36" s="674"/>
      <c r="CQ36" s="675"/>
      <c r="CR36" s="640">
        <v>853182</v>
      </c>
      <c r="CS36" s="641"/>
      <c r="CT36" s="641"/>
      <c r="CU36" s="641"/>
      <c r="CV36" s="641"/>
      <c r="CW36" s="641"/>
      <c r="CX36" s="641"/>
      <c r="CY36" s="642"/>
      <c r="CZ36" s="643">
        <v>13.2</v>
      </c>
      <c r="DA36" s="661"/>
      <c r="DB36" s="661"/>
      <c r="DC36" s="662"/>
      <c r="DD36" s="646">
        <v>535002</v>
      </c>
      <c r="DE36" s="641"/>
      <c r="DF36" s="641"/>
      <c r="DG36" s="641"/>
      <c r="DH36" s="641"/>
      <c r="DI36" s="641"/>
      <c r="DJ36" s="641"/>
      <c r="DK36" s="642"/>
      <c r="DL36" s="646">
        <v>476300</v>
      </c>
      <c r="DM36" s="641"/>
      <c r="DN36" s="641"/>
      <c r="DO36" s="641"/>
      <c r="DP36" s="641"/>
      <c r="DQ36" s="641"/>
      <c r="DR36" s="641"/>
      <c r="DS36" s="641"/>
      <c r="DT36" s="641"/>
      <c r="DU36" s="641"/>
      <c r="DV36" s="642"/>
      <c r="DW36" s="643">
        <v>14.1</v>
      </c>
      <c r="DX36" s="661"/>
      <c r="DY36" s="661"/>
      <c r="DZ36" s="661"/>
      <c r="EA36" s="661"/>
      <c r="EB36" s="661"/>
      <c r="EC36" s="676"/>
    </row>
    <row r="37" spans="2:133" ht="11.25" customHeight="1" x14ac:dyDescent="0.15">
      <c r="B37" s="637" t="s">
        <v>333</v>
      </c>
      <c r="C37" s="638"/>
      <c r="D37" s="638"/>
      <c r="E37" s="638"/>
      <c r="F37" s="638"/>
      <c r="G37" s="638"/>
      <c r="H37" s="638"/>
      <c r="I37" s="638"/>
      <c r="J37" s="638"/>
      <c r="K37" s="638"/>
      <c r="L37" s="638"/>
      <c r="M37" s="638"/>
      <c r="N37" s="638"/>
      <c r="O37" s="638"/>
      <c r="P37" s="638"/>
      <c r="Q37" s="639"/>
      <c r="R37" s="640">
        <v>138048</v>
      </c>
      <c r="S37" s="641"/>
      <c r="T37" s="641"/>
      <c r="U37" s="641"/>
      <c r="V37" s="641"/>
      <c r="W37" s="641"/>
      <c r="X37" s="641"/>
      <c r="Y37" s="642"/>
      <c r="Z37" s="677">
        <v>2.1</v>
      </c>
      <c r="AA37" s="677"/>
      <c r="AB37" s="677"/>
      <c r="AC37" s="677"/>
      <c r="AD37" s="678" t="s">
        <v>179</v>
      </c>
      <c r="AE37" s="678"/>
      <c r="AF37" s="678"/>
      <c r="AG37" s="678"/>
      <c r="AH37" s="678"/>
      <c r="AI37" s="678"/>
      <c r="AJ37" s="678"/>
      <c r="AK37" s="678"/>
      <c r="AL37" s="643" t="s">
        <v>179</v>
      </c>
      <c r="AM37" s="644"/>
      <c r="AN37" s="644"/>
      <c r="AO37" s="679"/>
      <c r="AQ37" s="680" t="s">
        <v>334</v>
      </c>
      <c r="AR37" s="681"/>
      <c r="AS37" s="681"/>
      <c r="AT37" s="681"/>
      <c r="AU37" s="681"/>
      <c r="AV37" s="681"/>
      <c r="AW37" s="681"/>
      <c r="AX37" s="681"/>
      <c r="AY37" s="682"/>
      <c r="AZ37" s="640">
        <v>147322</v>
      </c>
      <c r="BA37" s="641"/>
      <c r="BB37" s="641"/>
      <c r="BC37" s="641"/>
      <c r="BD37" s="659"/>
      <c r="BE37" s="659"/>
      <c r="BF37" s="683"/>
      <c r="BG37" s="673" t="s">
        <v>335</v>
      </c>
      <c r="BH37" s="674"/>
      <c r="BI37" s="674"/>
      <c r="BJ37" s="674"/>
      <c r="BK37" s="674"/>
      <c r="BL37" s="674"/>
      <c r="BM37" s="674"/>
      <c r="BN37" s="674"/>
      <c r="BO37" s="674"/>
      <c r="BP37" s="674"/>
      <c r="BQ37" s="674"/>
      <c r="BR37" s="674"/>
      <c r="BS37" s="674"/>
      <c r="BT37" s="674"/>
      <c r="BU37" s="675"/>
      <c r="BV37" s="640">
        <v>53281</v>
      </c>
      <c r="BW37" s="641"/>
      <c r="BX37" s="641"/>
      <c r="BY37" s="641"/>
      <c r="BZ37" s="641"/>
      <c r="CA37" s="641"/>
      <c r="CB37" s="684"/>
      <c r="CD37" s="673" t="s">
        <v>336</v>
      </c>
      <c r="CE37" s="674"/>
      <c r="CF37" s="674"/>
      <c r="CG37" s="674"/>
      <c r="CH37" s="674"/>
      <c r="CI37" s="674"/>
      <c r="CJ37" s="674"/>
      <c r="CK37" s="674"/>
      <c r="CL37" s="674"/>
      <c r="CM37" s="674"/>
      <c r="CN37" s="674"/>
      <c r="CO37" s="674"/>
      <c r="CP37" s="674"/>
      <c r="CQ37" s="675"/>
      <c r="CR37" s="640">
        <v>356795</v>
      </c>
      <c r="CS37" s="659"/>
      <c r="CT37" s="659"/>
      <c r="CU37" s="659"/>
      <c r="CV37" s="659"/>
      <c r="CW37" s="659"/>
      <c r="CX37" s="659"/>
      <c r="CY37" s="660"/>
      <c r="CZ37" s="643">
        <v>5.5</v>
      </c>
      <c r="DA37" s="661"/>
      <c r="DB37" s="661"/>
      <c r="DC37" s="662"/>
      <c r="DD37" s="646">
        <v>352049</v>
      </c>
      <c r="DE37" s="659"/>
      <c r="DF37" s="659"/>
      <c r="DG37" s="659"/>
      <c r="DH37" s="659"/>
      <c r="DI37" s="659"/>
      <c r="DJ37" s="659"/>
      <c r="DK37" s="660"/>
      <c r="DL37" s="646">
        <v>333222</v>
      </c>
      <c r="DM37" s="659"/>
      <c r="DN37" s="659"/>
      <c r="DO37" s="659"/>
      <c r="DP37" s="659"/>
      <c r="DQ37" s="659"/>
      <c r="DR37" s="659"/>
      <c r="DS37" s="659"/>
      <c r="DT37" s="659"/>
      <c r="DU37" s="659"/>
      <c r="DV37" s="660"/>
      <c r="DW37" s="643">
        <v>9.8000000000000007</v>
      </c>
      <c r="DX37" s="661"/>
      <c r="DY37" s="661"/>
      <c r="DZ37" s="661"/>
      <c r="EA37" s="661"/>
      <c r="EB37" s="661"/>
      <c r="EC37" s="676"/>
    </row>
    <row r="38" spans="2:133" ht="11.25" customHeight="1" x14ac:dyDescent="0.15">
      <c r="B38" s="637" t="s">
        <v>337</v>
      </c>
      <c r="C38" s="638"/>
      <c r="D38" s="638"/>
      <c r="E38" s="638"/>
      <c r="F38" s="638"/>
      <c r="G38" s="638"/>
      <c r="H38" s="638"/>
      <c r="I38" s="638"/>
      <c r="J38" s="638"/>
      <c r="K38" s="638"/>
      <c r="L38" s="638"/>
      <c r="M38" s="638"/>
      <c r="N38" s="638"/>
      <c r="O38" s="638"/>
      <c r="P38" s="638"/>
      <c r="Q38" s="639"/>
      <c r="R38" s="640">
        <v>71304</v>
      </c>
      <c r="S38" s="641"/>
      <c r="T38" s="641"/>
      <c r="U38" s="641"/>
      <c r="V38" s="641"/>
      <c r="W38" s="641"/>
      <c r="X38" s="641"/>
      <c r="Y38" s="642"/>
      <c r="Z38" s="677">
        <v>1.1000000000000001</v>
      </c>
      <c r="AA38" s="677"/>
      <c r="AB38" s="677"/>
      <c r="AC38" s="677"/>
      <c r="AD38" s="678">
        <v>5</v>
      </c>
      <c r="AE38" s="678"/>
      <c r="AF38" s="678"/>
      <c r="AG38" s="678"/>
      <c r="AH38" s="678"/>
      <c r="AI38" s="678"/>
      <c r="AJ38" s="678"/>
      <c r="AK38" s="678"/>
      <c r="AL38" s="643">
        <v>0</v>
      </c>
      <c r="AM38" s="644"/>
      <c r="AN38" s="644"/>
      <c r="AO38" s="679"/>
      <c r="AQ38" s="680" t="s">
        <v>338</v>
      </c>
      <c r="AR38" s="681"/>
      <c r="AS38" s="681"/>
      <c r="AT38" s="681"/>
      <c r="AU38" s="681"/>
      <c r="AV38" s="681"/>
      <c r="AW38" s="681"/>
      <c r="AX38" s="681"/>
      <c r="AY38" s="682"/>
      <c r="AZ38" s="640">
        <v>2757</v>
      </c>
      <c r="BA38" s="641"/>
      <c r="BB38" s="641"/>
      <c r="BC38" s="641"/>
      <c r="BD38" s="659"/>
      <c r="BE38" s="659"/>
      <c r="BF38" s="683"/>
      <c r="BG38" s="673" t="s">
        <v>339</v>
      </c>
      <c r="BH38" s="674"/>
      <c r="BI38" s="674"/>
      <c r="BJ38" s="674"/>
      <c r="BK38" s="674"/>
      <c r="BL38" s="674"/>
      <c r="BM38" s="674"/>
      <c r="BN38" s="674"/>
      <c r="BO38" s="674"/>
      <c r="BP38" s="674"/>
      <c r="BQ38" s="674"/>
      <c r="BR38" s="674"/>
      <c r="BS38" s="674"/>
      <c r="BT38" s="674"/>
      <c r="BU38" s="675"/>
      <c r="BV38" s="640">
        <v>1485</v>
      </c>
      <c r="BW38" s="641"/>
      <c r="BX38" s="641"/>
      <c r="BY38" s="641"/>
      <c r="BZ38" s="641"/>
      <c r="CA38" s="641"/>
      <c r="CB38" s="684"/>
      <c r="CD38" s="673" t="s">
        <v>340</v>
      </c>
      <c r="CE38" s="674"/>
      <c r="CF38" s="674"/>
      <c r="CG38" s="674"/>
      <c r="CH38" s="674"/>
      <c r="CI38" s="674"/>
      <c r="CJ38" s="674"/>
      <c r="CK38" s="674"/>
      <c r="CL38" s="674"/>
      <c r="CM38" s="674"/>
      <c r="CN38" s="674"/>
      <c r="CO38" s="674"/>
      <c r="CP38" s="674"/>
      <c r="CQ38" s="675"/>
      <c r="CR38" s="640">
        <v>738076</v>
      </c>
      <c r="CS38" s="641"/>
      <c r="CT38" s="641"/>
      <c r="CU38" s="641"/>
      <c r="CV38" s="641"/>
      <c r="CW38" s="641"/>
      <c r="CX38" s="641"/>
      <c r="CY38" s="642"/>
      <c r="CZ38" s="643">
        <v>11.4</v>
      </c>
      <c r="DA38" s="661"/>
      <c r="DB38" s="661"/>
      <c r="DC38" s="662"/>
      <c r="DD38" s="646">
        <v>637856</v>
      </c>
      <c r="DE38" s="641"/>
      <c r="DF38" s="641"/>
      <c r="DG38" s="641"/>
      <c r="DH38" s="641"/>
      <c r="DI38" s="641"/>
      <c r="DJ38" s="641"/>
      <c r="DK38" s="642"/>
      <c r="DL38" s="646">
        <v>485481</v>
      </c>
      <c r="DM38" s="641"/>
      <c r="DN38" s="641"/>
      <c r="DO38" s="641"/>
      <c r="DP38" s="641"/>
      <c r="DQ38" s="641"/>
      <c r="DR38" s="641"/>
      <c r="DS38" s="641"/>
      <c r="DT38" s="641"/>
      <c r="DU38" s="641"/>
      <c r="DV38" s="642"/>
      <c r="DW38" s="643">
        <v>14.3</v>
      </c>
      <c r="DX38" s="661"/>
      <c r="DY38" s="661"/>
      <c r="DZ38" s="661"/>
      <c r="EA38" s="661"/>
      <c r="EB38" s="661"/>
      <c r="EC38" s="676"/>
    </row>
    <row r="39" spans="2:133" ht="11.25" customHeight="1" x14ac:dyDescent="0.15">
      <c r="B39" s="637" t="s">
        <v>341</v>
      </c>
      <c r="C39" s="638"/>
      <c r="D39" s="638"/>
      <c r="E39" s="638"/>
      <c r="F39" s="638"/>
      <c r="G39" s="638"/>
      <c r="H39" s="638"/>
      <c r="I39" s="638"/>
      <c r="J39" s="638"/>
      <c r="K39" s="638"/>
      <c r="L39" s="638"/>
      <c r="M39" s="638"/>
      <c r="N39" s="638"/>
      <c r="O39" s="638"/>
      <c r="P39" s="638"/>
      <c r="Q39" s="639"/>
      <c r="R39" s="640">
        <v>817261</v>
      </c>
      <c r="S39" s="641"/>
      <c r="T39" s="641"/>
      <c r="U39" s="641"/>
      <c r="V39" s="641"/>
      <c r="W39" s="641"/>
      <c r="X39" s="641"/>
      <c r="Y39" s="642"/>
      <c r="Z39" s="677">
        <v>12.3</v>
      </c>
      <c r="AA39" s="677"/>
      <c r="AB39" s="677"/>
      <c r="AC39" s="677"/>
      <c r="AD39" s="678" t="s">
        <v>245</v>
      </c>
      <c r="AE39" s="678"/>
      <c r="AF39" s="678"/>
      <c r="AG39" s="678"/>
      <c r="AH39" s="678"/>
      <c r="AI39" s="678"/>
      <c r="AJ39" s="678"/>
      <c r="AK39" s="678"/>
      <c r="AL39" s="643" t="s">
        <v>179</v>
      </c>
      <c r="AM39" s="644"/>
      <c r="AN39" s="644"/>
      <c r="AO39" s="679"/>
      <c r="AQ39" s="680" t="s">
        <v>342</v>
      </c>
      <c r="AR39" s="681"/>
      <c r="AS39" s="681"/>
      <c r="AT39" s="681"/>
      <c r="AU39" s="681"/>
      <c r="AV39" s="681"/>
      <c r="AW39" s="681"/>
      <c r="AX39" s="681"/>
      <c r="AY39" s="682"/>
      <c r="AZ39" s="640" t="s">
        <v>137</v>
      </c>
      <c r="BA39" s="641"/>
      <c r="BB39" s="641"/>
      <c r="BC39" s="641"/>
      <c r="BD39" s="659"/>
      <c r="BE39" s="659"/>
      <c r="BF39" s="683"/>
      <c r="BG39" s="673" t="s">
        <v>343</v>
      </c>
      <c r="BH39" s="674"/>
      <c r="BI39" s="674"/>
      <c r="BJ39" s="674"/>
      <c r="BK39" s="674"/>
      <c r="BL39" s="674"/>
      <c r="BM39" s="674"/>
      <c r="BN39" s="674"/>
      <c r="BO39" s="674"/>
      <c r="BP39" s="674"/>
      <c r="BQ39" s="674"/>
      <c r="BR39" s="674"/>
      <c r="BS39" s="674"/>
      <c r="BT39" s="674"/>
      <c r="BU39" s="675"/>
      <c r="BV39" s="640">
        <v>2376</v>
      </c>
      <c r="BW39" s="641"/>
      <c r="BX39" s="641"/>
      <c r="BY39" s="641"/>
      <c r="BZ39" s="641"/>
      <c r="CA39" s="641"/>
      <c r="CB39" s="684"/>
      <c r="CD39" s="673" t="s">
        <v>344</v>
      </c>
      <c r="CE39" s="674"/>
      <c r="CF39" s="674"/>
      <c r="CG39" s="674"/>
      <c r="CH39" s="674"/>
      <c r="CI39" s="674"/>
      <c r="CJ39" s="674"/>
      <c r="CK39" s="674"/>
      <c r="CL39" s="674"/>
      <c r="CM39" s="674"/>
      <c r="CN39" s="674"/>
      <c r="CO39" s="674"/>
      <c r="CP39" s="674"/>
      <c r="CQ39" s="675"/>
      <c r="CR39" s="640">
        <v>67131</v>
      </c>
      <c r="CS39" s="659"/>
      <c r="CT39" s="659"/>
      <c r="CU39" s="659"/>
      <c r="CV39" s="659"/>
      <c r="CW39" s="659"/>
      <c r="CX39" s="659"/>
      <c r="CY39" s="660"/>
      <c r="CZ39" s="643">
        <v>1</v>
      </c>
      <c r="DA39" s="661"/>
      <c r="DB39" s="661"/>
      <c r="DC39" s="662"/>
      <c r="DD39" s="646">
        <v>8354</v>
      </c>
      <c r="DE39" s="659"/>
      <c r="DF39" s="659"/>
      <c r="DG39" s="659"/>
      <c r="DH39" s="659"/>
      <c r="DI39" s="659"/>
      <c r="DJ39" s="659"/>
      <c r="DK39" s="660"/>
      <c r="DL39" s="646" t="s">
        <v>179</v>
      </c>
      <c r="DM39" s="659"/>
      <c r="DN39" s="659"/>
      <c r="DO39" s="659"/>
      <c r="DP39" s="659"/>
      <c r="DQ39" s="659"/>
      <c r="DR39" s="659"/>
      <c r="DS39" s="659"/>
      <c r="DT39" s="659"/>
      <c r="DU39" s="659"/>
      <c r="DV39" s="660"/>
      <c r="DW39" s="643" t="s">
        <v>179</v>
      </c>
      <c r="DX39" s="661"/>
      <c r="DY39" s="661"/>
      <c r="DZ39" s="661"/>
      <c r="EA39" s="661"/>
      <c r="EB39" s="661"/>
      <c r="EC39" s="676"/>
    </row>
    <row r="40" spans="2:133" ht="11.25" customHeight="1" x14ac:dyDescent="0.15">
      <c r="B40" s="637" t="s">
        <v>345</v>
      </c>
      <c r="C40" s="638"/>
      <c r="D40" s="638"/>
      <c r="E40" s="638"/>
      <c r="F40" s="638"/>
      <c r="G40" s="638"/>
      <c r="H40" s="638"/>
      <c r="I40" s="638"/>
      <c r="J40" s="638"/>
      <c r="K40" s="638"/>
      <c r="L40" s="638"/>
      <c r="M40" s="638"/>
      <c r="N40" s="638"/>
      <c r="O40" s="638"/>
      <c r="P40" s="638"/>
      <c r="Q40" s="639"/>
      <c r="R40" s="640" t="s">
        <v>137</v>
      </c>
      <c r="S40" s="641"/>
      <c r="T40" s="641"/>
      <c r="U40" s="641"/>
      <c r="V40" s="641"/>
      <c r="W40" s="641"/>
      <c r="X40" s="641"/>
      <c r="Y40" s="642"/>
      <c r="Z40" s="677" t="s">
        <v>179</v>
      </c>
      <c r="AA40" s="677"/>
      <c r="AB40" s="677"/>
      <c r="AC40" s="677"/>
      <c r="AD40" s="678" t="s">
        <v>137</v>
      </c>
      <c r="AE40" s="678"/>
      <c r="AF40" s="678"/>
      <c r="AG40" s="678"/>
      <c r="AH40" s="678"/>
      <c r="AI40" s="678"/>
      <c r="AJ40" s="678"/>
      <c r="AK40" s="678"/>
      <c r="AL40" s="643" t="s">
        <v>137</v>
      </c>
      <c r="AM40" s="644"/>
      <c r="AN40" s="644"/>
      <c r="AO40" s="679"/>
      <c r="AQ40" s="680" t="s">
        <v>346</v>
      </c>
      <c r="AR40" s="681"/>
      <c r="AS40" s="681"/>
      <c r="AT40" s="681"/>
      <c r="AU40" s="681"/>
      <c r="AV40" s="681"/>
      <c r="AW40" s="681"/>
      <c r="AX40" s="681"/>
      <c r="AY40" s="682"/>
      <c r="AZ40" s="640" t="s">
        <v>179</v>
      </c>
      <c r="BA40" s="641"/>
      <c r="BB40" s="641"/>
      <c r="BC40" s="641"/>
      <c r="BD40" s="659"/>
      <c r="BE40" s="659"/>
      <c r="BF40" s="683"/>
      <c r="BG40" s="685" t="s">
        <v>347</v>
      </c>
      <c r="BH40" s="686"/>
      <c r="BI40" s="686"/>
      <c r="BJ40" s="686"/>
      <c r="BK40" s="686"/>
      <c r="BL40" s="236"/>
      <c r="BM40" s="674" t="s">
        <v>348</v>
      </c>
      <c r="BN40" s="674"/>
      <c r="BO40" s="674"/>
      <c r="BP40" s="674"/>
      <c r="BQ40" s="674"/>
      <c r="BR40" s="674"/>
      <c r="BS40" s="674"/>
      <c r="BT40" s="674"/>
      <c r="BU40" s="675"/>
      <c r="BV40" s="640">
        <v>90</v>
      </c>
      <c r="BW40" s="641"/>
      <c r="BX40" s="641"/>
      <c r="BY40" s="641"/>
      <c r="BZ40" s="641"/>
      <c r="CA40" s="641"/>
      <c r="CB40" s="684"/>
      <c r="CD40" s="673" t="s">
        <v>349</v>
      </c>
      <c r="CE40" s="674"/>
      <c r="CF40" s="674"/>
      <c r="CG40" s="674"/>
      <c r="CH40" s="674"/>
      <c r="CI40" s="674"/>
      <c r="CJ40" s="674"/>
      <c r="CK40" s="674"/>
      <c r="CL40" s="674"/>
      <c r="CM40" s="674"/>
      <c r="CN40" s="674"/>
      <c r="CO40" s="674"/>
      <c r="CP40" s="674"/>
      <c r="CQ40" s="675"/>
      <c r="CR40" s="640" t="s">
        <v>245</v>
      </c>
      <c r="CS40" s="641"/>
      <c r="CT40" s="641"/>
      <c r="CU40" s="641"/>
      <c r="CV40" s="641"/>
      <c r="CW40" s="641"/>
      <c r="CX40" s="641"/>
      <c r="CY40" s="642"/>
      <c r="CZ40" s="643" t="s">
        <v>235</v>
      </c>
      <c r="DA40" s="661"/>
      <c r="DB40" s="661"/>
      <c r="DC40" s="662"/>
      <c r="DD40" s="646" t="s">
        <v>179</v>
      </c>
      <c r="DE40" s="641"/>
      <c r="DF40" s="641"/>
      <c r="DG40" s="641"/>
      <c r="DH40" s="641"/>
      <c r="DI40" s="641"/>
      <c r="DJ40" s="641"/>
      <c r="DK40" s="642"/>
      <c r="DL40" s="646" t="s">
        <v>137</v>
      </c>
      <c r="DM40" s="641"/>
      <c r="DN40" s="641"/>
      <c r="DO40" s="641"/>
      <c r="DP40" s="641"/>
      <c r="DQ40" s="641"/>
      <c r="DR40" s="641"/>
      <c r="DS40" s="641"/>
      <c r="DT40" s="641"/>
      <c r="DU40" s="641"/>
      <c r="DV40" s="642"/>
      <c r="DW40" s="643" t="s">
        <v>137</v>
      </c>
      <c r="DX40" s="661"/>
      <c r="DY40" s="661"/>
      <c r="DZ40" s="661"/>
      <c r="EA40" s="661"/>
      <c r="EB40" s="661"/>
      <c r="EC40" s="676"/>
    </row>
    <row r="41" spans="2:133" ht="11.25" customHeight="1" x14ac:dyDescent="0.15">
      <c r="B41" s="637" t="s">
        <v>350</v>
      </c>
      <c r="C41" s="638"/>
      <c r="D41" s="638"/>
      <c r="E41" s="638"/>
      <c r="F41" s="638"/>
      <c r="G41" s="638"/>
      <c r="H41" s="638"/>
      <c r="I41" s="638"/>
      <c r="J41" s="638"/>
      <c r="K41" s="638"/>
      <c r="L41" s="638"/>
      <c r="M41" s="638"/>
      <c r="N41" s="638"/>
      <c r="O41" s="638"/>
      <c r="P41" s="638"/>
      <c r="Q41" s="639"/>
      <c r="R41" s="640">
        <v>127561</v>
      </c>
      <c r="S41" s="641"/>
      <c r="T41" s="641"/>
      <c r="U41" s="641"/>
      <c r="V41" s="641"/>
      <c r="W41" s="641"/>
      <c r="X41" s="641"/>
      <c r="Y41" s="642"/>
      <c r="Z41" s="677">
        <v>1.9</v>
      </c>
      <c r="AA41" s="677"/>
      <c r="AB41" s="677"/>
      <c r="AC41" s="677"/>
      <c r="AD41" s="678" t="s">
        <v>179</v>
      </c>
      <c r="AE41" s="678"/>
      <c r="AF41" s="678"/>
      <c r="AG41" s="678"/>
      <c r="AH41" s="678"/>
      <c r="AI41" s="678"/>
      <c r="AJ41" s="678"/>
      <c r="AK41" s="678"/>
      <c r="AL41" s="643" t="s">
        <v>137</v>
      </c>
      <c r="AM41" s="644"/>
      <c r="AN41" s="644"/>
      <c r="AO41" s="679"/>
      <c r="AQ41" s="680" t="s">
        <v>351</v>
      </c>
      <c r="AR41" s="681"/>
      <c r="AS41" s="681"/>
      <c r="AT41" s="681"/>
      <c r="AU41" s="681"/>
      <c r="AV41" s="681"/>
      <c r="AW41" s="681"/>
      <c r="AX41" s="681"/>
      <c r="AY41" s="682"/>
      <c r="AZ41" s="640">
        <v>127190</v>
      </c>
      <c r="BA41" s="641"/>
      <c r="BB41" s="641"/>
      <c r="BC41" s="641"/>
      <c r="BD41" s="659"/>
      <c r="BE41" s="659"/>
      <c r="BF41" s="683"/>
      <c r="BG41" s="685"/>
      <c r="BH41" s="686"/>
      <c r="BI41" s="686"/>
      <c r="BJ41" s="686"/>
      <c r="BK41" s="686"/>
      <c r="BL41" s="236"/>
      <c r="BM41" s="674" t="s">
        <v>352</v>
      </c>
      <c r="BN41" s="674"/>
      <c r="BO41" s="674"/>
      <c r="BP41" s="674"/>
      <c r="BQ41" s="674"/>
      <c r="BR41" s="674"/>
      <c r="BS41" s="674"/>
      <c r="BT41" s="674"/>
      <c r="BU41" s="675"/>
      <c r="BV41" s="640">
        <v>1</v>
      </c>
      <c r="BW41" s="641"/>
      <c r="BX41" s="641"/>
      <c r="BY41" s="641"/>
      <c r="BZ41" s="641"/>
      <c r="CA41" s="641"/>
      <c r="CB41" s="684"/>
      <c r="CD41" s="673" t="s">
        <v>353</v>
      </c>
      <c r="CE41" s="674"/>
      <c r="CF41" s="674"/>
      <c r="CG41" s="674"/>
      <c r="CH41" s="674"/>
      <c r="CI41" s="674"/>
      <c r="CJ41" s="674"/>
      <c r="CK41" s="674"/>
      <c r="CL41" s="674"/>
      <c r="CM41" s="674"/>
      <c r="CN41" s="674"/>
      <c r="CO41" s="674"/>
      <c r="CP41" s="674"/>
      <c r="CQ41" s="675"/>
      <c r="CR41" s="640" t="s">
        <v>245</v>
      </c>
      <c r="CS41" s="659"/>
      <c r="CT41" s="659"/>
      <c r="CU41" s="659"/>
      <c r="CV41" s="659"/>
      <c r="CW41" s="659"/>
      <c r="CX41" s="659"/>
      <c r="CY41" s="660"/>
      <c r="CZ41" s="643" t="s">
        <v>179</v>
      </c>
      <c r="DA41" s="661"/>
      <c r="DB41" s="661"/>
      <c r="DC41" s="662"/>
      <c r="DD41" s="646" t="s">
        <v>179</v>
      </c>
      <c r="DE41" s="659"/>
      <c r="DF41" s="659"/>
      <c r="DG41" s="659"/>
      <c r="DH41" s="659"/>
      <c r="DI41" s="659"/>
      <c r="DJ41" s="659"/>
      <c r="DK41" s="660"/>
      <c r="DL41" s="647"/>
      <c r="DM41" s="648"/>
      <c r="DN41" s="648"/>
      <c r="DO41" s="648"/>
      <c r="DP41" s="648"/>
      <c r="DQ41" s="648"/>
      <c r="DR41" s="648"/>
      <c r="DS41" s="648"/>
      <c r="DT41" s="648"/>
      <c r="DU41" s="648"/>
      <c r="DV41" s="649"/>
      <c r="DW41" s="650"/>
      <c r="DX41" s="651"/>
      <c r="DY41" s="651"/>
      <c r="DZ41" s="651"/>
      <c r="EA41" s="651"/>
      <c r="EB41" s="651"/>
      <c r="EC41" s="652"/>
    </row>
    <row r="42" spans="2:133" ht="11.25" customHeight="1" x14ac:dyDescent="0.15">
      <c r="B42" s="621" t="s">
        <v>354</v>
      </c>
      <c r="C42" s="622"/>
      <c r="D42" s="622"/>
      <c r="E42" s="622"/>
      <c r="F42" s="622"/>
      <c r="G42" s="622"/>
      <c r="H42" s="622"/>
      <c r="I42" s="622"/>
      <c r="J42" s="622"/>
      <c r="K42" s="622"/>
      <c r="L42" s="622"/>
      <c r="M42" s="622"/>
      <c r="N42" s="622"/>
      <c r="O42" s="622"/>
      <c r="P42" s="622"/>
      <c r="Q42" s="623"/>
      <c r="R42" s="624">
        <v>6617955</v>
      </c>
      <c r="S42" s="663"/>
      <c r="T42" s="663"/>
      <c r="U42" s="663"/>
      <c r="V42" s="663"/>
      <c r="W42" s="663"/>
      <c r="X42" s="663"/>
      <c r="Y42" s="665"/>
      <c r="Z42" s="666">
        <v>100</v>
      </c>
      <c r="AA42" s="666"/>
      <c r="AB42" s="666"/>
      <c r="AC42" s="666"/>
      <c r="AD42" s="667">
        <v>3260507</v>
      </c>
      <c r="AE42" s="667"/>
      <c r="AF42" s="667"/>
      <c r="AG42" s="667"/>
      <c r="AH42" s="667"/>
      <c r="AI42" s="667"/>
      <c r="AJ42" s="667"/>
      <c r="AK42" s="667"/>
      <c r="AL42" s="627">
        <v>100</v>
      </c>
      <c r="AM42" s="668"/>
      <c r="AN42" s="668"/>
      <c r="AO42" s="669"/>
      <c r="AQ42" s="670" t="s">
        <v>355</v>
      </c>
      <c r="AR42" s="671"/>
      <c r="AS42" s="671"/>
      <c r="AT42" s="671"/>
      <c r="AU42" s="671"/>
      <c r="AV42" s="671"/>
      <c r="AW42" s="671"/>
      <c r="AX42" s="671"/>
      <c r="AY42" s="672"/>
      <c r="AZ42" s="624">
        <v>460807</v>
      </c>
      <c r="BA42" s="663"/>
      <c r="BB42" s="663"/>
      <c r="BC42" s="663"/>
      <c r="BD42" s="625"/>
      <c r="BE42" s="625"/>
      <c r="BF42" s="689"/>
      <c r="BG42" s="687"/>
      <c r="BH42" s="688"/>
      <c r="BI42" s="688"/>
      <c r="BJ42" s="688"/>
      <c r="BK42" s="688"/>
      <c r="BL42" s="237"/>
      <c r="BM42" s="690" t="s">
        <v>356</v>
      </c>
      <c r="BN42" s="690"/>
      <c r="BO42" s="690"/>
      <c r="BP42" s="690"/>
      <c r="BQ42" s="690"/>
      <c r="BR42" s="690"/>
      <c r="BS42" s="690"/>
      <c r="BT42" s="690"/>
      <c r="BU42" s="691"/>
      <c r="BV42" s="624">
        <v>435</v>
      </c>
      <c r="BW42" s="663"/>
      <c r="BX42" s="663"/>
      <c r="BY42" s="663"/>
      <c r="BZ42" s="663"/>
      <c r="CA42" s="663"/>
      <c r="CB42" s="664"/>
      <c r="CD42" s="637" t="s">
        <v>357</v>
      </c>
      <c r="CE42" s="638"/>
      <c r="CF42" s="638"/>
      <c r="CG42" s="638"/>
      <c r="CH42" s="638"/>
      <c r="CI42" s="638"/>
      <c r="CJ42" s="638"/>
      <c r="CK42" s="638"/>
      <c r="CL42" s="638"/>
      <c r="CM42" s="638"/>
      <c r="CN42" s="638"/>
      <c r="CO42" s="638"/>
      <c r="CP42" s="638"/>
      <c r="CQ42" s="639"/>
      <c r="CR42" s="640">
        <v>1630076</v>
      </c>
      <c r="CS42" s="641"/>
      <c r="CT42" s="641"/>
      <c r="CU42" s="641"/>
      <c r="CV42" s="641"/>
      <c r="CW42" s="641"/>
      <c r="CX42" s="641"/>
      <c r="CY42" s="642"/>
      <c r="CZ42" s="643">
        <v>25.2</v>
      </c>
      <c r="DA42" s="644"/>
      <c r="DB42" s="644"/>
      <c r="DC42" s="645"/>
      <c r="DD42" s="646">
        <v>147606</v>
      </c>
      <c r="DE42" s="641"/>
      <c r="DF42" s="641"/>
      <c r="DG42" s="641"/>
      <c r="DH42" s="641"/>
      <c r="DI42" s="641"/>
      <c r="DJ42" s="641"/>
      <c r="DK42" s="642"/>
      <c r="DL42" s="647"/>
      <c r="DM42" s="648"/>
      <c r="DN42" s="648"/>
      <c r="DO42" s="648"/>
      <c r="DP42" s="648"/>
      <c r="DQ42" s="648"/>
      <c r="DR42" s="648"/>
      <c r="DS42" s="648"/>
      <c r="DT42" s="648"/>
      <c r="DU42" s="648"/>
      <c r="DV42" s="649"/>
      <c r="DW42" s="650"/>
      <c r="DX42" s="651"/>
      <c r="DY42" s="651"/>
      <c r="DZ42" s="651"/>
      <c r="EA42" s="651"/>
      <c r="EB42" s="651"/>
      <c r="EC42" s="652"/>
    </row>
    <row r="43" spans="2:133" ht="11.25" customHeight="1" x14ac:dyDescent="0.15">
      <c r="BV43" s="238"/>
      <c r="BW43" s="238"/>
      <c r="BX43" s="238"/>
      <c r="BY43" s="238"/>
      <c r="BZ43" s="238"/>
      <c r="CA43" s="238"/>
      <c r="CB43" s="238"/>
      <c r="CD43" s="637" t="s">
        <v>358</v>
      </c>
      <c r="CE43" s="638"/>
      <c r="CF43" s="638"/>
      <c r="CG43" s="638"/>
      <c r="CH43" s="638"/>
      <c r="CI43" s="638"/>
      <c r="CJ43" s="638"/>
      <c r="CK43" s="638"/>
      <c r="CL43" s="638"/>
      <c r="CM43" s="638"/>
      <c r="CN43" s="638"/>
      <c r="CO43" s="638"/>
      <c r="CP43" s="638"/>
      <c r="CQ43" s="639"/>
      <c r="CR43" s="640">
        <v>62470</v>
      </c>
      <c r="CS43" s="659"/>
      <c r="CT43" s="659"/>
      <c r="CU43" s="659"/>
      <c r="CV43" s="659"/>
      <c r="CW43" s="659"/>
      <c r="CX43" s="659"/>
      <c r="CY43" s="660"/>
      <c r="CZ43" s="643">
        <v>1</v>
      </c>
      <c r="DA43" s="661"/>
      <c r="DB43" s="661"/>
      <c r="DC43" s="662"/>
      <c r="DD43" s="646">
        <v>62463</v>
      </c>
      <c r="DE43" s="659"/>
      <c r="DF43" s="659"/>
      <c r="DG43" s="659"/>
      <c r="DH43" s="659"/>
      <c r="DI43" s="659"/>
      <c r="DJ43" s="659"/>
      <c r="DK43" s="660"/>
      <c r="DL43" s="647"/>
      <c r="DM43" s="648"/>
      <c r="DN43" s="648"/>
      <c r="DO43" s="648"/>
      <c r="DP43" s="648"/>
      <c r="DQ43" s="648"/>
      <c r="DR43" s="648"/>
      <c r="DS43" s="648"/>
      <c r="DT43" s="648"/>
      <c r="DU43" s="648"/>
      <c r="DV43" s="649"/>
      <c r="DW43" s="650"/>
      <c r="DX43" s="651"/>
      <c r="DY43" s="651"/>
      <c r="DZ43" s="651"/>
      <c r="EA43" s="651"/>
      <c r="EB43" s="651"/>
      <c r="EC43" s="652"/>
    </row>
    <row r="44" spans="2:133" ht="11.25" customHeight="1" x14ac:dyDescent="0.15">
      <c r="CD44" s="653" t="s">
        <v>307</v>
      </c>
      <c r="CE44" s="654"/>
      <c r="CF44" s="637" t="s">
        <v>359</v>
      </c>
      <c r="CG44" s="638"/>
      <c r="CH44" s="638"/>
      <c r="CI44" s="638"/>
      <c r="CJ44" s="638"/>
      <c r="CK44" s="638"/>
      <c r="CL44" s="638"/>
      <c r="CM44" s="638"/>
      <c r="CN44" s="638"/>
      <c r="CO44" s="638"/>
      <c r="CP44" s="638"/>
      <c r="CQ44" s="639"/>
      <c r="CR44" s="640">
        <v>1350109</v>
      </c>
      <c r="CS44" s="641"/>
      <c r="CT44" s="641"/>
      <c r="CU44" s="641"/>
      <c r="CV44" s="641"/>
      <c r="CW44" s="641"/>
      <c r="CX44" s="641"/>
      <c r="CY44" s="642"/>
      <c r="CZ44" s="643">
        <v>20.8</v>
      </c>
      <c r="DA44" s="644"/>
      <c r="DB44" s="644"/>
      <c r="DC44" s="645"/>
      <c r="DD44" s="646">
        <v>114601</v>
      </c>
      <c r="DE44" s="641"/>
      <c r="DF44" s="641"/>
      <c r="DG44" s="641"/>
      <c r="DH44" s="641"/>
      <c r="DI44" s="641"/>
      <c r="DJ44" s="641"/>
      <c r="DK44" s="642"/>
      <c r="DL44" s="647"/>
      <c r="DM44" s="648"/>
      <c r="DN44" s="648"/>
      <c r="DO44" s="648"/>
      <c r="DP44" s="648"/>
      <c r="DQ44" s="648"/>
      <c r="DR44" s="648"/>
      <c r="DS44" s="648"/>
      <c r="DT44" s="648"/>
      <c r="DU44" s="648"/>
      <c r="DV44" s="649"/>
      <c r="DW44" s="650"/>
      <c r="DX44" s="651"/>
      <c r="DY44" s="651"/>
      <c r="DZ44" s="651"/>
      <c r="EA44" s="651"/>
      <c r="EB44" s="651"/>
      <c r="EC44" s="652"/>
    </row>
    <row r="45" spans="2:133" ht="11.25" customHeight="1" x14ac:dyDescent="0.15">
      <c r="CD45" s="655"/>
      <c r="CE45" s="656"/>
      <c r="CF45" s="637" t="s">
        <v>360</v>
      </c>
      <c r="CG45" s="638"/>
      <c r="CH45" s="638"/>
      <c r="CI45" s="638"/>
      <c r="CJ45" s="638"/>
      <c r="CK45" s="638"/>
      <c r="CL45" s="638"/>
      <c r="CM45" s="638"/>
      <c r="CN45" s="638"/>
      <c r="CO45" s="638"/>
      <c r="CP45" s="638"/>
      <c r="CQ45" s="639"/>
      <c r="CR45" s="640">
        <v>922234</v>
      </c>
      <c r="CS45" s="659"/>
      <c r="CT45" s="659"/>
      <c r="CU45" s="659"/>
      <c r="CV45" s="659"/>
      <c r="CW45" s="659"/>
      <c r="CX45" s="659"/>
      <c r="CY45" s="660"/>
      <c r="CZ45" s="643">
        <v>14.2</v>
      </c>
      <c r="DA45" s="661"/>
      <c r="DB45" s="661"/>
      <c r="DC45" s="662"/>
      <c r="DD45" s="646">
        <v>3744</v>
      </c>
      <c r="DE45" s="659"/>
      <c r="DF45" s="659"/>
      <c r="DG45" s="659"/>
      <c r="DH45" s="659"/>
      <c r="DI45" s="659"/>
      <c r="DJ45" s="659"/>
      <c r="DK45" s="660"/>
      <c r="DL45" s="647"/>
      <c r="DM45" s="648"/>
      <c r="DN45" s="648"/>
      <c r="DO45" s="648"/>
      <c r="DP45" s="648"/>
      <c r="DQ45" s="648"/>
      <c r="DR45" s="648"/>
      <c r="DS45" s="648"/>
      <c r="DT45" s="648"/>
      <c r="DU45" s="648"/>
      <c r="DV45" s="649"/>
      <c r="DW45" s="650"/>
      <c r="DX45" s="651"/>
      <c r="DY45" s="651"/>
      <c r="DZ45" s="651"/>
      <c r="EA45" s="651"/>
      <c r="EB45" s="651"/>
      <c r="EC45" s="652"/>
    </row>
    <row r="46" spans="2:133" ht="11.25" customHeight="1" x14ac:dyDescent="0.15">
      <c r="B46" s="230" t="s">
        <v>361</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55"/>
      <c r="CE46" s="656"/>
      <c r="CF46" s="637" t="s">
        <v>362</v>
      </c>
      <c r="CG46" s="638"/>
      <c r="CH46" s="638"/>
      <c r="CI46" s="638"/>
      <c r="CJ46" s="638"/>
      <c r="CK46" s="638"/>
      <c r="CL46" s="638"/>
      <c r="CM46" s="638"/>
      <c r="CN46" s="638"/>
      <c r="CO46" s="638"/>
      <c r="CP46" s="638"/>
      <c r="CQ46" s="639"/>
      <c r="CR46" s="640">
        <v>391419</v>
      </c>
      <c r="CS46" s="641"/>
      <c r="CT46" s="641"/>
      <c r="CU46" s="641"/>
      <c r="CV46" s="641"/>
      <c r="CW46" s="641"/>
      <c r="CX46" s="641"/>
      <c r="CY46" s="642"/>
      <c r="CZ46" s="643">
        <v>6</v>
      </c>
      <c r="DA46" s="644"/>
      <c r="DB46" s="644"/>
      <c r="DC46" s="645"/>
      <c r="DD46" s="646">
        <v>103101</v>
      </c>
      <c r="DE46" s="641"/>
      <c r="DF46" s="641"/>
      <c r="DG46" s="641"/>
      <c r="DH46" s="641"/>
      <c r="DI46" s="641"/>
      <c r="DJ46" s="641"/>
      <c r="DK46" s="642"/>
      <c r="DL46" s="647"/>
      <c r="DM46" s="648"/>
      <c r="DN46" s="648"/>
      <c r="DO46" s="648"/>
      <c r="DP46" s="648"/>
      <c r="DQ46" s="648"/>
      <c r="DR46" s="648"/>
      <c r="DS46" s="648"/>
      <c r="DT46" s="648"/>
      <c r="DU46" s="648"/>
      <c r="DV46" s="649"/>
      <c r="DW46" s="650"/>
      <c r="DX46" s="651"/>
      <c r="DY46" s="651"/>
      <c r="DZ46" s="651"/>
      <c r="EA46" s="651"/>
      <c r="EB46" s="651"/>
      <c r="EC46" s="652"/>
    </row>
    <row r="47" spans="2:133" ht="11.25" customHeight="1" x14ac:dyDescent="0.15">
      <c r="B47" s="240" t="s">
        <v>363</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5"/>
      <c r="CE47" s="656"/>
      <c r="CF47" s="637" t="s">
        <v>364</v>
      </c>
      <c r="CG47" s="638"/>
      <c r="CH47" s="638"/>
      <c r="CI47" s="638"/>
      <c r="CJ47" s="638"/>
      <c r="CK47" s="638"/>
      <c r="CL47" s="638"/>
      <c r="CM47" s="638"/>
      <c r="CN47" s="638"/>
      <c r="CO47" s="638"/>
      <c r="CP47" s="638"/>
      <c r="CQ47" s="639"/>
      <c r="CR47" s="640">
        <v>279967</v>
      </c>
      <c r="CS47" s="659"/>
      <c r="CT47" s="659"/>
      <c r="CU47" s="659"/>
      <c r="CV47" s="659"/>
      <c r="CW47" s="659"/>
      <c r="CX47" s="659"/>
      <c r="CY47" s="660"/>
      <c r="CZ47" s="643">
        <v>4.3</v>
      </c>
      <c r="DA47" s="661"/>
      <c r="DB47" s="661"/>
      <c r="DC47" s="662"/>
      <c r="DD47" s="646">
        <v>33005</v>
      </c>
      <c r="DE47" s="659"/>
      <c r="DF47" s="659"/>
      <c r="DG47" s="659"/>
      <c r="DH47" s="659"/>
      <c r="DI47" s="659"/>
      <c r="DJ47" s="659"/>
      <c r="DK47" s="660"/>
      <c r="DL47" s="647"/>
      <c r="DM47" s="648"/>
      <c r="DN47" s="648"/>
      <c r="DO47" s="648"/>
      <c r="DP47" s="648"/>
      <c r="DQ47" s="648"/>
      <c r="DR47" s="648"/>
      <c r="DS47" s="648"/>
      <c r="DT47" s="648"/>
      <c r="DU47" s="648"/>
      <c r="DV47" s="649"/>
      <c r="DW47" s="650"/>
      <c r="DX47" s="651"/>
      <c r="DY47" s="651"/>
      <c r="DZ47" s="651"/>
      <c r="EA47" s="651"/>
      <c r="EB47" s="651"/>
      <c r="EC47" s="652"/>
    </row>
    <row r="48" spans="2:133" x14ac:dyDescent="0.15">
      <c r="B48" s="241" t="s">
        <v>365</v>
      </c>
      <c r="CD48" s="657"/>
      <c r="CE48" s="658"/>
      <c r="CF48" s="637" t="s">
        <v>366</v>
      </c>
      <c r="CG48" s="638"/>
      <c r="CH48" s="638"/>
      <c r="CI48" s="638"/>
      <c r="CJ48" s="638"/>
      <c r="CK48" s="638"/>
      <c r="CL48" s="638"/>
      <c r="CM48" s="638"/>
      <c r="CN48" s="638"/>
      <c r="CO48" s="638"/>
      <c r="CP48" s="638"/>
      <c r="CQ48" s="639"/>
      <c r="CR48" s="640" t="s">
        <v>179</v>
      </c>
      <c r="CS48" s="641"/>
      <c r="CT48" s="641"/>
      <c r="CU48" s="641"/>
      <c r="CV48" s="641"/>
      <c r="CW48" s="641"/>
      <c r="CX48" s="641"/>
      <c r="CY48" s="642"/>
      <c r="CZ48" s="643" t="s">
        <v>179</v>
      </c>
      <c r="DA48" s="644"/>
      <c r="DB48" s="644"/>
      <c r="DC48" s="645"/>
      <c r="DD48" s="646" t="s">
        <v>179</v>
      </c>
      <c r="DE48" s="641"/>
      <c r="DF48" s="641"/>
      <c r="DG48" s="641"/>
      <c r="DH48" s="641"/>
      <c r="DI48" s="641"/>
      <c r="DJ48" s="641"/>
      <c r="DK48" s="642"/>
      <c r="DL48" s="647"/>
      <c r="DM48" s="648"/>
      <c r="DN48" s="648"/>
      <c r="DO48" s="648"/>
      <c r="DP48" s="648"/>
      <c r="DQ48" s="648"/>
      <c r="DR48" s="648"/>
      <c r="DS48" s="648"/>
      <c r="DT48" s="648"/>
      <c r="DU48" s="648"/>
      <c r="DV48" s="649"/>
      <c r="DW48" s="650"/>
      <c r="DX48" s="651"/>
      <c r="DY48" s="651"/>
      <c r="DZ48" s="651"/>
      <c r="EA48" s="651"/>
      <c r="EB48" s="651"/>
      <c r="EC48" s="652"/>
    </row>
    <row r="49" spans="82:133" ht="11.25" customHeight="1" x14ac:dyDescent="0.15">
      <c r="CD49" s="621" t="s">
        <v>367</v>
      </c>
      <c r="CE49" s="622"/>
      <c r="CF49" s="622"/>
      <c r="CG49" s="622"/>
      <c r="CH49" s="622"/>
      <c r="CI49" s="622"/>
      <c r="CJ49" s="622"/>
      <c r="CK49" s="622"/>
      <c r="CL49" s="622"/>
      <c r="CM49" s="622"/>
      <c r="CN49" s="622"/>
      <c r="CO49" s="622"/>
      <c r="CP49" s="622"/>
      <c r="CQ49" s="623"/>
      <c r="CR49" s="624">
        <v>6475794</v>
      </c>
      <c r="CS49" s="625"/>
      <c r="CT49" s="625"/>
      <c r="CU49" s="625"/>
      <c r="CV49" s="625"/>
      <c r="CW49" s="625"/>
      <c r="CX49" s="625"/>
      <c r="CY49" s="626"/>
      <c r="CZ49" s="627">
        <v>100</v>
      </c>
      <c r="DA49" s="628"/>
      <c r="DB49" s="628"/>
      <c r="DC49" s="629"/>
      <c r="DD49" s="630">
        <v>3577382</v>
      </c>
      <c r="DE49" s="625"/>
      <c r="DF49" s="625"/>
      <c r="DG49" s="625"/>
      <c r="DH49" s="625"/>
      <c r="DI49" s="625"/>
      <c r="DJ49" s="625"/>
      <c r="DK49" s="626"/>
      <c r="DL49" s="631"/>
      <c r="DM49" s="632"/>
      <c r="DN49" s="632"/>
      <c r="DO49" s="632"/>
      <c r="DP49" s="632"/>
      <c r="DQ49" s="632"/>
      <c r="DR49" s="632"/>
      <c r="DS49" s="632"/>
      <c r="DT49" s="632"/>
      <c r="DU49" s="632"/>
      <c r="DV49" s="633"/>
      <c r="DW49" s="634"/>
      <c r="DX49" s="635"/>
      <c r="DY49" s="635"/>
      <c r="DZ49" s="635"/>
      <c r="EA49" s="635"/>
      <c r="EB49" s="635"/>
      <c r="EC49" s="636"/>
    </row>
  </sheetData>
  <sheetProtection algorithmName="SHA-512" hashValue="JnTQTwnwf1K4duWutL1+lr9aSUXBkHuttfX0vxWRScEyNJlsTQI8Z+XCZWZ5r5vnRMdBVx9r6ct8Csew5RbQdA==" saltValue="CyBaM576LABB6KGL55nfDQ=="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368</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165" t="s">
        <v>369</v>
      </c>
      <c r="DK2" s="1166"/>
      <c r="DL2" s="1166"/>
      <c r="DM2" s="1166"/>
      <c r="DN2" s="1166"/>
      <c r="DO2" s="1167"/>
      <c r="DP2" s="250"/>
      <c r="DQ2" s="1165" t="s">
        <v>370</v>
      </c>
      <c r="DR2" s="1166"/>
      <c r="DS2" s="1166"/>
      <c r="DT2" s="1166"/>
      <c r="DU2" s="1166"/>
      <c r="DV2" s="1166"/>
      <c r="DW2" s="1166"/>
      <c r="DX2" s="1166"/>
      <c r="DY2" s="1166"/>
      <c r="DZ2" s="1167"/>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18" t="s">
        <v>371</v>
      </c>
      <c r="B4" s="1118"/>
      <c r="C4" s="1118"/>
      <c r="D4" s="1118"/>
      <c r="E4" s="1118"/>
      <c r="F4" s="1118"/>
      <c r="G4" s="1118"/>
      <c r="H4" s="1118"/>
      <c r="I4" s="1118"/>
      <c r="J4" s="1118"/>
      <c r="K4" s="1118"/>
      <c r="L4" s="1118"/>
      <c r="M4" s="1118"/>
      <c r="N4" s="1118"/>
      <c r="O4" s="1118"/>
      <c r="P4" s="1118"/>
      <c r="Q4" s="1118"/>
      <c r="R4" s="1118"/>
      <c r="S4" s="1118"/>
      <c r="T4" s="1118"/>
      <c r="U4" s="1118"/>
      <c r="V4" s="1118"/>
      <c r="W4" s="1118"/>
      <c r="X4" s="1118"/>
      <c r="Y4" s="1118"/>
      <c r="Z4" s="1118"/>
      <c r="AA4" s="1118"/>
      <c r="AB4" s="1118"/>
      <c r="AC4" s="1118"/>
      <c r="AD4" s="1118"/>
      <c r="AE4" s="1118"/>
      <c r="AF4" s="1118"/>
      <c r="AG4" s="1118"/>
      <c r="AH4" s="1118"/>
      <c r="AI4" s="1118"/>
      <c r="AJ4" s="1118"/>
      <c r="AK4" s="1118"/>
      <c r="AL4" s="1118"/>
      <c r="AM4" s="1118"/>
      <c r="AN4" s="1118"/>
      <c r="AO4" s="1118"/>
      <c r="AP4" s="1118"/>
      <c r="AQ4" s="1118"/>
      <c r="AR4" s="1118"/>
      <c r="AS4" s="1118"/>
      <c r="AT4" s="1118"/>
      <c r="AU4" s="1118"/>
      <c r="AV4" s="1118"/>
      <c r="AW4" s="1118"/>
      <c r="AX4" s="1118"/>
      <c r="AY4" s="1118"/>
      <c r="AZ4" s="253"/>
      <c r="BA4" s="253"/>
      <c r="BB4" s="253"/>
      <c r="BC4" s="253"/>
      <c r="BD4" s="253"/>
      <c r="BE4" s="254"/>
      <c r="BF4" s="254"/>
      <c r="BG4" s="254"/>
      <c r="BH4" s="254"/>
      <c r="BI4" s="254"/>
      <c r="BJ4" s="254"/>
      <c r="BK4" s="254"/>
      <c r="BL4" s="254"/>
      <c r="BM4" s="254"/>
      <c r="BN4" s="254"/>
      <c r="BO4" s="254"/>
      <c r="BP4" s="254"/>
      <c r="BQ4" s="253" t="s">
        <v>372</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50" t="s">
        <v>373</v>
      </c>
      <c r="B5" s="1051"/>
      <c r="C5" s="1051"/>
      <c r="D5" s="1051"/>
      <c r="E5" s="1051"/>
      <c r="F5" s="1051"/>
      <c r="G5" s="1051"/>
      <c r="H5" s="1051"/>
      <c r="I5" s="1051"/>
      <c r="J5" s="1051"/>
      <c r="K5" s="1051"/>
      <c r="L5" s="1051"/>
      <c r="M5" s="1051"/>
      <c r="N5" s="1051"/>
      <c r="O5" s="1051"/>
      <c r="P5" s="1052"/>
      <c r="Q5" s="1056" t="s">
        <v>374</v>
      </c>
      <c r="R5" s="1057"/>
      <c r="S5" s="1057"/>
      <c r="T5" s="1057"/>
      <c r="U5" s="1058"/>
      <c r="V5" s="1056" t="s">
        <v>375</v>
      </c>
      <c r="W5" s="1057"/>
      <c r="X5" s="1057"/>
      <c r="Y5" s="1057"/>
      <c r="Z5" s="1058"/>
      <c r="AA5" s="1056" t="s">
        <v>376</v>
      </c>
      <c r="AB5" s="1057"/>
      <c r="AC5" s="1057"/>
      <c r="AD5" s="1057"/>
      <c r="AE5" s="1057"/>
      <c r="AF5" s="1168" t="s">
        <v>377</v>
      </c>
      <c r="AG5" s="1057"/>
      <c r="AH5" s="1057"/>
      <c r="AI5" s="1057"/>
      <c r="AJ5" s="1072"/>
      <c r="AK5" s="1057" t="s">
        <v>378</v>
      </c>
      <c r="AL5" s="1057"/>
      <c r="AM5" s="1057"/>
      <c r="AN5" s="1057"/>
      <c r="AO5" s="1058"/>
      <c r="AP5" s="1056" t="s">
        <v>379</v>
      </c>
      <c r="AQ5" s="1057"/>
      <c r="AR5" s="1057"/>
      <c r="AS5" s="1057"/>
      <c r="AT5" s="1058"/>
      <c r="AU5" s="1056" t="s">
        <v>380</v>
      </c>
      <c r="AV5" s="1057"/>
      <c r="AW5" s="1057"/>
      <c r="AX5" s="1057"/>
      <c r="AY5" s="1072"/>
      <c r="AZ5" s="257"/>
      <c r="BA5" s="257"/>
      <c r="BB5" s="257"/>
      <c r="BC5" s="257"/>
      <c r="BD5" s="257"/>
      <c r="BE5" s="258"/>
      <c r="BF5" s="258"/>
      <c r="BG5" s="258"/>
      <c r="BH5" s="258"/>
      <c r="BI5" s="258"/>
      <c r="BJ5" s="258"/>
      <c r="BK5" s="258"/>
      <c r="BL5" s="258"/>
      <c r="BM5" s="258"/>
      <c r="BN5" s="258"/>
      <c r="BO5" s="258"/>
      <c r="BP5" s="258"/>
      <c r="BQ5" s="1050" t="s">
        <v>381</v>
      </c>
      <c r="BR5" s="1051"/>
      <c r="BS5" s="1051"/>
      <c r="BT5" s="1051"/>
      <c r="BU5" s="1051"/>
      <c r="BV5" s="1051"/>
      <c r="BW5" s="1051"/>
      <c r="BX5" s="1051"/>
      <c r="BY5" s="1051"/>
      <c r="BZ5" s="1051"/>
      <c r="CA5" s="1051"/>
      <c r="CB5" s="1051"/>
      <c r="CC5" s="1051"/>
      <c r="CD5" s="1051"/>
      <c r="CE5" s="1051"/>
      <c r="CF5" s="1051"/>
      <c r="CG5" s="1052"/>
      <c r="CH5" s="1056" t="s">
        <v>382</v>
      </c>
      <c r="CI5" s="1057"/>
      <c r="CJ5" s="1057"/>
      <c r="CK5" s="1057"/>
      <c r="CL5" s="1058"/>
      <c r="CM5" s="1056" t="s">
        <v>383</v>
      </c>
      <c r="CN5" s="1057"/>
      <c r="CO5" s="1057"/>
      <c r="CP5" s="1057"/>
      <c r="CQ5" s="1058"/>
      <c r="CR5" s="1056" t="s">
        <v>384</v>
      </c>
      <c r="CS5" s="1057"/>
      <c r="CT5" s="1057"/>
      <c r="CU5" s="1057"/>
      <c r="CV5" s="1058"/>
      <c r="CW5" s="1056" t="s">
        <v>385</v>
      </c>
      <c r="CX5" s="1057"/>
      <c r="CY5" s="1057"/>
      <c r="CZ5" s="1057"/>
      <c r="DA5" s="1058"/>
      <c r="DB5" s="1056" t="s">
        <v>386</v>
      </c>
      <c r="DC5" s="1057"/>
      <c r="DD5" s="1057"/>
      <c r="DE5" s="1057"/>
      <c r="DF5" s="1058"/>
      <c r="DG5" s="1153" t="s">
        <v>387</v>
      </c>
      <c r="DH5" s="1154"/>
      <c r="DI5" s="1154"/>
      <c r="DJ5" s="1154"/>
      <c r="DK5" s="1155"/>
      <c r="DL5" s="1153" t="s">
        <v>388</v>
      </c>
      <c r="DM5" s="1154"/>
      <c r="DN5" s="1154"/>
      <c r="DO5" s="1154"/>
      <c r="DP5" s="1155"/>
      <c r="DQ5" s="1056" t="s">
        <v>389</v>
      </c>
      <c r="DR5" s="1057"/>
      <c r="DS5" s="1057"/>
      <c r="DT5" s="1057"/>
      <c r="DU5" s="1058"/>
      <c r="DV5" s="1056" t="s">
        <v>380</v>
      </c>
      <c r="DW5" s="1057"/>
      <c r="DX5" s="1057"/>
      <c r="DY5" s="1057"/>
      <c r="DZ5" s="1072"/>
      <c r="EA5" s="255"/>
    </row>
    <row r="6" spans="1:131" s="256" customFormat="1" ht="26.25" customHeight="1" thickBot="1" x14ac:dyDescent="0.2">
      <c r="A6" s="1053"/>
      <c r="B6" s="1054"/>
      <c r="C6" s="1054"/>
      <c r="D6" s="1054"/>
      <c r="E6" s="1054"/>
      <c r="F6" s="1054"/>
      <c r="G6" s="1054"/>
      <c r="H6" s="1054"/>
      <c r="I6" s="1054"/>
      <c r="J6" s="1054"/>
      <c r="K6" s="1054"/>
      <c r="L6" s="1054"/>
      <c r="M6" s="1054"/>
      <c r="N6" s="1054"/>
      <c r="O6" s="1054"/>
      <c r="P6" s="1055"/>
      <c r="Q6" s="1059"/>
      <c r="R6" s="1060"/>
      <c r="S6" s="1060"/>
      <c r="T6" s="1060"/>
      <c r="U6" s="1061"/>
      <c r="V6" s="1059"/>
      <c r="W6" s="1060"/>
      <c r="X6" s="1060"/>
      <c r="Y6" s="1060"/>
      <c r="Z6" s="1061"/>
      <c r="AA6" s="1059"/>
      <c r="AB6" s="1060"/>
      <c r="AC6" s="1060"/>
      <c r="AD6" s="1060"/>
      <c r="AE6" s="1060"/>
      <c r="AF6" s="1169"/>
      <c r="AG6" s="1060"/>
      <c r="AH6" s="1060"/>
      <c r="AI6" s="1060"/>
      <c r="AJ6" s="1073"/>
      <c r="AK6" s="1060"/>
      <c r="AL6" s="1060"/>
      <c r="AM6" s="1060"/>
      <c r="AN6" s="1060"/>
      <c r="AO6" s="1061"/>
      <c r="AP6" s="1059"/>
      <c r="AQ6" s="1060"/>
      <c r="AR6" s="1060"/>
      <c r="AS6" s="1060"/>
      <c r="AT6" s="1061"/>
      <c r="AU6" s="1059"/>
      <c r="AV6" s="1060"/>
      <c r="AW6" s="1060"/>
      <c r="AX6" s="1060"/>
      <c r="AY6" s="1073"/>
      <c r="AZ6" s="253"/>
      <c r="BA6" s="253"/>
      <c r="BB6" s="253"/>
      <c r="BC6" s="253"/>
      <c r="BD6" s="253"/>
      <c r="BE6" s="254"/>
      <c r="BF6" s="254"/>
      <c r="BG6" s="254"/>
      <c r="BH6" s="254"/>
      <c r="BI6" s="254"/>
      <c r="BJ6" s="254"/>
      <c r="BK6" s="254"/>
      <c r="BL6" s="254"/>
      <c r="BM6" s="254"/>
      <c r="BN6" s="254"/>
      <c r="BO6" s="254"/>
      <c r="BP6" s="254"/>
      <c r="BQ6" s="1053"/>
      <c r="BR6" s="1054"/>
      <c r="BS6" s="1054"/>
      <c r="BT6" s="1054"/>
      <c r="BU6" s="1054"/>
      <c r="BV6" s="1054"/>
      <c r="BW6" s="1054"/>
      <c r="BX6" s="1054"/>
      <c r="BY6" s="1054"/>
      <c r="BZ6" s="1054"/>
      <c r="CA6" s="1054"/>
      <c r="CB6" s="1054"/>
      <c r="CC6" s="1054"/>
      <c r="CD6" s="1054"/>
      <c r="CE6" s="1054"/>
      <c r="CF6" s="1054"/>
      <c r="CG6" s="1055"/>
      <c r="CH6" s="1059"/>
      <c r="CI6" s="1060"/>
      <c r="CJ6" s="1060"/>
      <c r="CK6" s="1060"/>
      <c r="CL6" s="1061"/>
      <c r="CM6" s="1059"/>
      <c r="CN6" s="1060"/>
      <c r="CO6" s="1060"/>
      <c r="CP6" s="1060"/>
      <c r="CQ6" s="1061"/>
      <c r="CR6" s="1059"/>
      <c r="CS6" s="1060"/>
      <c r="CT6" s="1060"/>
      <c r="CU6" s="1060"/>
      <c r="CV6" s="1061"/>
      <c r="CW6" s="1059"/>
      <c r="CX6" s="1060"/>
      <c r="CY6" s="1060"/>
      <c r="CZ6" s="1060"/>
      <c r="DA6" s="1061"/>
      <c r="DB6" s="1059"/>
      <c r="DC6" s="1060"/>
      <c r="DD6" s="1060"/>
      <c r="DE6" s="1060"/>
      <c r="DF6" s="1061"/>
      <c r="DG6" s="1156"/>
      <c r="DH6" s="1157"/>
      <c r="DI6" s="1157"/>
      <c r="DJ6" s="1157"/>
      <c r="DK6" s="1158"/>
      <c r="DL6" s="1156"/>
      <c r="DM6" s="1157"/>
      <c r="DN6" s="1157"/>
      <c r="DO6" s="1157"/>
      <c r="DP6" s="1158"/>
      <c r="DQ6" s="1059"/>
      <c r="DR6" s="1060"/>
      <c r="DS6" s="1060"/>
      <c r="DT6" s="1060"/>
      <c r="DU6" s="1061"/>
      <c r="DV6" s="1059"/>
      <c r="DW6" s="1060"/>
      <c r="DX6" s="1060"/>
      <c r="DY6" s="1060"/>
      <c r="DZ6" s="1073"/>
      <c r="EA6" s="255"/>
    </row>
    <row r="7" spans="1:131" s="256" customFormat="1" ht="26.25" customHeight="1" thickTop="1" x14ac:dyDescent="0.15">
      <c r="A7" s="259">
        <v>1</v>
      </c>
      <c r="B7" s="1105" t="s">
        <v>390</v>
      </c>
      <c r="C7" s="1106"/>
      <c r="D7" s="1106"/>
      <c r="E7" s="1106"/>
      <c r="F7" s="1106"/>
      <c r="G7" s="1106"/>
      <c r="H7" s="1106"/>
      <c r="I7" s="1106"/>
      <c r="J7" s="1106"/>
      <c r="K7" s="1106"/>
      <c r="L7" s="1106"/>
      <c r="M7" s="1106"/>
      <c r="N7" s="1106"/>
      <c r="O7" s="1106"/>
      <c r="P7" s="1107"/>
      <c r="Q7" s="1159">
        <v>6618</v>
      </c>
      <c r="R7" s="1160"/>
      <c r="S7" s="1160"/>
      <c r="T7" s="1160"/>
      <c r="U7" s="1160"/>
      <c r="V7" s="1160">
        <v>6476</v>
      </c>
      <c r="W7" s="1160"/>
      <c r="X7" s="1160"/>
      <c r="Y7" s="1160"/>
      <c r="Z7" s="1160"/>
      <c r="AA7" s="1160">
        <v>142</v>
      </c>
      <c r="AB7" s="1160"/>
      <c r="AC7" s="1160"/>
      <c r="AD7" s="1160"/>
      <c r="AE7" s="1161"/>
      <c r="AF7" s="1162">
        <v>140</v>
      </c>
      <c r="AG7" s="1163"/>
      <c r="AH7" s="1163"/>
      <c r="AI7" s="1163"/>
      <c r="AJ7" s="1164"/>
      <c r="AK7" s="1146">
        <v>194</v>
      </c>
      <c r="AL7" s="1147"/>
      <c r="AM7" s="1147"/>
      <c r="AN7" s="1147"/>
      <c r="AO7" s="1147"/>
      <c r="AP7" s="1147">
        <v>6983</v>
      </c>
      <c r="AQ7" s="1147"/>
      <c r="AR7" s="1147"/>
      <c r="AS7" s="1147"/>
      <c r="AT7" s="1147"/>
      <c r="AU7" s="1148"/>
      <c r="AV7" s="1148"/>
      <c r="AW7" s="1148"/>
      <c r="AX7" s="1148"/>
      <c r="AY7" s="1149"/>
      <c r="AZ7" s="253"/>
      <c r="BA7" s="253"/>
      <c r="BB7" s="253"/>
      <c r="BC7" s="253"/>
      <c r="BD7" s="253"/>
      <c r="BE7" s="254"/>
      <c r="BF7" s="254"/>
      <c r="BG7" s="254"/>
      <c r="BH7" s="254"/>
      <c r="BI7" s="254"/>
      <c r="BJ7" s="254"/>
      <c r="BK7" s="254"/>
      <c r="BL7" s="254"/>
      <c r="BM7" s="254"/>
      <c r="BN7" s="254"/>
      <c r="BO7" s="254"/>
      <c r="BP7" s="254"/>
      <c r="BQ7" s="260">
        <v>1</v>
      </c>
      <c r="BR7" s="261"/>
      <c r="BS7" s="1150"/>
      <c r="BT7" s="1151"/>
      <c r="BU7" s="1151"/>
      <c r="BV7" s="1151"/>
      <c r="BW7" s="1151"/>
      <c r="BX7" s="1151"/>
      <c r="BY7" s="1151"/>
      <c r="BZ7" s="1151"/>
      <c r="CA7" s="1151"/>
      <c r="CB7" s="1151"/>
      <c r="CC7" s="1151"/>
      <c r="CD7" s="1151"/>
      <c r="CE7" s="1151"/>
      <c r="CF7" s="1151"/>
      <c r="CG7" s="1152"/>
      <c r="CH7" s="1143"/>
      <c r="CI7" s="1144"/>
      <c r="CJ7" s="1144"/>
      <c r="CK7" s="1144"/>
      <c r="CL7" s="1145"/>
      <c r="CM7" s="1143"/>
      <c r="CN7" s="1144"/>
      <c r="CO7" s="1144"/>
      <c r="CP7" s="1144"/>
      <c r="CQ7" s="1145"/>
      <c r="CR7" s="1143"/>
      <c r="CS7" s="1144"/>
      <c r="CT7" s="1144"/>
      <c r="CU7" s="1144"/>
      <c r="CV7" s="1145"/>
      <c r="CW7" s="1143"/>
      <c r="CX7" s="1144"/>
      <c r="CY7" s="1144"/>
      <c r="CZ7" s="1144"/>
      <c r="DA7" s="1145"/>
      <c r="DB7" s="1143"/>
      <c r="DC7" s="1144"/>
      <c r="DD7" s="1144"/>
      <c r="DE7" s="1144"/>
      <c r="DF7" s="1145"/>
      <c r="DG7" s="1143"/>
      <c r="DH7" s="1144"/>
      <c r="DI7" s="1144"/>
      <c r="DJ7" s="1144"/>
      <c r="DK7" s="1145"/>
      <c r="DL7" s="1143"/>
      <c r="DM7" s="1144"/>
      <c r="DN7" s="1144"/>
      <c r="DO7" s="1144"/>
      <c r="DP7" s="1145"/>
      <c r="DQ7" s="1143"/>
      <c r="DR7" s="1144"/>
      <c r="DS7" s="1144"/>
      <c r="DT7" s="1144"/>
      <c r="DU7" s="1145"/>
      <c r="DV7" s="1170"/>
      <c r="DW7" s="1171"/>
      <c r="DX7" s="1171"/>
      <c r="DY7" s="1171"/>
      <c r="DZ7" s="1172"/>
      <c r="EA7" s="255"/>
    </row>
    <row r="8" spans="1:131" s="256" customFormat="1" ht="26.25" customHeight="1" x14ac:dyDescent="0.15">
      <c r="A8" s="262">
        <v>2</v>
      </c>
      <c r="B8" s="1086"/>
      <c r="C8" s="1087"/>
      <c r="D8" s="1087"/>
      <c r="E8" s="1087"/>
      <c r="F8" s="1087"/>
      <c r="G8" s="1087"/>
      <c r="H8" s="1087"/>
      <c r="I8" s="1087"/>
      <c r="J8" s="1087"/>
      <c r="K8" s="1087"/>
      <c r="L8" s="1087"/>
      <c r="M8" s="1087"/>
      <c r="N8" s="1087"/>
      <c r="O8" s="1087"/>
      <c r="P8" s="1088"/>
      <c r="Q8" s="1098"/>
      <c r="R8" s="1099"/>
      <c r="S8" s="1099"/>
      <c r="T8" s="1099"/>
      <c r="U8" s="1099"/>
      <c r="V8" s="1099"/>
      <c r="W8" s="1099"/>
      <c r="X8" s="1099"/>
      <c r="Y8" s="1099"/>
      <c r="Z8" s="1099"/>
      <c r="AA8" s="1099"/>
      <c r="AB8" s="1099"/>
      <c r="AC8" s="1099"/>
      <c r="AD8" s="1099"/>
      <c r="AE8" s="1100"/>
      <c r="AF8" s="1092"/>
      <c r="AG8" s="1093"/>
      <c r="AH8" s="1093"/>
      <c r="AI8" s="1093"/>
      <c r="AJ8" s="1094"/>
      <c r="AK8" s="1141"/>
      <c r="AL8" s="1142"/>
      <c r="AM8" s="1142"/>
      <c r="AN8" s="1142"/>
      <c r="AO8" s="1142"/>
      <c r="AP8" s="1142"/>
      <c r="AQ8" s="1142"/>
      <c r="AR8" s="1142"/>
      <c r="AS8" s="1142"/>
      <c r="AT8" s="1142"/>
      <c r="AU8" s="1139"/>
      <c r="AV8" s="1139"/>
      <c r="AW8" s="1139"/>
      <c r="AX8" s="1139"/>
      <c r="AY8" s="1140"/>
      <c r="AZ8" s="253"/>
      <c r="BA8" s="253"/>
      <c r="BB8" s="253"/>
      <c r="BC8" s="253"/>
      <c r="BD8" s="253"/>
      <c r="BE8" s="254"/>
      <c r="BF8" s="254"/>
      <c r="BG8" s="254"/>
      <c r="BH8" s="254"/>
      <c r="BI8" s="254"/>
      <c r="BJ8" s="254"/>
      <c r="BK8" s="254"/>
      <c r="BL8" s="254"/>
      <c r="BM8" s="254"/>
      <c r="BN8" s="254"/>
      <c r="BO8" s="254"/>
      <c r="BP8" s="254"/>
      <c r="BQ8" s="263">
        <v>2</v>
      </c>
      <c r="BR8" s="264"/>
      <c r="BS8" s="1069"/>
      <c r="BT8" s="1070"/>
      <c r="BU8" s="1070"/>
      <c r="BV8" s="1070"/>
      <c r="BW8" s="1070"/>
      <c r="BX8" s="1070"/>
      <c r="BY8" s="1070"/>
      <c r="BZ8" s="1070"/>
      <c r="CA8" s="1070"/>
      <c r="CB8" s="1070"/>
      <c r="CC8" s="1070"/>
      <c r="CD8" s="1070"/>
      <c r="CE8" s="1070"/>
      <c r="CF8" s="1070"/>
      <c r="CG8" s="1071"/>
      <c r="CH8" s="1044"/>
      <c r="CI8" s="1045"/>
      <c r="CJ8" s="1045"/>
      <c r="CK8" s="1045"/>
      <c r="CL8" s="1046"/>
      <c r="CM8" s="1044"/>
      <c r="CN8" s="1045"/>
      <c r="CO8" s="1045"/>
      <c r="CP8" s="1045"/>
      <c r="CQ8" s="1046"/>
      <c r="CR8" s="1044"/>
      <c r="CS8" s="1045"/>
      <c r="CT8" s="1045"/>
      <c r="CU8" s="1045"/>
      <c r="CV8" s="1046"/>
      <c r="CW8" s="1044"/>
      <c r="CX8" s="1045"/>
      <c r="CY8" s="1045"/>
      <c r="CZ8" s="1045"/>
      <c r="DA8" s="1046"/>
      <c r="DB8" s="1044"/>
      <c r="DC8" s="1045"/>
      <c r="DD8" s="1045"/>
      <c r="DE8" s="1045"/>
      <c r="DF8" s="1046"/>
      <c r="DG8" s="1044"/>
      <c r="DH8" s="1045"/>
      <c r="DI8" s="1045"/>
      <c r="DJ8" s="1045"/>
      <c r="DK8" s="1046"/>
      <c r="DL8" s="1044"/>
      <c r="DM8" s="1045"/>
      <c r="DN8" s="1045"/>
      <c r="DO8" s="1045"/>
      <c r="DP8" s="1046"/>
      <c r="DQ8" s="1044"/>
      <c r="DR8" s="1045"/>
      <c r="DS8" s="1045"/>
      <c r="DT8" s="1045"/>
      <c r="DU8" s="1046"/>
      <c r="DV8" s="1047"/>
      <c r="DW8" s="1048"/>
      <c r="DX8" s="1048"/>
      <c r="DY8" s="1048"/>
      <c r="DZ8" s="1049"/>
      <c r="EA8" s="255"/>
    </row>
    <row r="9" spans="1:131" s="256" customFormat="1" ht="26.25" customHeight="1" x14ac:dyDescent="0.15">
      <c r="A9" s="262">
        <v>3</v>
      </c>
      <c r="B9" s="1086"/>
      <c r="C9" s="1087"/>
      <c r="D9" s="1087"/>
      <c r="E9" s="1087"/>
      <c r="F9" s="1087"/>
      <c r="G9" s="1087"/>
      <c r="H9" s="1087"/>
      <c r="I9" s="1087"/>
      <c r="J9" s="1087"/>
      <c r="K9" s="1087"/>
      <c r="L9" s="1087"/>
      <c r="M9" s="1087"/>
      <c r="N9" s="1087"/>
      <c r="O9" s="1087"/>
      <c r="P9" s="1088"/>
      <c r="Q9" s="1098"/>
      <c r="R9" s="1099"/>
      <c r="S9" s="1099"/>
      <c r="T9" s="1099"/>
      <c r="U9" s="1099"/>
      <c r="V9" s="1099"/>
      <c r="W9" s="1099"/>
      <c r="X9" s="1099"/>
      <c r="Y9" s="1099"/>
      <c r="Z9" s="1099"/>
      <c r="AA9" s="1099"/>
      <c r="AB9" s="1099"/>
      <c r="AC9" s="1099"/>
      <c r="AD9" s="1099"/>
      <c r="AE9" s="1100"/>
      <c r="AF9" s="1092"/>
      <c r="AG9" s="1093"/>
      <c r="AH9" s="1093"/>
      <c r="AI9" s="1093"/>
      <c r="AJ9" s="1094"/>
      <c r="AK9" s="1141"/>
      <c r="AL9" s="1142"/>
      <c r="AM9" s="1142"/>
      <c r="AN9" s="1142"/>
      <c r="AO9" s="1142"/>
      <c r="AP9" s="1142"/>
      <c r="AQ9" s="1142"/>
      <c r="AR9" s="1142"/>
      <c r="AS9" s="1142"/>
      <c r="AT9" s="1142"/>
      <c r="AU9" s="1139"/>
      <c r="AV9" s="1139"/>
      <c r="AW9" s="1139"/>
      <c r="AX9" s="1139"/>
      <c r="AY9" s="1140"/>
      <c r="AZ9" s="253"/>
      <c r="BA9" s="253"/>
      <c r="BB9" s="253"/>
      <c r="BC9" s="253"/>
      <c r="BD9" s="253"/>
      <c r="BE9" s="254"/>
      <c r="BF9" s="254"/>
      <c r="BG9" s="254"/>
      <c r="BH9" s="254"/>
      <c r="BI9" s="254"/>
      <c r="BJ9" s="254"/>
      <c r="BK9" s="254"/>
      <c r="BL9" s="254"/>
      <c r="BM9" s="254"/>
      <c r="BN9" s="254"/>
      <c r="BO9" s="254"/>
      <c r="BP9" s="254"/>
      <c r="BQ9" s="263">
        <v>3</v>
      </c>
      <c r="BR9" s="264"/>
      <c r="BS9" s="1069"/>
      <c r="BT9" s="1070"/>
      <c r="BU9" s="1070"/>
      <c r="BV9" s="1070"/>
      <c r="BW9" s="1070"/>
      <c r="BX9" s="1070"/>
      <c r="BY9" s="1070"/>
      <c r="BZ9" s="1070"/>
      <c r="CA9" s="1070"/>
      <c r="CB9" s="1070"/>
      <c r="CC9" s="1070"/>
      <c r="CD9" s="1070"/>
      <c r="CE9" s="1070"/>
      <c r="CF9" s="1070"/>
      <c r="CG9" s="1071"/>
      <c r="CH9" s="1044"/>
      <c r="CI9" s="1045"/>
      <c r="CJ9" s="1045"/>
      <c r="CK9" s="1045"/>
      <c r="CL9" s="1046"/>
      <c r="CM9" s="1044"/>
      <c r="CN9" s="1045"/>
      <c r="CO9" s="1045"/>
      <c r="CP9" s="1045"/>
      <c r="CQ9" s="1046"/>
      <c r="CR9" s="1044"/>
      <c r="CS9" s="1045"/>
      <c r="CT9" s="1045"/>
      <c r="CU9" s="1045"/>
      <c r="CV9" s="1046"/>
      <c r="CW9" s="1044"/>
      <c r="CX9" s="1045"/>
      <c r="CY9" s="1045"/>
      <c r="CZ9" s="1045"/>
      <c r="DA9" s="1046"/>
      <c r="DB9" s="1044"/>
      <c r="DC9" s="1045"/>
      <c r="DD9" s="1045"/>
      <c r="DE9" s="1045"/>
      <c r="DF9" s="1046"/>
      <c r="DG9" s="1044"/>
      <c r="DH9" s="1045"/>
      <c r="DI9" s="1045"/>
      <c r="DJ9" s="1045"/>
      <c r="DK9" s="1046"/>
      <c r="DL9" s="1044"/>
      <c r="DM9" s="1045"/>
      <c r="DN9" s="1045"/>
      <c r="DO9" s="1045"/>
      <c r="DP9" s="1046"/>
      <c r="DQ9" s="1044"/>
      <c r="DR9" s="1045"/>
      <c r="DS9" s="1045"/>
      <c r="DT9" s="1045"/>
      <c r="DU9" s="1046"/>
      <c r="DV9" s="1047"/>
      <c r="DW9" s="1048"/>
      <c r="DX9" s="1048"/>
      <c r="DY9" s="1048"/>
      <c r="DZ9" s="1049"/>
      <c r="EA9" s="255"/>
    </row>
    <row r="10" spans="1:131" s="256" customFormat="1" ht="26.25" customHeight="1" x14ac:dyDescent="0.15">
      <c r="A10" s="262">
        <v>4</v>
      </c>
      <c r="B10" s="1086"/>
      <c r="C10" s="1087"/>
      <c r="D10" s="1087"/>
      <c r="E10" s="1087"/>
      <c r="F10" s="1087"/>
      <c r="G10" s="1087"/>
      <c r="H10" s="1087"/>
      <c r="I10" s="1087"/>
      <c r="J10" s="1087"/>
      <c r="K10" s="1087"/>
      <c r="L10" s="1087"/>
      <c r="M10" s="1087"/>
      <c r="N10" s="1087"/>
      <c r="O10" s="1087"/>
      <c r="P10" s="1088"/>
      <c r="Q10" s="1098"/>
      <c r="R10" s="1099"/>
      <c r="S10" s="1099"/>
      <c r="T10" s="1099"/>
      <c r="U10" s="1099"/>
      <c r="V10" s="1099"/>
      <c r="W10" s="1099"/>
      <c r="X10" s="1099"/>
      <c r="Y10" s="1099"/>
      <c r="Z10" s="1099"/>
      <c r="AA10" s="1099"/>
      <c r="AB10" s="1099"/>
      <c r="AC10" s="1099"/>
      <c r="AD10" s="1099"/>
      <c r="AE10" s="1100"/>
      <c r="AF10" s="1092"/>
      <c r="AG10" s="1093"/>
      <c r="AH10" s="1093"/>
      <c r="AI10" s="1093"/>
      <c r="AJ10" s="1094"/>
      <c r="AK10" s="1141"/>
      <c r="AL10" s="1142"/>
      <c r="AM10" s="1142"/>
      <c r="AN10" s="1142"/>
      <c r="AO10" s="1142"/>
      <c r="AP10" s="1142"/>
      <c r="AQ10" s="1142"/>
      <c r="AR10" s="1142"/>
      <c r="AS10" s="1142"/>
      <c r="AT10" s="1142"/>
      <c r="AU10" s="1139"/>
      <c r="AV10" s="1139"/>
      <c r="AW10" s="1139"/>
      <c r="AX10" s="1139"/>
      <c r="AY10" s="1140"/>
      <c r="AZ10" s="253"/>
      <c r="BA10" s="253"/>
      <c r="BB10" s="253"/>
      <c r="BC10" s="253"/>
      <c r="BD10" s="253"/>
      <c r="BE10" s="254"/>
      <c r="BF10" s="254"/>
      <c r="BG10" s="254"/>
      <c r="BH10" s="254"/>
      <c r="BI10" s="254"/>
      <c r="BJ10" s="254"/>
      <c r="BK10" s="254"/>
      <c r="BL10" s="254"/>
      <c r="BM10" s="254"/>
      <c r="BN10" s="254"/>
      <c r="BO10" s="254"/>
      <c r="BP10" s="254"/>
      <c r="BQ10" s="263">
        <v>4</v>
      </c>
      <c r="BR10" s="264"/>
      <c r="BS10" s="1069"/>
      <c r="BT10" s="1070"/>
      <c r="BU10" s="1070"/>
      <c r="BV10" s="1070"/>
      <c r="BW10" s="1070"/>
      <c r="BX10" s="1070"/>
      <c r="BY10" s="1070"/>
      <c r="BZ10" s="1070"/>
      <c r="CA10" s="1070"/>
      <c r="CB10" s="1070"/>
      <c r="CC10" s="1070"/>
      <c r="CD10" s="1070"/>
      <c r="CE10" s="1070"/>
      <c r="CF10" s="1070"/>
      <c r="CG10" s="1071"/>
      <c r="CH10" s="1044"/>
      <c r="CI10" s="1045"/>
      <c r="CJ10" s="1045"/>
      <c r="CK10" s="1045"/>
      <c r="CL10" s="1046"/>
      <c r="CM10" s="1044"/>
      <c r="CN10" s="1045"/>
      <c r="CO10" s="1045"/>
      <c r="CP10" s="1045"/>
      <c r="CQ10" s="1046"/>
      <c r="CR10" s="1044"/>
      <c r="CS10" s="1045"/>
      <c r="CT10" s="1045"/>
      <c r="CU10" s="1045"/>
      <c r="CV10" s="1046"/>
      <c r="CW10" s="1044"/>
      <c r="CX10" s="1045"/>
      <c r="CY10" s="1045"/>
      <c r="CZ10" s="1045"/>
      <c r="DA10" s="1046"/>
      <c r="DB10" s="1044"/>
      <c r="DC10" s="1045"/>
      <c r="DD10" s="1045"/>
      <c r="DE10" s="1045"/>
      <c r="DF10" s="1046"/>
      <c r="DG10" s="1044"/>
      <c r="DH10" s="1045"/>
      <c r="DI10" s="1045"/>
      <c r="DJ10" s="1045"/>
      <c r="DK10" s="1046"/>
      <c r="DL10" s="1044"/>
      <c r="DM10" s="1045"/>
      <c r="DN10" s="1045"/>
      <c r="DO10" s="1045"/>
      <c r="DP10" s="1046"/>
      <c r="DQ10" s="1044"/>
      <c r="DR10" s="1045"/>
      <c r="DS10" s="1045"/>
      <c r="DT10" s="1045"/>
      <c r="DU10" s="1046"/>
      <c r="DV10" s="1047"/>
      <c r="DW10" s="1048"/>
      <c r="DX10" s="1048"/>
      <c r="DY10" s="1048"/>
      <c r="DZ10" s="1049"/>
      <c r="EA10" s="255"/>
    </row>
    <row r="11" spans="1:131" s="256" customFormat="1" ht="26.25" customHeight="1" x14ac:dyDescent="0.15">
      <c r="A11" s="262">
        <v>5</v>
      </c>
      <c r="B11" s="1086"/>
      <c r="C11" s="1087"/>
      <c r="D11" s="1087"/>
      <c r="E11" s="1087"/>
      <c r="F11" s="1087"/>
      <c r="G11" s="1087"/>
      <c r="H11" s="1087"/>
      <c r="I11" s="1087"/>
      <c r="J11" s="1087"/>
      <c r="K11" s="1087"/>
      <c r="L11" s="1087"/>
      <c r="M11" s="1087"/>
      <c r="N11" s="1087"/>
      <c r="O11" s="1087"/>
      <c r="P11" s="1088"/>
      <c r="Q11" s="1098"/>
      <c r="R11" s="1099"/>
      <c r="S11" s="1099"/>
      <c r="T11" s="1099"/>
      <c r="U11" s="1099"/>
      <c r="V11" s="1099"/>
      <c r="W11" s="1099"/>
      <c r="X11" s="1099"/>
      <c r="Y11" s="1099"/>
      <c r="Z11" s="1099"/>
      <c r="AA11" s="1099"/>
      <c r="AB11" s="1099"/>
      <c r="AC11" s="1099"/>
      <c r="AD11" s="1099"/>
      <c r="AE11" s="1100"/>
      <c r="AF11" s="1092"/>
      <c r="AG11" s="1093"/>
      <c r="AH11" s="1093"/>
      <c r="AI11" s="1093"/>
      <c r="AJ11" s="1094"/>
      <c r="AK11" s="1141"/>
      <c r="AL11" s="1142"/>
      <c r="AM11" s="1142"/>
      <c r="AN11" s="1142"/>
      <c r="AO11" s="1142"/>
      <c r="AP11" s="1142"/>
      <c r="AQ11" s="1142"/>
      <c r="AR11" s="1142"/>
      <c r="AS11" s="1142"/>
      <c r="AT11" s="1142"/>
      <c r="AU11" s="1139"/>
      <c r="AV11" s="1139"/>
      <c r="AW11" s="1139"/>
      <c r="AX11" s="1139"/>
      <c r="AY11" s="1140"/>
      <c r="AZ11" s="253"/>
      <c r="BA11" s="253"/>
      <c r="BB11" s="253"/>
      <c r="BC11" s="253"/>
      <c r="BD11" s="253"/>
      <c r="BE11" s="254"/>
      <c r="BF11" s="254"/>
      <c r="BG11" s="254"/>
      <c r="BH11" s="254"/>
      <c r="BI11" s="254"/>
      <c r="BJ11" s="254"/>
      <c r="BK11" s="254"/>
      <c r="BL11" s="254"/>
      <c r="BM11" s="254"/>
      <c r="BN11" s="254"/>
      <c r="BO11" s="254"/>
      <c r="BP11" s="254"/>
      <c r="BQ11" s="263">
        <v>5</v>
      </c>
      <c r="BR11" s="264"/>
      <c r="BS11" s="1069"/>
      <c r="BT11" s="1070"/>
      <c r="BU11" s="1070"/>
      <c r="BV11" s="1070"/>
      <c r="BW11" s="1070"/>
      <c r="BX11" s="1070"/>
      <c r="BY11" s="1070"/>
      <c r="BZ11" s="1070"/>
      <c r="CA11" s="1070"/>
      <c r="CB11" s="1070"/>
      <c r="CC11" s="1070"/>
      <c r="CD11" s="1070"/>
      <c r="CE11" s="1070"/>
      <c r="CF11" s="1070"/>
      <c r="CG11" s="1071"/>
      <c r="CH11" s="1044"/>
      <c r="CI11" s="1045"/>
      <c r="CJ11" s="1045"/>
      <c r="CK11" s="1045"/>
      <c r="CL11" s="1046"/>
      <c r="CM11" s="1044"/>
      <c r="CN11" s="1045"/>
      <c r="CO11" s="1045"/>
      <c r="CP11" s="1045"/>
      <c r="CQ11" s="1046"/>
      <c r="CR11" s="1044"/>
      <c r="CS11" s="1045"/>
      <c r="CT11" s="1045"/>
      <c r="CU11" s="1045"/>
      <c r="CV11" s="1046"/>
      <c r="CW11" s="1044"/>
      <c r="CX11" s="1045"/>
      <c r="CY11" s="1045"/>
      <c r="CZ11" s="1045"/>
      <c r="DA11" s="1046"/>
      <c r="DB11" s="1044"/>
      <c r="DC11" s="1045"/>
      <c r="DD11" s="1045"/>
      <c r="DE11" s="1045"/>
      <c r="DF11" s="1046"/>
      <c r="DG11" s="1044"/>
      <c r="DH11" s="1045"/>
      <c r="DI11" s="1045"/>
      <c r="DJ11" s="1045"/>
      <c r="DK11" s="1046"/>
      <c r="DL11" s="1044"/>
      <c r="DM11" s="1045"/>
      <c r="DN11" s="1045"/>
      <c r="DO11" s="1045"/>
      <c r="DP11" s="1046"/>
      <c r="DQ11" s="1044"/>
      <c r="DR11" s="1045"/>
      <c r="DS11" s="1045"/>
      <c r="DT11" s="1045"/>
      <c r="DU11" s="1046"/>
      <c r="DV11" s="1047"/>
      <c r="DW11" s="1048"/>
      <c r="DX11" s="1048"/>
      <c r="DY11" s="1048"/>
      <c r="DZ11" s="1049"/>
      <c r="EA11" s="255"/>
    </row>
    <row r="12" spans="1:131" s="256" customFormat="1" ht="26.25" customHeight="1" x14ac:dyDescent="0.15">
      <c r="A12" s="262">
        <v>6</v>
      </c>
      <c r="B12" s="1086"/>
      <c r="C12" s="1087"/>
      <c r="D12" s="1087"/>
      <c r="E12" s="1087"/>
      <c r="F12" s="1087"/>
      <c r="G12" s="1087"/>
      <c r="H12" s="1087"/>
      <c r="I12" s="1087"/>
      <c r="J12" s="1087"/>
      <c r="K12" s="1087"/>
      <c r="L12" s="1087"/>
      <c r="M12" s="1087"/>
      <c r="N12" s="1087"/>
      <c r="O12" s="1087"/>
      <c r="P12" s="1088"/>
      <c r="Q12" s="1098"/>
      <c r="R12" s="1099"/>
      <c r="S12" s="1099"/>
      <c r="T12" s="1099"/>
      <c r="U12" s="1099"/>
      <c r="V12" s="1099"/>
      <c r="W12" s="1099"/>
      <c r="X12" s="1099"/>
      <c r="Y12" s="1099"/>
      <c r="Z12" s="1099"/>
      <c r="AA12" s="1099"/>
      <c r="AB12" s="1099"/>
      <c r="AC12" s="1099"/>
      <c r="AD12" s="1099"/>
      <c r="AE12" s="1100"/>
      <c r="AF12" s="1092"/>
      <c r="AG12" s="1093"/>
      <c r="AH12" s="1093"/>
      <c r="AI12" s="1093"/>
      <c r="AJ12" s="1094"/>
      <c r="AK12" s="1141"/>
      <c r="AL12" s="1142"/>
      <c r="AM12" s="1142"/>
      <c r="AN12" s="1142"/>
      <c r="AO12" s="1142"/>
      <c r="AP12" s="1142"/>
      <c r="AQ12" s="1142"/>
      <c r="AR12" s="1142"/>
      <c r="AS12" s="1142"/>
      <c r="AT12" s="1142"/>
      <c r="AU12" s="1139"/>
      <c r="AV12" s="1139"/>
      <c r="AW12" s="1139"/>
      <c r="AX12" s="1139"/>
      <c r="AY12" s="1140"/>
      <c r="AZ12" s="253"/>
      <c r="BA12" s="253"/>
      <c r="BB12" s="253"/>
      <c r="BC12" s="253"/>
      <c r="BD12" s="253"/>
      <c r="BE12" s="254"/>
      <c r="BF12" s="254"/>
      <c r="BG12" s="254"/>
      <c r="BH12" s="254"/>
      <c r="BI12" s="254"/>
      <c r="BJ12" s="254"/>
      <c r="BK12" s="254"/>
      <c r="BL12" s="254"/>
      <c r="BM12" s="254"/>
      <c r="BN12" s="254"/>
      <c r="BO12" s="254"/>
      <c r="BP12" s="254"/>
      <c r="BQ12" s="263">
        <v>6</v>
      </c>
      <c r="BR12" s="264"/>
      <c r="BS12" s="1069"/>
      <c r="BT12" s="1070"/>
      <c r="BU12" s="1070"/>
      <c r="BV12" s="1070"/>
      <c r="BW12" s="1070"/>
      <c r="BX12" s="1070"/>
      <c r="BY12" s="1070"/>
      <c r="BZ12" s="1070"/>
      <c r="CA12" s="1070"/>
      <c r="CB12" s="1070"/>
      <c r="CC12" s="1070"/>
      <c r="CD12" s="1070"/>
      <c r="CE12" s="1070"/>
      <c r="CF12" s="1070"/>
      <c r="CG12" s="1071"/>
      <c r="CH12" s="1044"/>
      <c r="CI12" s="1045"/>
      <c r="CJ12" s="1045"/>
      <c r="CK12" s="1045"/>
      <c r="CL12" s="1046"/>
      <c r="CM12" s="1044"/>
      <c r="CN12" s="1045"/>
      <c r="CO12" s="1045"/>
      <c r="CP12" s="1045"/>
      <c r="CQ12" s="1046"/>
      <c r="CR12" s="1044"/>
      <c r="CS12" s="1045"/>
      <c r="CT12" s="1045"/>
      <c r="CU12" s="1045"/>
      <c r="CV12" s="1046"/>
      <c r="CW12" s="1044"/>
      <c r="CX12" s="1045"/>
      <c r="CY12" s="1045"/>
      <c r="CZ12" s="1045"/>
      <c r="DA12" s="1046"/>
      <c r="DB12" s="1044"/>
      <c r="DC12" s="1045"/>
      <c r="DD12" s="1045"/>
      <c r="DE12" s="1045"/>
      <c r="DF12" s="1046"/>
      <c r="DG12" s="1044"/>
      <c r="DH12" s="1045"/>
      <c r="DI12" s="1045"/>
      <c r="DJ12" s="1045"/>
      <c r="DK12" s="1046"/>
      <c r="DL12" s="1044"/>
      <c r="DM12" s="1045"/>
      <c r="DN12" s="1045"/>
      <c r="DO12" s="1045"/>
      <c r="DP12" s="1046"/>
      <c r="DQ12" s="1044"/>
      <c r="DR12" s="1045"/>
      <c r="DS12" s="1045"/>
      <c r="DT12" s="1045"/>
      <c r="DU12" s="1046"/>
      <c r="DV12" s="1047"/>
      <c r="DW12" s="1048"/>
      <c r="DX12" s="1048"/>
      <c r="DY12" s="1048"/>
      <c r="DZ12" s="1049"/>
      <c r="EA12" s="255"/>
    </row>
    <row r="13" spans="1:131" s="256" customFormat="1" ht="26.25" customHeight="1" x14ac:dyDescent="0.15">
      <c r="A13" s="262">
        <v>7</v>
      </c>
      <c r="B13" s="1086"/>
      <c r="C13" s="1087"/>
      <c r="D13" s="1087"/>
      <c r="E13" s="1087"/>
      <c r="F13" s="1087"/>
      <c r="G13" s="1087"/>
      <c r="H13" s="1087"/>
      <c r="I13" s="1087"/>
      <c r="J13" s="1087"/>
      <c r="K13" s="1087"/>
      <c r="L13" s="1087"/>
      <c r="M13" s="1087"/>
      <c r="N13" s="1087"/>
      <c r="O13" s="1087"/>
      <c r="P13" s="1088"/>
      <c r="Q13" s="1098"/>
      <c r="R13" s="1099"/>
      <c r="S13" s="1099"/>
      <c r="T13" s="1099"/>
      <c r="U13" s="1099"/>
      <c r="V13" s="1099"/>
      <c r="W13" s="1099"/>
      <c r="X13" s="1099"/>
      <c r="Y13" s="1099"/>
      <c r="Z13" s="1099"/>
      <c r="AA13" s="1099"/>
      <c r="AB13" s="1099"/>
      <c r="AC13" s="1099"/>
      <c r="AD13" s="1099"/>
      <c r="AE13" s="1100"/>
      <c r="AF13" s="1092"/>
      <c r="AG13" s="1093"/>
      <c r="AH13" s="1093"/>
      <c r="AI13" s="1093"/>
      <c r="AJ13" s="1094"/>
      <c r="AK13" s="1141"/>
      <c r="AL13" s="1142"/>
      <c r="AM13" s="1142"/>
      <c r="AN13" s="1142"/>
      <c r="AO13" s="1142"/>
      <c r="AP13" s="1142"/>
      <c r="AQ13" s="1142"/>
      <c r="AR13" s="1142"/>
      <c r="AS13" s="1142"/>
      <c r="AT13" s="1142"/>
      <c r="AU13" s="1139"/>
      <c r="AV13" s="1139"/>
      <c r="AW13" s="1139"/>
      <c r="AX13" s="1139"/>
      <c r="AY13" s="1140"/>
      <c r="AZ13" s="253"/>
      <c r="BA13" s="253"/>
      <c r="BB13" s="253"/>
      <c r="BC13" s="253"/>
      <c r="BD13" s="253"/>
      <c r="BE13" s="254"/>
      <c r="BF13" s="254"/>
      <c r="BG13" s="254"/>
      <c r="BH13" s="254"/>
      <c r="BI13" s="254"/>
      <c r="BJ13" s="254"/>
      <c r="BK13" s="254"/>
      <c r="BL13" s="254"/>
      <c r="BM13" s="254"/>
      <c r="BN13" s="254"/>
      <c r="BO13" s="254"/>
      <c r="BP13" s="254"/>
      <c r="BQ13" s="263">
        <v>7</v>
      </c>
      <c r="BR13" s="264"/>
      <c r="BS13" s="1069"/>
      <c r="BT13" s="1070"/>
      <c r="BU13" s="1070"/>
      <c r="BV13" s="1070"/>
      <c r="BW13" s="1070"/>
      <c r="BX13" s="1070"/>
      <c r="BY13" s="1070"/>
      <c r="BZ13" s="1070"/>
      <c r="CA13" s="1070"/>
      <c r="CB13" s="1070"/>
      <c r="CC13" s="1070"/>
      <c r="CD13" s="1070"/>
      <c r="CE13" s="1070"/>
      <c r="CF13" s="1070"/>
      <c r="CG13" s="1071"/>
      <c r="CH13" s="1044"/>
      <c r="CI13" s="1045"/>
      <c r="CJ13" s="1045"/>
      <c r="CK13" s="1045"/>
      <c r="CL13" s="1046"/>
      <c r="CM13" s="1044"/>
      <c r="CN13" s="1045"/>
      <c r="CO13" s="1045"/>
      <c r="CP13" s="1045"/>
      <c r="CQ13" s="1046"/>
      <c r="CR13" s="1044"/>
      <c r="CS13" s="1045"/>
      <c r="CT13" s="1045"/>
      <c r="CU13" s="1045"/>
      <c r="CV13" s="1046"/>
      <c r="CW13" s="1044"/>
      <c r="CX13" s="1045"/>
      <c r="CY13" s="1045"/>
      <c r="CZ13" s="1045"/>
      <c r="DA13" s="1046"/>
      <c r="DB13" s="1044"/>
      <c r="DC13" s="1045"/>
      <c r="DD13" s="1045"/>
      <c r="DE13" s="1045"/>
      <c r="DF13" s="1046"/>
      <c r="DG13" s="1044"/>
      <c r="DH13" s="1045"/>
      <c r="DI13" s="1045"/>
      <c r="DJ13" s="1045"/>
      <c r="DK13" s="1046"/>
      <c r="DL13" s="1044"/>
      <c r="DM13" s="1045"/>
      <c r="DN13" s="1045"/>
      <c r="DO13" s="1045"/>
      <c r="DP13" s="1046"/>
      <c r="DQ13" s="1044"/>
      <c r="DR13" s="1045"/>
      <c r="DS13" s="1045"/>
      <c r="DT13" s="1045"/>
      <c r="DU13" s="1046"/>
      <c r="DV13" s="1047"/>
      <c r="DW13" s="1048"/>
      <c r="DX13" s="1048"/>
      <c r="DY13" s="1048"/>
      <c r="DZ13" s="1049"/>
      <c r="EA13" s="255"/>
    </row>
    <row r="14" spans="1:131" s="256" customFormat="1" ht="26.25" customHeight="1" x14ac:dyDescent="0.15">
      <c r="A14" s="262">
        <v>8</v>
      </c>
      <c r="B14" s="1086"/>
      <c r="C14" s="1087"/>
      <c r="D14" s="1087"/>
      <c r="E14" s="1087"/>
      <c r="F14" s="1087"/>
      <c r="G14" s="1087"/>
      <c r="H14" s="1087"/>
      <c r="I14" s="1087"/>
      <c r="J14" s="1087"/>
      <c r="K14" s="1087"/>
      <c r="L14" s="1087"/>
      <c r="M14" s="1087"/>
      <c r="N14" s="1087"/>
      <c r="O14" s="1087"/>
      <c r="P14" s="1088"/>
      <c r="Q14" s="1098"/>
      <c r="R14" s="1099"/>
      <c r="S14" s="1099"/>
      <c r="T14" s="1099"/>
      <c r="U14" s="1099"/>
      <c r="V14" s="1099"/>
      <c r="W14" s="1099"/>
      <c r="X14" s="1099"/>
      <c r="Y14" s="1099"/>
      <c r="Z14" s="1099"/>
      <c r="AA14" s="1099"/>
      <c r="AB14" s="1099"/>
      <c r="AC14" s="1099"/>
      <c r="AD14" s="1099"/>
      <c r="AE14" s="1100"/>
      <c r="AF14" s="1092"/>
      <c r="AG14" s="1093"/>
      <c r="AH14" s="1093"/>
      <c r="AI14" s="1093"/>
      <c r="AJ14" s="1094"/>
      <c r="AK14" s="1141"/>
      <c r="AL14" s="1142"/>
      <c r="AM14" s="1142"/>
      <c r="AN14" s="1142"/>
      <c r="AO14" s="1142"/>
      <c r="AP14" s="1142"/>
      <c r="AQ14" s="1142"/>
      <c r="AR14" s="1142"/>
      <c r="AS14" s="1142"/>
      <c r="AT14" s="1142"/>
      <c r="AU14" s="1139"/>
      <c r="AV14" s="1139"/>
      <c r="AW14" s="1139"/>
      <c r="AX14" s="1139"/>
      <c r="AY14" s="1140"/>
      <c r="AZ14" s="253"/>
      <c r="BA14" s="253"/>
      <c r="BB14" s="253"/>
      <c r="BC14" s="253"/>
      <c r="BD14" s="253"/>
      <c r="BE14" s="254"/>
      <c r="BF14" s="254"/>
      <c r="BG14" s="254"/>
      <c r="BH14" s="254"/>
      <c r="BI14" s="254"/>
      <c r="BJ14" s="254"/>
      <c r="BK14" s="254"/>
      <c r="BL14" s="254"/>
      <c r="BM14" s="254"/>
      <c r="BN14" s="254"/>
      <c r="BO14" s="254"/>
      <c r="BP14" s="254"/>
      <c r="BQ14" s="263">
        <v>8</v>
      </c>
      <c r="BR14" s="264"/>
      <c r="BS14" s="1069"/>
      <c r="BT14" s="1070"/>
      <c r="BU14" s="1070"/>
      <c r="BV14" s="1070"/>
      <c r="BW14" s="1070"/>
      <c r="BX14" s="1070"/>
      <c r="BY14" s="1070"/>
      <c r="BZ14" s="1070"/>
      <c r="CA14" s="1070"/>
      <c r="CB14" s="1070"/>
      <c r="CC14" s="1070"/>
      <c r="CD14" s="1070"/>
      <c r="CE14" s="1070"/>
      <c r="CF14" s="1070"/>
      <c r="CG14" s="1071"/>
      <c r="CH14" s="1044"/>
      <c r="CI14" s="1045"/>
      <c r="CJ14" s="1045"/>
      <c r="CK14" s="1045"/>
      <c r="CL14" s="1046"/>
      <c r="CM14" s="1044"/>
      <c r="CN14" s="1045"/>
      <c r="CO14" s="1045"/>
      <c r="CP14" s="1045"/>
      <c r="CQ14" s="1046"/>
      <c r="CR14" s="1044"/>
      <c r="CS14" s="1045"/>
      <c r="CT14" s="1045"/>
      <c r="CU14" s="1045"/>
      <c r="CV14" s="1046"/>
      <c r="CW14" s="1044"/>
      <c r="CX14" s="1045"/>
      <c r="CY14" s="1045"/>
      <c r="CZ14" s="1045"/>
      <c r="DA14" s="1046"/>
      <c r="DB14" s="1044"/>
      <c r="DC14" s="1045"/>
      <c r="DD14" s="1045"/>
      <c r="DE14" s="1045"/>
      <c r="DF14" s="1046"/>
      <c r="DG14" s="1044"/>
      <c r="DH14" s="1045"/>
      <c r="DI14" s="1045"/>
      <c r="DJ14" s="1045"/>
      <c r="DK14" s="1046"/>
      <c r="DL14" s="1044"/>
      <c r="DM14" s="1045"/>
      <c r="DN14" s="1045"/>
      <c r="DO14" s="1045"/>
      <c r="DP14" s="1046"/>
      <c r="DQ14" s="1044"/>
      <c r="DR14" s="1045"/>
      <c r="DS14" s="1045"/>
      <c r="DT14" s="1045"/>
      <c r="DU14" s="1046"/>
      <c r="DV14" s="1047"/>
      <c r="DW14" s="1048"/>
      <c r="DX14" s="1048"/>
      <c r="DY14" s="1048"/>
      <c r="DZ14" s="1049"/>
      <c r="EA14" s="255"/>
    </row>
    <row r="15" spans="1:131" s="256" customFormat="1" ht="26.25" customHeight="1" x14ac:dyDescent="0.15">
      <c r="A15" s="262">
        <v>9</v>
      </c>
      <c r="B15" s="1086"/>
      <c r="C15" s="1087"/>
      <c r="D15" s="1087"/>
      <c r="E15" s="1087"/>
      <c r="F15" s="1087"/>
      <c r="G15" s="1087"/>
      <c r="H15" s="1087"/>
      <c r="I15" s="1087"/>
      <c r="J15" s="1087"/>
      <c r="K15" s="1087"/>
      <c r="L15" s="1087"/>
      <c r="M15" s="1087"/>
      <c r="N15" s="1087"/>
      <c r="O15" s="1087"/>
      <c r="P15" s="1088"/>
      <c r="Q15" s="1098"/>
      <c r="R15" s="1099"/>
      <c r="S15" s="1099"/>
      <c r="T15" s="1099"/>
      <c r="U15" s="1099"/>
      <c r="V15" s="1099"/>
      <c r="W15" s="1099"/>
      <c r="X15" s="1099"/>
      <c r="Y15" s="1099"/>
      <c r="Z15" s="1099"/>
      <c r="AA15" s="1099"/>
      <c r="AB15" s="1099"/>
      <c r="AC15" s="1099"/>
      <c r="AD15" s="1099"/>
      <c r="AE15" s="1100"/>
      <c r="AF15" s="1092"/>
      <c r="AG15" s="1093"/>
      <c r="AH15" s="1093"/>
      <c r="AI15" s="1093"/>
      <c r="AJ15" s="1094"/>
      <c r="AK15" s="1141"/>
      <c r="AL15" s="1142"/>
      <c r="AM15" s="1142"/>
      <c r="AN15" s="1142"/>
      <c r="AO15" s="1142"/>
      <c r="AP15" s="1142"/>
      <c r="AQ15" s="1142"/>
      <c r="AR15" s="1142"/>
      <c r="AS15" s="1142"/>
      <c r="AT15" s="1142"/>
      <c r="AU15" s="1139"/>
      <c r="AV15" s="1139"/>
      <c r="AW15" s="1139"/>
      <c r="AX15" s="1139"/>
      <c r="AY15" s="1140"/>
      <c r="AZ15" s="253"/>
      <c r="BA15" s="253"/>
      <c r="BB15" s="253"/>
      <c r="BC15" s="253"/>
      <c r="BD15" s="253"/>
      <c r="BE15" s="254"/>
      <c r="BF15" s="254"/>
      <c r="BG15" s="254"/>
      <c r="BH15" s="254"/>
      <c r="BI15" s="254"/>
      <c r="BJ15" s="254"/>
      <c r="BK15" s="254"/>
      <c r="BL15" s="254"/>
      <c r="BM15" s="254"/>
      <c r="BN15" s="254"/>
      <c r="BO15" s="254"/>
      <c r="BP15" s="254"/>
      <c r="BQ15" s="263">
        <v>9</v>
      </c>
      <c r="BR15" s="264"/>
      <c r="BS15" s="1069"/>
      <c r="BT15" s="1070"/>
      <c r="BU15" s="1070"/>
      <c r="BV15" s="1070"/>
      <c r="BW15" s="1070"/>
      <c r="BX15" s="1070"/>
      <c r="BY15" s="1070"/>
      <c r="BZ15" s="1070"/>
      <c r="CA15" s="1070"/>
      <c r="CB15" s="1070"/>
      <c r="CC15" s="1070"/>
      <c r="CD15" s="1070"/>
      <c r="CE15" s="1070"/>
      <c r="CF15" s="1070"/>
      <c r="CG15" s="1071"/>
      <c r="CH15" s="1044"/>
      <c r="CI15" s="1045"/>
      <c r="CJ15" s="1045"/>
      <c r="CK15" s="1045"/>
      <c r="CL15" s="1046"/>
      <c r="CM15" s="1044"/>
      <c r="CN15" s="1045"/>
      <c r="CO15" s="1045"/>
      <c r="CP15" s="1045"/>
      <c r="CQ15" s="1046"/>
      <c r="CR15" s="1044"/>
      <c r="CS15" s="1045"/>
      <c r="CT15" s="1045"/>
      <c r="CU15" s="1045"/>
      <c r="CV15" s="1046"/>
      <c r="CW15" s="1044"/>
      <c r="CX15" s="1045"/>
      <c r="CY15" s="1045"/>
      <c r="CZ15" s="1045"/>
      <c r="DA15" s="1046"/>
      <c r="DB15" s="1044"/>
      <c r="DC15" s="1045"/>
      <c r="DD15" s="1045"/>
      <c r="DE15" s="1045"/>
      <c r="DF15" s="1046"/>
      <c r="DG15" s="1044"/>
      <c r="DH15" s="1045"/>
      <c r="DI15" s="1045"/>
      <c r="DJ15" s="1045"/>
      <c r="DK15" s="1046"/>
      <c r="DL15" s="1044"/>
      <c r="DM15" s="1045"/>
      <c r="DN15" s="1045"/>
      <c r="DO15" s="1045"/>
      <c r="DP15" s="1046"/>
      <c r="DQ15" s="1044"/>
      <c r="DR15" s="1045"/>
      <c r="DS15" s="1045"/>
      <c r="DT15" s="1045"/>
      <c r="DU15" s="1046"/>
      <c r="DV15" s="1047"/>
      <c r="DW15" s="1048"/>
      <c r="DX15" s="1048"/>
      <c r="DY15" s="1048"/>
      <c r="DZ15" s="1049"/>
      <c r="EA15" s="255"/>
    </row>
    <row r="16" spans="1:131" s="256" customFormat="1" ht="26.25" customHeight="1" x14ac:dyDescent="0.15">
      <c r="A16" s="262">
        <v>10</v>
      </c>
      <c r="B16" s="1086"/>
      <c r="C16" s="1087"/>
      <c r="D16" s="1087"/>
      <c r="E16" s="1087"/>
      <c r="F16" s="1087"/>
      <c r="G16" s="1087"/>
      <c r="H16" s="1087"/>
      <c r="I16" s="1087"/>
      <c r="J16" s="1087"/>
      <c r="K16" s="1087"/>
      <c r="L16" s="1087"/>
      <c r="M16" s="1087"/>
      <c r="N16" s="1087"/>
      <c r="O16" s="1087"/>
      <c r="P16" s="1088"/>
      <c r="Q16" s="1098"/>
      <c r="R16" s="1099"/>
      <c r="S16" s="1099"/>
      <c r="T16" s="1099"/>
      <c r="U16" s="1099"/>
      <c r="V16" s="1099"/>
      <c r="W16" s="1099"/>
      <c r="X16" s="1099"/>
      <c r="Y16" s="1099"/>
      <c r="Z16" s="1099"/>
      <c r="AA16" s="1099"/>
      <c r="AB16" s="1099"/>
      <c r="AC16" s="1099"/>
      <c r="AD16" s="1099"/>
      <c r="AE16" s="1100"/>
      <c r="AF16" s="1092"/>
      <c r="AG16" s="1093"/>
      <c r="AH16" s="1093"/>
      <c r="AI16" s="1093"/>
      <c r="AJ16" s="1094"/>
      <c r="AK16" s="1141"/>
      <c r="AL16" s="1142"/>
      <c r="AM16" s="1142"/>
      <c r="AN16" s="1142"/>
      <c r="AO16" s="1142"/>
      <c r="AP16" s="1142"/>
      <c r="AQ16" s="1142"/>
      <c r="AR16" s="1142"/>
      <c r="AS16" s="1142"/>
      <c r="AT16" s="1142"/>
      <c r="AU16" s="1139"/>
      <c r="AV16" s="1139"/>
      <c r="AW16" s="1139"/>
      <c r="AX16" s="1139"/>
      <c r="AY16" s="1140"/>
      <c r="AZ16" s="253"/>
      <c r="BA16" s="253"/>
      <c r="BB16" s="253"/>
      <c r="BC16" s="253"/>
      <c r="BD16" s="253"/>
      <c r="BE16" s="254"/>
      <c r="BF16" s="254"/>
      <c r="BG16" s="254"/>
      <c r="BH16" s="254"/>
      <c r="BI16" s="254"/>
      <c r="BJ16" s="254"/>
      <c r="BK16" s="254"/>
      <c r="BL16" s="254"/>
      <c r="BM16" s="254"/>
      <c r="BN16" s="254"/>
      <c r="BO16" s="254"/>
      <c r="BP16" s="254"/>
      <c r="BQ16" s="263">
        <v>10</v>
      </c>
      <c r="BR16" s="264"/>
      <c r="BS16" s="1069"/>
      <c r="BT16" s="1070"/>
      <c r="BU16" s="1070"/>
      <c r="BV16" s="1070"/>
      <c r="BW16" s="1070"/>
      <c r="BX16" s="1070"/>
      <c r="BY16" s="1070"/>
      <c r="BZ16" s="1070"/>
      <c r="CA16" s="1070"/>
      <c r="CB16" s="1070"/>
      <c r="CC16" s="1070"/>
      <c r="CD16" s="1070"/>
      <c r="CE16" s="1070"/>
      <c r="CF16" s="1070"/>
      <c r="CG16" s="1071"/>
      <c r="CH16" s="1044"/>
      <c r="CI16" s="1045"/>
      <c r="CJ16" s="1045"/>
      <c r="CK16" s="1045"/>
      <c r="CL16" s="1046"/>
      <c r="CM16" s="1044"/>
      <c r="CN16" s="1045"/>
      <c r="CO16" s="1045"/>
      <c r="CP16" s="1045"/>
      <c r="CQ16" s="1046"/>
      <c r="CR16" s="1044"/>
      <c r="CS16" s="1045"/>
      <c r="CT16" s="1045"/>
      <c r="CU16" s="1045"/>
      <c r="CV16" s="1046"/>
      <c r="CW16" s="1044"/>
      <c r="CX16" s="1045"/>
      <c r="CY16" s="1045"/>
      <c r="CZ16" s="1045"/>
      <c r="DA16" s="1046"/>
      <c r="DB16" s="1044"/>
      <c r="DC16" s="1045"/>
      <c r="DD16" s="1045"/>
      <c r="DE16" s="1045"/>
      <c r="DF16" s="1046"/>
      <c r="DG16" s="1044"/>
      <c r="DH16" s="1045"/>
      <c r="DI16" s="1045"/>
      <c r="DJ16" s="1045"/>
      <c r="DK16" s="1046"/>
      <c r="DL16" s="1044"/>
      <c r="DM16" s="1045"/>
      <c r="DN16" s="1045"/>
      <c r="DO16" s="1045"/>
      <c r="DP16" s="1046"/>
      <c r="DQ16" s="1044"/>
      <c r="DR16" s="1045"/>
      <c r="DS16" s="1045"/>
      <c r="DT16" s="1045"/>
      <c r="DU16" s="1046"/>
      <c r="DV16" s="1047"/>
      <c r="DW16" s="1048"/>
      <c r="DX16" s="1048"/>
      <c r="DY16" s="1048"/>
      <c r="DZ16" s="1049"/>
      <c r="EA16" s="255"/>
    </row>
    <row r="17" spans="1:131" s="256" customFormat="1" ht="26.25" customHeight="1" x14ac:dyDescent="0.15">
      <c r="A17" s="262">
        <v>11</v>
      </c>
      <c r="B17" s="1086"/>
      <c r="C17" s="1087"/>
      <c r="D17" s="1087"/>
      <c r="E17" s="1087"/>
      <c r="F17" s="1087"/>
      <c r="G17" s="1087"/>
      <c r="H17" s="1087"/>
      <c r="I17" s="1087"/>
      <c r="J17" s="1087"/>
      <c r="K17" s="1087"/>
      <c r="L17" s="1087"/>
      <c r="M17" s="1087"/>
      <c r="N17" s="1087"/>
      <c r="O17" s="1087"/>
      <c r="P17" s="1088"/>
      <c r="Q17" s="1098"/>
      <c r="R17" s="1099"/>
      <c r="S17" s="1099"/>
      <c r="T17" s="1099"/>
      <c r="U17" s="1099"/>
      <c r="V17" s="1099"/>
      <c r="W17" s="1099"/>
      <c r="X17" s="1099"/>
      <c r="Y17" s="1099"/>
      <c r="Z17" s="1099"/>
      <c r="AA17" s="1099"/>
      <c r="AB17" s="1099"/>
      <c r="AC17" s="1099"/>
      <c r="AD17" s="1099"/>
      <c r="AE17" s="1100"/>
      <c r="AF17" s="1092"/>
      <c r="AG17" s="1093"/>
      <c r="AH17" s="1093"/>
      <c r="AI17" s="1093"/>
      <c r="AJ17" s="1094"/>
      <c r="AK17" s="1141"/>
      <c r="AL17" s="1142"/>
      <c r="AM17" s="1142"/>
      <c r="AN17" s="1142"/>
      <c r="AO17" s="1142"/>
      <c r="AP17" s="1142"/>
      <c r="AQ17" s="1142"/>
      <c r="AR17" s="1142"/>
      <c r="AS17" s="1142"/>
      <c r="AT17" s="1142"/>
      <c r="AU17" s="1139"/>
      <c r="AV17" s="1139"/>
      <c r="AW17" s="1139"/>
      <c r="AX17" s="1139"/>
      <c r="AY17" s="1140"/>
      <c r="AZ17" s="253"/>
      <c r="BA17" s="253"/>
      <c r="BB17" s="253"/>
      <c r="BC17" s="253"/>
      <c r="BD17" s="253"/>
      <c r="BE17" s="254"/>
      <c r="BF17" s="254"/>
      <c r="BG17" s="254"/>
      <c r="BH17" s="254"/>
      <c r="BI17" s="254"/>
      <c r="BJ17" s="254"/>
      <c r="BK17" s="254"/>
      <c r="BL17" s="254"/>
      <c r="BM17" s="254"/>
      <c r="BN17" s="254"/>
      <c r="BO17" s="254"/>
      <c r="BP17" s="254"/>
      <c r="BQ17" s="263">
        <v>11</v>
      </c>
      <c r="BR17" s="264"/>
      <c r="BS17" s="1069"/>
      <c r="BT17" s="1070"/>
      <c r="BU17" s="1070"/>
      <c r="BV17" s="1070"/>
      <c r="BW17" s="1070"/>
      <c r="BX17" s="1070"/>
      <c r="BY17" s="1070"/>
      <c r="BZ17" s="1070"/>
      <c r="CA17" s="1070"/>
      <c r="CB17" s="1070"/>
      <c r="CC17" s="1070"/>
      <c r="CD17" s="1070"/>
      <c r="CE17" s="1070"/>
      <c r="CF17" s="1070"/>
      <c r="CG17" s="1071"/>
      <c r="CH17" s="1044"/>
      <c r="CI17" s="1045"/>
      <c r="CJ17" s="1045"/>
      <c r="CK17" s="1045"/>
      <c r="CL17" s="1046"/>
      <c r="CM17" s="1044"/>
      <c r="CN17" s="1045"/>
      <c r="CO17" s="1045"/>
      <c r="CP17" s="1045"/>
      <c r="CQ17" s="1046"/>
      <c r="CR17" s="1044"/>
      <c r="CS17" s="1045"/>
      <c r="CT17" s="1045"/>
      <c r="CU17" s="1045"/>
      <c r="CV17" s="1046"/>
      <c r="CW17" s="1044"/>
      <c r="CX17" s="1045"/>
      <c r="CY17" s="1045"/>
      <c r="CZ17" s="1045"/>
      <c r="DA17" s="1046"/>
      <c r="DB17" s="1044"/>
      <c r="DC17" s="1045"/>
      <c r="DD17" s="1045"/>
      <c r="DE17" s="1045"/>
      <c r="DF17" s="1046"/>
      <c r="DG17" s="1044"/>
      <c r="DH17" s="1045"/>
      <c r="DI17" s="1045"/>
      <c r="DJ17" s="1045"/>
      <c r="DK17" s="1046"/>
      <c r="DL17" s="1044"/>
      <c r="DM17" s="1045"/>
      <c r="DN17" s="1045"/>
      <c r="DO17" s="1045"/>
      <c r="DP17" s="1046"/>
      <c r="DQ17" s="1044"/>
      <c r="DR17" s="1045"/>
      <c r="DS17" s="1045"/>
      <c r="DT17" s="1045"/>
      <c r="DU17" s="1046"/>
      <c r="DV17" s="1047"/>
      <c r="DW17" s="1048"/>
      <c r="DX17" s="1048"/>
      <c r="DY17" s="1048"/>
      <c r="DZ17" s="1049"/>
      <c r="EA17" s="255"/>
    </row>
    <row r="18" spans="1:131" s="256" customFormat="1" ht="26.25" customHeight="1" x14ac:dyDescent="0.15">
      <c r="A18" s="262">
        <v>12</v>
      </c>
      <c r="B18" s="1086"/>
      <c r="C18" s="1087"/>
      <c r="D18" s="1087"/>
      <c r="E18" s="1087"/>
      <c r="F18" s="1087"/>
      <c r="G18" s="1087"/>
      <c r="H18" s="1087"/>
      <c r="I18" s="1087"/>
      <c r="J18" s="1087"/>
      <c r="K18" s="1087"/>
      <c r="L18" s="1087"/>
      <c r="M18" s="1087"/>
      <c r="N18" s="1087"/>
      <c r="O18" s="1087"/>
      <c r="P18" s="1088"/>
      <c r="Q18" s="1098"/>
      <c r="R18" s="1099"/>
      <c r="S18" s="1099"/>
      <c r="T18" s="1099"/>
      <c r="U18" s="1099"/>
      <c r="V18" s="1099"/>
      <c r="W18" s="1099"/>
      <c r="X18" s="1099"/>
      <c r="Y18" s="1099"/>
      <c r="Z18" s="1099"/>
      <c r="AA18" s="1099"/>
      <c r="AB18" s="1099"/>
      <c r="AC18" s="1099"/>
      <c r="AD18" s="1099"/>
      <c r="AE18" s="1100"/>
      <c r="AF18" s="1092"/>
      <c r="AG18" s="1093"/>
      <c r="AH18" s="1093"/>
      <c r="AI18" s="1093"/>
      <c r="AJ18" s="1094"/>
      <c r="AK18" s="1141"/>
      <c r="AL18" s="1142"/>
      <c r="AM18" s="1142"/>
      <c r="AN18" s="1142"/>
      <c r="AO18" s="1142"/>
      <c r="AP18" s="1142"/>
      <c r="AQ18" s="1142"/>
      <c r="AR18" s="1142"/>
      <c r="AS18" s="1142"/>
      <c r="AT18" s="1142"/>
      <c r="AU18" s="1139"/>
      <c r="AV18" s="1139"/>
      <c r="AW18" s="1139"/>
      <c r="AX18" s="1139"/>
      <c r="AY18" s="1140"/>
      <c r="AZ18" s="253"/>
      <c r="BA18" s="253"/>
      <c r="BB18" s="253"/>
      <c r="BC18" s="253"/>
      <c r="BD18" s="253"/>
      <c r="BE18" s="254"/>
      <c r="BF18" s="254"/>
      <c r="BG18" s="254"/>
      <c r="BH18" s="254"/>
      <c r="BI18" s="254"/>
      <c r="BJ18" s="254"/>
      <c r="BK18" s="254"/>
      <c r="BL18" s="254"/>
      <c r="BM18" s="254"/>
      <c r="BN18" s="254"/>
      <c r="BO18" s="254"/>
      <c r="BP18" s="254"/>
      <c r="BQ18" s="263">
        <v>12</v>
      </c>
      <c r="BR18" s="264"/>
      <c r="BS18" s="1069"/>
      <c r="BT18" s="1070"/>
      <c r="BU18" s="1070"/>
      <c r="BV18" s="1070"/>
      <c r="BW18" s="1070"/>
      <c r="BX18" s="1070"/>
      <c r="BY18" s="1070"/>
      <c r="BZ18" s="1070"/>
      <c r="CA18" s="1070"/>
      <c r="CB18" s="1070"/>
      <c r="CC18" s="1070"/>
      <c r="CD18" s="1070"/>
      <c r="CE18" s="1070"/>
      <c r="CF18" s="1070"/>
      <c r="CG18" s="1071"/>
      <c r="CH18" s="1044"/>
      <c r="CI18" s="1045"/>
      <c r="CJ18" s="1045"/>
      <c r="CK18" s="1045"/>
      <c r="CL18" s="1046"/>
      <c r="CM18" s="1044"/>
      <c r="CN18" s="1045"/>
      <c r="CO18" s="1045"/>
      <c r="CP18" s="1045"/>
      <c r="CQ18" s="1046"/>
      <c r="CR18" s="1044"/>
      <c r="CS18" s="1045"/>
      <c r="CT18" s="1045"/>
      <c r="CU18" s="1045"/>
      <c r="CV18" s="1046"/>
      <c r="CW18" s="1044"/>
      <c r="CX18" s="1045"/>
      <c r="CY18" s="1045"/>
      <c r="CZ18" s="1045"/>
      <c r="DA18" s="1046"/>
      <c r="DB18" s="1044"/>
      <c r="DC18" s="1045"/>
      <c r="DD18" s="1045"/>
      <c r="DE18" s="1045"/>
      <c r="DF18" s="1046"/>
      <c r="DG18" s="1044"/>
      <c r="DH18" s="1045"/>
      <c r="DI18" s="1045"/>
      <c r="DJ18" s="1045"/>
      <c r="DK18" s="1046"/>
      <c r="DL18" s="1044"/>
      <c r="DM18" s="1045"/>
      <c r="DN18" s="1045"/>
      <c r="DO18" s="1045"/>
      <c r="DP18" s="1046"/>
      <c r="DQ18" s="1044"/>
      <c r="DR18" s="1045"/>
      <c r="DS18" s="1045"/>
      <c r="DT18" s="1045"/>
      <c r="DU18" s="1046"/>
      <c r="DV18" s="1047"/>
      <c r="DW18" s="1048"/>
      <c r="DX18" s="1048"/>
      <c r="DY18" s="1048"/>
      <c r="DZ18" s="1049"/>
      <c r="EA18" s="255"/>
    </row>
    <row r="19" spans="1:131" s="256" customFormat="1" ht="26.25" customHeight="1" x14ac:dyDescent="0.15">
      <c r="A19" s="262">
        <v>13</v>
      </c>
      <c r="B19" s="1086"/>
      <c r="C19" s="1087"/>
      <c r="D19" s="1087"/>
      <c r="E19" s="1087"/>
      <c r="F19" s="1087"/>
      <c r="G19" s="1087"/>
      <c r="H19" s="1087"/>
      <c r="I19" s="1087"/>
      <c r="J19" s="1087"/>
      <c r="K19" s="1087"/>
      <c r="L19" s="1087"/>
      <c r="M19" s="1087"/>
      <c r="N19" s="1087"/>
      <c r="O19" s="1087"/>
      <c r="P19" s="1088"/>
      <c r="Q19" s="1098"/>
      <c r="R19" s="1099"/>
      <c r="S19" s="1099"/>
      <c r="T19" s="1099"/>
      <c r="U19" s="1099"/>
      <c r="V19" s="1099"/>
      <c r="W19" s="1099"/>
      <c r="X19" s="1099"/>
      <c r="Y19" s="1099"/>
      <c r="Z19" s="1099"/>
      <c r="AA19" s="1099"/>
      <c r="AB19" s="1099"/>
      <c r="AC19" s="1099"/>
      <c r="AD19" s="1099"/>
      <c r="AE19" s="1100"/>
      <c r="AF19" s="1092"/>
      <c r="AG19" s="1093"/>
      <c r="AH19" s="1093"/>
      <c r="AI19" s="1093"/>
      <c r="AJ19" s="1094"/>
      <c r="AK19" s="1141"/>
      <c r="AL19" s="1142"/>
      <c r="AM19" s="1142"/>
      <c r="AN19" s="1142"/>
      <c r="AO19" s="1142"/>
      <c r="AP19" s="1142"/>
      <c r="AQ19" s="1142"/>
      <c r="AR19" s="1142"/>
      <c r="AS19" s="1142"/>
      <c r="AT19" s="1142"/>
      <c r="AU19" s="1139"/>
      <c r="AV19" s="1139"/>
      <c r="AW19" s="1139"/>
      <c r="AX19" s="1139"/>
      <c r="AY19" s="1140"/>
      <c r="AZ19" s="253"/>
      <c r="BA19" s="253"/>
      <c r="BB19" s="253"/>
      <c r="BC19" s="253"/>
      <c r="BD19" s="253"/>
      <c r="BE19" s="254"/>
      <c r="BF19" s="254"/>
      <c r="BG19" s="254"/>
      <c r="BH19" s="254"/>
      <c r="BI19" s="254"/>
      <c r="BJ19" s="254"/>
      <c r="BK19" s="254"/>
      <c r="BL19" s="254"/>
      <c r="BM19" s="254"/>
      <c r="BN19" s="254"/>
      <c r="BO19" s="254"/>
      <c r="BP19" s="254"/>
      <c r="BQ19" s="263">
        <v>13</v>
      </c>
      <c r="BR19" s="264"/>
      <c r="BS19" s="1069"/>
      <c r="BT19" s="1070"/>
      <c r="BU19" s="1070"/>
      <c r="BV19" s="1070"/>
      <c r="BW19" s="1070"/>
      <c r="BX19" s="1070"/>
      <c r="BY19" s="1070"/>
      <c r="BZ19" s="1070"/>
      <c r="CA19" s="1070"/>
      <c r="CB19" s="1070"/>
      <c r="CC19" s="1070"/>
      <c r="CD19" s="1070"/>
      <c r="CE19" s="1070"/>
      <c r="CF19" s="1070"/>
      <c r="CG19" s="1071"/>
      <c r="CH19" s="1044"/>
      <c r="CI19" s="1045"/>
      <c r="CJ19" s="1045"/>
      <c r="CK19" s="1045"/>
      <c r="CL19" s="1046"/>
      <c r="CM19" s="1044"/>
      <c r="CN19" s="1045"/>
      <c r="CO19" s="1045"/>
      <c r="CP19" s="1045"/>
      <c r="CQ19" s="1046"/>
      <c r="CR19" s="1044"/>
      <c r="CS19" s="1045"/>
      <c r="CT19" s="1045"/>
      <c r="CU19" s="1045"/>
      <c r="CV19" s="1046"/>
      <c r="CW19" s="1044"/>
      <c r="CX19" s="1045"/>
      <c r="CY19" s="1045"/>
      <c r="CZ19" s="1045"/>
      <c r="DA19" s="1046"/>
      <c r="DB19" s="1044"/>
      <c r="DC19" s="1045"/>
      <c r="DD19" s="1045"/>
      <c r="DE19" s="1045"/>
      <c r="DF19" s="1046"/>
      <c r="DG19" s="1044"/>
      <c r="DH19" s="1045"/>
      <c r="DI19" s="1045"/>
      <c r="DJ19" s="1045"/>
      <c r="DK19" s="1046"/>
      <c r="DL19" s="1044"/>
      <c r="DM19" s="1045"/>
      <c r="DN19" s="1045"/>
      <c r="DO19" s="1045"/>
      <c r="DP19" s="1046"/>
      <c r="DQ19" s="1044"/>
      <c r="DR19" s="1045"/>
      <c r="DS19" s="1045"/>
      <c r="DT19" s="1045"/>
      <c r="DU19" s="1046"/>
      <c r="DV19" s="1047"/>
      <c r="DW19" s="1048"/>
      <c r="DX19" s="1048"/>
      <c r="DY19" s="1048"/>
      <c r="DZ19" s="1049"/>
      <c r="EA19" s="255"/>
    </row>
    <row r="20" spans="1:131" s="256" customFormat="1" ht="26.25" customHeight="1" x14ac:dyDescent="0.15">
      <c r="A20" s="262">
        <v>14</v>
      </c>
      <c r="B20" s="1086"/>
      <c r="C20" s="1087"/>
      <c r="D20" s="1087"/>
      <c r="E20" s="1087"/>
      <c r="F20" s="1087"/>
      <c r="G20" s="1087"/>
      <c r="H20" s="1087"/>
      <c r="I20" s="1087"/>
      <c r="J20" s="1087"/>
      <c r="K20" s="1087"/>
      <c r="L20" s="1087"/>
      <c r="M20" s="1087"/>
      <c r="N20" s="1087"/>
      <c r="O20" s="1087"/>
      <c r="P20" s="1088"/>
      <c r="Q20" s="1098"/>
      <c r="R20" s="1099"/>
      <c r="S20" s="1099"/>
      <c r="T20" s="1099"/>
      <c r="U20" s="1099"/>
      <c r="V20" s="1099"/>
      <c r="W20" s="1099"/>
      <c r="X20" s="1099"/>
      <c r="Y20" s="1099"/>
      <c r="Z20" s="1099"/>
      <c r="AA20" s="1099"/>
      <c r="AB20" s="1099"/>
      <c r="AC20" s="1099"/>
      <c r="AD20" s="1099"/>
      <c r="AE20" s="1100"/>
      <c r="AF20" s="1092"/>
      <c r="AG20" s="1093"/>
      <c r="AH20" s="1093"/>
      <c r="AI20" s="1093"/>
      <c r="AJ20" s="1094"/>
      <c r="AK20" s="1141"/>
      <c r="AL20" s="1142"/>
      <c r="AM20" s="1142"/>
      <c r="AN20" s="1142"/>
      <c r="AO20" s="1142"/>
      <c r="AP20" s="1142"/>
      <c r="AQ20" s="1142"/>
      <c r="AR20" s="1142"/>
      <c r="AS20" s="1142"/>
      <c r="AT20" s="1142"/>
      <c r="AU20" s="1139"/>
      <c r="AV20" s="1139"/>
      <c r="AW20" s="1139"/>
      <c r="AX20" s="1139"/>
      <c r="AY20" s="1140"/>
      <c r="AZ20" s="253"/>
      <c r="BA20" s="253"/>
      <c r="BB20" s="253"/>
      <c r="BC20" s="253"/>
      <c r="BD20" s="253"/>
      <c r="BE20" s="254"/>
      <c r="BF20" s="254"/>
      <c r="BG20" s="254"/>
      <c r="BH20" s="254"/>
      <c r="BI20" s="254"/>
      <c r="BJ20" s="254"/>
      <c r="BK20" s="254"/>
      <c r="BL20" s="254"/>
      <c r="BM20" s="254"/>
      <c r="BN20" s="254"/>
      <c r="BO20" s="254"/>
      <c r="BP20" s="254"/>
      <c r="BQ20" s="263">
        <v>14</v>
      </c>
      <c r="BR20" s="264"/>
      <c r="BS20" s="1069"/>
      <c r="BT20" s="1070"/>
      <c r="BU20" s="1070"/>
      <c r="BV20" s="1070"/>
      <c r="BW20" s="1070"/>
      <c r="BX20" s="1070"/>
      <c r="BY20" s="1070"/>
      <c r="BZ20" s="1070"/>
      <c r="CA20" s="1070"/>
      <c r="CB20" s="1070"/>
      <c r="CC20" s="1070"/>
      <c r="CD20" s="1070"/>
      <c r="CE20" s="1070"/>
      <c r="CF20" s="1070"/>
      <c r="CG20" s="1071"/>
      <c r="CH20" s="1044"/>
      <c r="CI20" s="1045"/>
      <c r="CJ20" s="1045"/>
      <c r="CK20" s="1045"/>
      <c r="CL20" s="1046"/>
      <c r="CM20" s="1044"/>
      <c r="CN20" s="1045"/>
      <c r="CO20" s="1045"/>
      <c r="CP20" s="1045"/>
      <c r="CQ20" s="1046"/>
      <c r="CR20" s="1044"/>
      <c r="CS20" s="1045"/>
      <c r="CT20" s="1045"/>
      <c r="CU20" s="1045"/>
      <c r="CV20" s="1046"/>
      <c r="CW20" s="1044"/>
      <c r="CX20" s="1045"/>
      <c r="CY20" s="1045"/>
      <c r="CZ20" s="1045"/>
      <c r="DA20" s="1046"/>
      <c r="DB20" s="1044"/>
      <c r="DC20" s="1045"/>
      <c r="DD20" s="1045"/>
      <c r="DE20" s="1045"/>
      <c r="DF20" s="1046"/>
      <c r="DG20" s="1044"/>
      <c r="DH20" s="1045"/>
      <c r="DI20" s="1045"/>
      <c r="DJ20" s="1045"/>
      <c r="DK20" s="1046"/>
      <c r="DL20" s="1044"/>
      <c r="DM20" s="1045"/>
      <c r="DN20" s="1045"/>
      <c r="DO20" s="1045"/>
      <c r="DP20" s="1046"/>
      <c r="DQ20" s="1044"/>
      <c r="DR20" s="1045"/>
      <c r="DS20" s="1045"/>
      <c r="DT20" s="1045"/>
      <c r="DU20" s="1046"/>
      <c r="DV20" s="1047"/>
      <c r="DW20" s="1048"/>
      <c r="DX20" s="1048"/>
      <c r="DY20" s="1048"/>
      <c r="DZ20" s="1049"/>
      <c r="EA20" s="255"/>
    </row>
    <row r="21" spans="1:131" s="256" customFormat="1" ht="26.25" customHeight="1" thickBot="1" x14ac:dyDescent="0.2">
      <c r="A21" s="262">
        <v>15</v>
      </c>
      <c r="B21" s="1086"/>
      <c r="C21" s="1087"/>
      <c r="D21" s="1087"/>
      <c r="E21" s="1087"/>
      <c r="F21" s="1087"/>
      <c r="G21" s="1087"/>
      <c r="H21" s="1087"/>
      <c r="I21" s="1087"/>
      <c r="J21" s="1087"/>
      <c r="K21" s="1087"/>
      <c r="L21" s="1087"/>
      <c r="M21" s="1087"/>
      <c r="N21" s="1087"/>
      <c r="O21" s="1087"/>
      <c r="P21" s="1088"/>
      <c r="Q21" s="1098"/>
      <c r="R21" s="1099"/>
      <c r="S21" s="1099"/>
      <c r="T21" s="1099"/>
      <c r="U21" s="1099"/>
      <c r="V21" s="1099"/>
      <c r="W21" s="1099"/>
      <c r="X21" s="1099"/>
      <c r="Y21" s="1099"/>
      <c r="Z21" s="1099"/>
      <c r="AA21" s="1099"/>
      <c r="AB21" s="1099"/>
      <c r="AC21" s="1099"/>
      <c r="AD21" s="1099"/>
      <c r="AE21" s="1100"/>
      <c r="AF21" s="1092"/>
      <c r="AG21" s="1093"/>
      <c r="AH21" s="1093"/>
      <c r="AI21" s="1093"/>
      <c r="AJ21" s="1094"/>
      <c r="AK21" s="1141"/>
      <c r="AL21" s="1142"/>
      <c r="AM21" s="1142"/>
      <c r="AN21" s="1142"/>
      <c r="AO21" s="1142"/>
      <c r="AP21" s="1142"/>
      <c r="AQ21" s="1142"/>
      <c r="AR21" s="1142"/>
      <c r="AS21" s="1142"/>
      <c r="AT21" s="1142"/>
      <c r="AU21" s="1139"/>
      <c r="AV21" s="1139"/>
      <c r="AW21" s="1139"/>
      <c r="AX21" s="1139"/>
      <c r="AY21" s="1140"/>
      <c r="AZ21" s="253"/>
      <c r="BA21" s="253"/>
      <c r="BB21" s="253"/>
      <c r="BC21" s="253"/>
      <c r="BD21" s="253"/>
      <c r="BE21" s="254"/>
      <c r="BF21" s="254"/>
      <c r="BG21" s="254"/>
      <c r="BH21" s="254"/>
      <c r="BI21" s="254"/>
      <c r="BJ21" s="254"/>
      <c r="BK21" s="254"/>
      <c r="BL21" s="254"/>
      <c r="BM21" s="254"/>
      <c r="BN21" s="254"/>
      <c r="BO21" s="254"/>
      <c r="BP21" s="254"/>
      <c r="BQ21" s="263">
        <v>15</v>
      </c>
      <c r="BR21" s="264"/>
      <c r="BS21" s="1069"/>
      <c r="BT21" s="1070"/>
      <c r="BU21" s="1070"/>
      <c r="BV21" s="1070"/>
      <c r="BW21" s="1070"/>
      <c r="BX21" s="1070"/>
      <c r="BY21" s="1070"/>
      <c r="BZ21" s="1070"/>
      <c r="CA21" s="1070"/>
      <c r="CB21" s="1070"/>
      <c r="CC21" s="1070"/>
      <c r="CD21" s="1070"/>
      <c r="CE21" s="1070"/>
      <c r="CF21" s="1070"/>
      <c r="CG21" s="1071"/>
      <c r="CH21" s="1044"/>
      <c r="CI21" s="1045"/>
      <c r="CJ21" s="1045"/>
      <c r="CK21" s="1045"/>
      <c r="CL21" s="1046"/>
      <c r="CM21" s="1044"/>
      <c r="CN21" s="1045"/>
      <c r="CO21" s="1045"/>
      <c r="CP21" s="1045"/>
      <c r="CQ21" s="1046"/>
      <c r="CR21" s="1044"/>
      <c r="CS21" s="1045"/>
      <c r="CT21" s="1045"/>
      <c r="CU21" s="1045"/>
      <c r="CV21" s="1046"/>
      <c r="CW21" s="1044"/>
      <c r="CX21" s="1045"/>
      <c r="CY21" s="1045"/>
      <c r="CZ21" s="1045"/>
      <c r="DA21" s="1046"/>
      <c r="DB21" s="1044"/>
      <c r="DC21" s="1045"/>
      <c r="DD21" s="1045"/>
      <c r="DE21" s="1045"/>
      <c r="DF21" s="1046"/>
      <c r="DG21" s="1044"/>
      <c r="DH21" s="1045"/>
      <c r="DI21" s="1045"/>
      <c r="DJ21" s="1045"/>
      <c r="DK21" s="1046"/>
      <c r="DL21" s="1044"/>
      <c r="DM21" s="1045"/>
      <c r="DN21" s="1045"/>
      <c r="DO21" s="1045"/>
      <c r="DP21" s="1046"/>
      <c r="DQ21" s="1044"/>
      <c r="DR21" s="1045"/>
      <c r="DS21" s="1045"/>
      <c r="DT21" s="1045"/>
      <c r="DU21" s="1046"/>
      <c r="DV21" s="1047"/>
      <c r="DW21" s="1048"/>
      <c r="DX21" s="1048"/>
      <c r="DY21" s="1048"/>
      <c r="DZ21" s="1049"/>
      <c r="EA21" s="255"/>
    </row>
    <row r="22" spans="1:131" s="256" customFormat="1" ht="26.25" customHeight="1" x14ac:dyDescent="0.15">
      <c r="A22" s="262">
        <v>16</v>
      </c>
      <c r="B22" s="1086"/>
      <c r="C22" s="1087"/>
      <c r="D22" s="1087"/>
      <c r="E22" s="1087"/>
      <c r="F22" s="1087"/>
      <c r="G22" s="1087"/>
      <c r="H22" s="1087"/>
      <c r="I22" s="1087"/>
      <c r="J22" s="1087"/>
      <c r="K22" s="1087"/>
      <c r="L22" s="1087"/>
      <c r="M22" s="1087"/>
      <c r="N22" s="1087"/>
      <c r="O22" s="1087"/>
      <c r="P22" s="1088"/>
      <c r="Q22" s="1136"/>
      <c r="R22" s="1137"/>
      <c r="S22" s="1137"/>
      <c r="T22" s="1137"/>
      <c r="U22" s="1137"/>
      <c r="V22" s="1137"/>
      <c r="W22" s="1137"/>
      <c r="X22" s="1137"/>
      <c r="Y22" s="1137"/>
      <c r="Z22" s="1137"/>
      <c r="AA22" s="1137"/>
      <c r="AB22" s="1137"/>
      <c r="AC22" s="1137"/>
      <c r="AD22" s="1137"/>
      <c r="AE22" s="1138"/>
      <c r="AF22" s="1092"/>
      <c r="AG22" s="1093"/>
      <c r="AH22" s="1093"/>
      <c r="AI22" s="1093"/>
      <c r="AJ22" s="1094"/>
      <c r="AK22" s="1132"/>
      <c r="AL22" s="1133"/>
      <c r="AM22" s="1133"/>
      <c r="AN22" s="1133"/>
      <c r="AO22" s="1133"/>
      <c r="AP22" s="1133"/>
      <c r="AQ22" s="1133"/>
      <c r="AR22" s="1133"/>
      <c r="AS22" s="1133"/>
      <c r="AT22" s="1133"/>
      <c r="AU22" s="1134"/>
      <c r="AV22" s="1134"/>
      <c r="AW22" s="1134"/>
      <c r="AX22" s="1134"/>
      <c r="AY22" s="1135"/>
      <c r="AZ22" s="1084" t="s">
        <v>391</v>
      </c>
      <c r="BA22" s="1084"/>
      <c r="BB22" s="1084"/>
      <c r="BC22" s="1084"/>
      <c r="BD22" s="1085"/>
      <c r="BE22" s="254"/>
      <c r="BF22" s="254"/>
      <c r="BG22" s="254"/>
      <c r="BH22" s="254"/>
      <c r="BI22" s="254"/>
      <c r="BJ22" s="254"/>
      <c r="BK22" s="254"/>
      <c r="BL22" s="254"/>
      <c r="BM22" s="254"/>
      <c r="BN22" s="254"/>
      <c r="BO22" s="254"/>
      <c r="BP22" s="254"/>
      <c r="BQ22" s="263">
        <v>16</v>
      </c>
      <c r="BR22" s="264"/>
      <c r="BS22" s="1069"/>
      <c r="BT22" s="1070"/>
      <c r="BU22" s="1070"/>
      <c r="BV22" s="1070"/>
      <c r="BW22" s="1070"/>
      <c r="BX22" s="1070"/>
      <c r="BY22" s="1070"/>
      <c r="BZ22" s="1070"/>
      <c r="CA22" s="1070"/>
      <c r="CB22" s="1070"/>
      <c r="CC22" s="1070"/>
      <c r="CD22" s="1070"/>
      <c r="CE22" s="1070"/>
      <c r="CF22" s="1070"/>
      <c r="CG22" s="1071"/>
      <c r="CH22" s="1044"/>
      <c r="CI22" s="1045"/>
      <c r="CJ22" s="1045"/>
      <c r="CK22" s="1045"/>
      <c r="CL22" s="1046"/>
      <c r="CM22" s="1044"/>
      <c r="CN22" s="1045"/>
      <c r="CO22" s="1045"/>
      <c r="CP22" s="1045"/>
      <c r="CQ22" s="1046"/>
      <c r="CR22" s="1044"/>
      <c r="CS22" s="1045"/>
      <c r="CT22" s="1045"/>
      <c r="CU22" s="1045"/>
      <c r="CV22" s="1046"/>
      <c r="CW22" s="1044"/>
      <c r="CX22" s="1045"/>
      <c r="CY22" s="1045"/>
      <c r="CZ22" s="1045"/>
      <c r="DA22" s="1046"/>
      <c r="DB22" s="1044"/>
      <c r="DC22" s="1045"/>
      <c r="DD22" s="1045"/>
      <c r="DE22" s="1045"/>
      <c r="DF22" s="1046"/>
      <c r="DG22" s="1044"/>
      <c r="DH22" s="1045"/>
      <c r="DI22" s="1045"/>
      <c r="DJ22" s="1045"/>
      <c r="DK22" s="1046"/>
      <c r="DL22" s="1044"/>
      <c r="DM22" s="1045"/>
      <c r="DN22" s="1045"/>
      <c r="DO22" s="1045"/>
      <c r="DP22" s="1046"/>
      <c r="DQ22" s="1044"/>
      <c r="DR22" s="1045"/>
      <c r="DS22" s="1045"/>
      <c r="DT22" s="1045"/>
      <c r="DU22" s="1046"/>
      <c r="DV22" s="1047"/>
      <c r="DW22" s="1048"/>
      <c r="DX22" s="1048"/>
      <c r="DY22" s="1048"/>
      <c r="DZ22" s="1049"/>
      <c r="EA22" s="255"/>
    </row>
    <row r="23" spans="1:131" s="256" customFormat="1" ht="26.25" customHeight="1" thickBot="1" x14ac:dyDescent="0.2">
      <c r="A23" s="265" t="s">
        <v>392</v>
      </c>
      <c r="B23" s="999" t="s">
        <v>393</v>
      </c>
      <c r="C23" s="1000"/>
      <c r="D23" s="1000"/>
      <c r="E23" s="1000"/>
      <c r="F23" s="1000"/>
      <c r="G23" s="1000"/>
      <c r="H23" s="1000"/>
      <c r="I23" s="1000"/>
      <c r="J23" s="1000"/>
      <c r="K23" s="1000"/>
      <c r="L23" s="1000"/>
      <c r="M23" s="1000"/>
      <c r="N23" s="1000"/>
      <c r="O23" s="1000"/>
      <c r="P23" s="1001"/>
      <c r="Q23" s="1123">
        <v>6618</v>
      </c>
      <c r="R23" s="1124"/>
      <c r="S23" s="1124"/>
      <c r="T23" s="1124"/>
      <c r="U23" s="1124"/>
      <c r="V23" s="1124">
        <v>6476</v>
      </c>
      <c r="W23" s="1124"/>
      <c r="X23" s="1124"/>
      <c r="Y23" s="1124"/>
      <c r="Z23" s="1124"/>
      <c r="AA23" s="1124">
        <v>142</v>
      </c>
      <c r="AB23" s="1124"/>
      <c r="AC23" s="1124"/>
      <c r="AD23" s="1124"/>
      <c r="AE23" s="1125"/>
      <c r="AF23" s="1126">
        <v>140</v>
      </c>
      <c r="AG23" s="1124"/>
      <c r="AH23" s="1124"/>
      <c r="AI23" s="1124"/>
      <c r="AJ23" s="1127"/>
      <c r="AK23" s="1128"/>
      <c r="AL23" s="1129"/>
      <c r="AM23" s="1129"/>
      <c r="AN23" s="1129"/>
      <c r="AO23" s="1129"/>
      <c r="AP23" s="1124">
        <v>6983</v>
      </c>
      <c r="AQ23" s="1124"/>
      <c r="AR23" s="1124"/>
      <c r="AS23" s="1124"/>
      <c r="AT23" s="1124"/>
      <c r="AU23" s="1130"/>
      <c r="AV23" s="1130"/>
      <c r="AW23" s="1130"/>
      <c r="AX23" s="1130"/>
      <c r="AY23" s="1131"/>
      <c r="AZ23" s="1120" t="s">
        <v>179</v>
      </c>
      <c r="BA23" s="1121"/>
      <c r="BB23" s="1121"/>
      <c r="BC23" s="1121"/>
      <c r="BD23" s="1122"/>
      <c r="BE23" s="254"/>
      <c r="BF23" s="254"/>
      <c r="BG23" s="254"/>
      <c r="BH23" s="254"/>
      <c r="BI23" s="254"/>
      <c r="BJ23" s="254"/>
      <c r="BK23" s="254"/>
      <c r="BL23" s="254"/>
      <c r="BM23" s="254"/>
      <c r="BN23" s="254"/>
      <c r="BO23" s="254"/>
      <c r="BP23" s="254"/>
      <c r="BQ23" s="263">
        <v>17</v>
      </c>
      <c r="BR23" s="264"/>
      <c r="BS23" s="1069"/>
      <c r="BT23" s="1070"/>
      <c r="BU23" s="1070"/>
      <c r="BV23" s="1070"/>
      <c r="BW23" s="1070"/>
      <c r="BX23" s="1070"/>
      <c r="BY23" s="1070"/>
      <c r="BZ23" s="1070"/>
      <c r="CA23" s="1070"/>
      <c r="CB23" s="1070"/>
      <c r="CC23" s="1070"/>
      <c r="CD23" s="1070"/>
      <c r="CE23" s="1070"/>
      <c r="CF23" s="1070"/>
      <c r="CG23" s="1071"/>
      <c r="CH23" s="1044"/>
      <c r="CI23" s="1045"/>
      <c r="CJ23" s="1045"/>
      <c r="CK23" s="1045"/>
      <c r="CL23" s="1046"/>
      <c r="CM23" s="1044"/>
      <c r="CN23" s="1045"/>
      <c r="CO23" s="1045"/>
      <c r="CP23" s="1045"/>
      <c r="CQ23" s="1046"/>
      <c r="CR23" s="1044"/>
      <c r="CS23" s="1045"/>
      <c r="CT23" s="1045"/>
      <c r="CU23" s="1045"/>
      <c r="CV23" s="1046"/>
      <c r="CW23" s="1044"/>
      <c r="CX23" s="1045"/>
      <c r="CY23" s="1045"/>
      <c r="CZ23" s="1045"/>
      <c r="DA23" s="1046"/>
      <c r="DB23" s="1044"/>
      <c r="DC23" s="1045"/>
      <c r="DD23" s="1045"/>
      <c r="DE23" s="1045"/>
      <c r="DF23" s="1046"/>
      <c r="DG23" s="1044"/>
      <c r="DH23" s="1045"/>
      <c r="DI23" s="1045"/>
      <c r="DJ23" s="1045"/>
      <c r="DK23" s="1046"/>
      <c r="DL23" s="1044"/>
      <c r="DM23" s="1045"/>
      <c r="DN23" s="1045"/>
      <c r="DO23" s="1045"/>
      <c r="DP23" s="1046"/>
      <c r="DQ23" s="1044"/>
      <c r="DR23" s="1045"/>
      <c r="DS23" s="1045"/>
      <c r="DT23" s="1045"/>
      <c r="DU23" s="1046"/>
      <c r="DV23" s="1047"/>
      <c r="DW23" s="1048"/>
      <c r="DX23" s="1048"/>
      <c r="DY23" s="1048"/>
      <c r="DZ23" s="1049"/>
      <c r="EA23" s="255"/>
    </row>
    <row r="24" spans="1:131" s="256" customFormat="1" ht="26.25" customHeight="1" x14ac:dyDescent="0.15">
      <c r="A24" s="1119" t="s">
        <v>394</v>
      </c>
      <c r="B24" s="1119"/>
      <c r="C24" s="1119"/>
      <c r="D24" s="1119"/>
      <c r="E24" s="1119"/>
      <c r="F24" s="1119"/>
      <c r="G24" s="1119"/>
      <c r="H24" s="1119"/>
      <c r="I24" s="1119"/>
      <c r="J24" s="1119"/>
      <c r="K24" s="1119"/>
      <c r="L24" s="1119"/>
      <c r="M24" s="1119"/>
      <c r="N24" s="1119"/>
      <c r="O24" s="1119"/>
      <c r="P24" s="1119"/>
      <c r="Q24" s="1119"/>
      <c r="R24" s="1119"/>
      <c r="S24" s="1119"/>
      <c r="T24" s="1119"/>
      <c r="U24" s="1119"/>
      <c r="V24" s="1119"/>
      <c r="W24" s="1119"/>
      <c r="X24" s="1119"/>
      <c r="Y24" s="1119"/>
      <c r="Z24" s="1119"/>
      <c r="AA24" s="1119"/>
      <c r="AB24" s="1119"/>
      <c r="AC24" s="1119"/>
      <c r="AD24" s="1119"/>
      <c r="AE24" s="1119"/>
      <c r="AF24" s="1119"/>
      <c r="AG24" s="1119"/>
      <c r="AH24" s="1119"/>
      <c r="AI24" s="1119"/>
      <c r="AJ24" s="1119"/>
      <c r="AK24" s="1119"/>
      <c r="AL24" s="1119"/>
      <c r="AM24" s="1119"/>
      <c r="AN24" s="1119"/>
      <c r="AO24" s="1119"/>
      <c r="AP24" s="1119"/>
      <c r="AQ24" s="1119"/>
      <c r="AR24" s="1119"/>
      <c r="AS24" s="1119"/>
      <c r="AT24" s="1119"/>
      <c r="AU24" s="1119"/>
      <c r="AV24" s="1119"/>
      <c r="AW24" s="1119"/>
      <c r="AX24" s="1119"/>
      <c r="AY24" s="1119"/>
      <c r="AZ24" s="253"/>
      <c r="BA24" s="253"/>
      <c r="BB24" s="253"/>
      <c r="BC24" s="253"/>
      <c r="BD24" s="253"/>
      <c r="BE24" s="254"/>
      <c r="BF24" s="254"/>
      <c r="BG24" s="254"/>
      <c r="BH24" s="254"/>
      <c r="BI24" s="254"/>
      <c r="BJ24" s="254"/>
      <c r="BK24" s="254"/>
      <c r="BL24" s="254"/>
      <c r="BM24" s="254"/>
      <c r="BN24" s="254"/>
      <c r="BO24" s="254"/>
      <c r="BP24" s="254"/>
      <c r="BQ24" s="263">
        <v>18</v>
      </c>
      <c r="BR24" s="264"/>
      <c r="BS24" s="1069"/>
      <c r="BT24" s="1070"/>
      <c r="BU24" s="1070"/>
      <c r="BV24" s="1070"/>
      <c r="BW24" s="1070"/>
      <c r="BX24" s="1070"/>
      <c r="BY24" s="1070"/>
      <c r="BZ24" s="1070"/>
      <c r="CA24" s="1070"/>
      <c r="CB24" s="1070"/>
      <c r="CC24" s="1070"/>
      <c r="CD24" s="1070"/>
      <c r="CE24" s="1070"/>
      <c r="CF24" s="1070"/>
      <c r="CG24" s="1071"/>
      <c r="CH24" s="1044"/>
      <c r="CI24" s="1045"/>
      <c r="CJ24" s="1045"/>
      <c r="CK24" s="1045"/>
      <c r="CL24" s="1046"/>
      <c r="CM24" s="1044"/>
      <c r="CN24" s="1045"/>
      <c r="CO24" s="1045"/>
      <c r="CP24" s="1045"/>
      <c r="CQ24" s="1046"/>
      <c r="CR24" s="1044"/>
      <c r="CS24" s="1045"/>
      <c r="CT24" s="1045"/>
      <c r="CU24" s="1045"/>
      <c r="CV24" s="1046"/>
      <c r="CW24" s="1044"/>
      <c r="CX24" s="1045"/>
      <c r="CY24" s="1045"/>
      <c r="CZ24" s="1045"/>
      <c r="DA24" s="1046"/>
      <c r="DB24" s="1044"/>
      <c r="DC24" s="1045"/>
      <c r="DD24" s="1045"/>
      <c r="DE24" s="1045"/>
      <c r="DF24" s="1046"/>
      <c r="DG24" s="1044"/>
      <c r="DH24" s="1045"/>
      <c r="DI24" s="1045"/>
      <c r="DJ24" s="1045"/>
      <c r="DK24" s="1046"/>
      <c r="DL24" s="1044"/>
      <c r="DM24" s="1045"/>
      <c r="DN24" s="1045"/>
      <c r="DO24" s="1045"/>
      <c r="DP24" s="1046"/>
      <c r="DQ24" s="1044"/>
      <c r="DR24" s="1045"/>
      <c r="DS24" s="1045"/>
      <c r="DT24" s="1045"/>
      <c r="DU24" s="1046"/>
      <c r="DV24" s="1047"/>
      <c r="DW24" s="1048"/>
      <c r="DX24" s="1048"/>
      <c r="DY24" s="1048"/>
      <c r="DZ24" s="1049"/>
      <c r="EA24" s="255"/>
    </row>
    <row r="25" spans="1:131" s="248" customFormat="1" ht="26.25" customHeight="1" thickBot="1" x14ac:dyDescent="0.2">
      <c r="A25" s="1118" t="s">
        <v>395</v>
      </c>
      <c r="B25" s="1118"/>
      <c r="C25" s="1118"/>
      <c r="D25" s="1118"/>
      <c r="E25" s="1118"/>
      <c r="F25" s="1118"/>
      <c r="G25" s="1118"/>
      <c r="H25" s="1118"/>
      <c r="I25" s="1118"/>
      <c r="J25" s="1118"/>
      <c r="K25" s="1118"/>
      <c r="L25" s="1118"/>
      <c r="M25" s="1118"/>
      <c r="N25" s="1118"/>
      <c r="O25" s="1118"/>
      <c r="P25" s="1118"/>
      <c r="Q25" s="1118"/>
      <c r="R25" s="1118"/>
      <c r="S25" s="1118"/>
      <c r="T25" s="1118"/>
      <c r="U25" s="1118"/>
      <c r="V25" s="1118"/>
      <c r="W25" s="1118"/>
      <c r="X25" s="1118"/>
      <c r="Y25" s="1118"/>
      <c r="Z25" s="1118"/>
      <c r="AA25" s="1118"/>
      <c r="AB25" s="1118"/>
      <c r="AC25" s="1118"/>
      <c r="AD25" s="1118"/>
      <c r="AE25" s="1118"/>
      <c r="AF25" s="1118"/>
      <c r="AG25" s="1118"/>
      <c r="AH25" s="1118"/>
      <c r="AI25" s="1118"/>
      <c r="AJ25" s="1118"/>
      <c r="AK25" s="1118"/>
      <c r="AL25" s="1118"/>
      <c r="AM25" s="1118"/>
      <c r="AN25" s="1118"/>
      <c r="AO25" s="1118"/>
      <c r="AP25" s="1118"/>
      <c r="AQ25" s="1118"/>
      <c r="AR25" s="1118"/>
      <c r="AS25" s="1118"/>
      <c r="AT25" s="1118"/>
      <c r="AU25" s="1118"/>
      <c r="AV25" s="1118"/>
      <c r="AW25" s="1118"/>
      <c r="AX25" s="1118"/>
      <c r="AY25" s="1118"/>
      <c r="AZ25" s="1118"/>
      <c r="BA25" s="1118"/>
      <c r="BB25" s="1118"/>
      <c r="BC25" s="1118"/>
      <c r="BD25" s="1118"/>
      <c r="BE25" s="1118"/>
      <c r="BF25" s="1118"/>
      <c r="BG25" s="1118"/>
      <c r="BH25" s="1118"/>
      <c r="BI25" s="1118"/>
      <c r="BJ25" s="253"/>
      <c r="BK25" s="253"/>
      <c r="BL25" s="253"/>
      <c r="BM25" s="253"/>
      <c r="BN25" s="253"/>
      <c r="BO25" s="266"/>
      <c r="BP25" s="266"/>
      <c r="BQ25" s="263">
        <v>19</v>
      </c>
      <c r="BR25" s="264"/>
      <c r="BS25" s="1069"/>
      <c r="BT25" s="1070"/>
      <c r="BU25" s="1070"/>
      <c r="BV25" s="1070"/>
      <c r="BW25" s="1070"/>
      <c r="BX25" s="1070"/>
      <c r="BY25" s="1070"/>
      <c r="BZ25" s="1070"/>
      <c r="CA25" s="1070"/>
      <c r="CB25" s="1070"/>
      <c r="CC25" s="1070"/>
      <c r="CD25" s="1070"/>
      <c r="CE25" s="1070"/>
      <c r="CF25" s="1070"/>
      <c r="CG25" s="1071"/>
      <c r="CH25" s="1044"/>
      <c r="CI25" s="1045"/>
      <c r="CJ25" s="1045"/>
      <c r="CK25" s="1045"/>
      <c r="CL25" s="1046"/>
      <c r="CM25" s="1044"/>
      <c r="CN25" s="1045"/>
      <c r="CO25" s="1045"/>
      <c r="CP25" s="1045"/>
      <c r="CQ25" s="1046"/>
      <c r="CR25" s="1044"/>
      <c r="CS25" s="1045"/>
      <c r="CT25" s="1045"/>
      <c r="CU25" s="1045"/>
      <c r="CV25" s="1046"/>
      <c r="CW25" s="1044"/>
      <c r="CX25" s="1045"/>
      <c r="CY25" s="1045"/>
      <c r="CZ25" s="1045"/>
      <c r="DA25" s="1046"/>
      <c r="DB25" s="1044"/>
      <c r="DC25" s="1045"/>
      <c r="DD25" s="1045"/>
      <c r="DE25" s="1045"/>
      <c r="DF25" s="1046"/>
      <c r="DG25" s="1044"/>
      <c r="DH25" s="1045"/>
      <c r="DI25" s="1045"/>
      <c r="DJ25" s="1045"/>
      <c r="DK25" s="1046"/>
      <c r="DL25" s="1044"/>
      <c r="DM25" s="1045"/>
      <c r="DN25" s="1045"/>
      <c r="DO25" s="1045"/>
      <c r="DP25" s="1046"/>
      <c r="DQ25" s="1044"/>
      <c r="DR25" s="1045"/>
      <c r="DS25" s="1045"/>
      <c r="DT25" s="1045"/>
      <c r="DU25" s="1046"/>
      <c r="DV25" s="1047"/>
      <c r="DW25" s="1048"/>
      <c r="DX25" s="1048"/>
      <c r="DY25" s="1048"/>
      <c r="DZ25" s="1049"/>
      <c r="EA25" s="247"/>
    </row>
    <row r="26" spans="1:131" s="248" customFormat="1" ht="26.25" customHeight="1" x14ac:dyDescent="0.15">
      <c r="A26" s="1050" t="s">
        <v>373</v>
      </c>
      <c r="B26" s="1051"/>
      <c r="C26" s="1051"/>
      <c r="D26" s="1051"/>
      <c r="E26" s="1051"/>
      <c r="F26" s="1051"/>
      <c r="G26" s="1051"/>
      <c r="H26" s="1051"/>
      <c r="I26" s="1051"/>
      <c r="J26" s="1051"/>
      <c r="K26" s="1051"/>
      <c r="L26" s="1051"/>
      <c r="M26" s="1051"/>
      <c r="N26" s="1051"/>
      <c r="O26" s="1051"/>
      <c r="P26" s="1052"/>
      <c r="Q26" s="1056" t="s">
        <v>396</v>
      </c>
      <c r="R26" s="1057"/>
      <c r="S26" s="1057"/>
      <c r="T26" s="1057"/>
      <c r="U26" s="1058"/>
      <c r="V26" s="1056" t="s">
        <v>397</v>
      </c>
      <c r="W26" s="1057"/>
      <c r="X26" s="1057"/>
      <c r="Y26" s="1057"/>
      <c r="Z26" s="1058"/>
      <c r="AA26" s="1056" t="s">
        <v>398</v>
      </c>
      <c r="AB26" s="1057"/>
      <c r="AC26" s="1057"/>
      <c r="AD26" s="1057"/>
      <c r="AE26" s="1057"/>
      <c r="AF26" s="1114" t="s">
        <v>399</v>
      </c>
      <c r="AG26" s="1063"/>
      <c r="AH26" s="1063"/>
      <c r="AI26" s="1063"/>
      <c r="AJ26" s="1115"/>
      <c r="AK26" s="1057" t="s">
        <v>400</v>
      </c>
      <c r="AL26" s="1057"/>
      <c r="AM26" s="1057"/>
      <c r="AN26" s="1057"/>
      <c r="AO26" s="1058"/>
      <c r="AP26" s="1056" t="s">
        <v>401</v>
      </c>
      <c r="AQ26" s="1057"/>
      <c r="AR26" s="1057"/>
      <c r="AS26" s="1057"/>
      <c r="AT26" s="1058"/>
      <c r="AU26" s="1056" t="s">
        <v>402</v>
      </c>
      <c r="AV26" s="1057"/>
      <c r="AW26" s="1057"/>
      <c r="AX26" s="1057"/>
      <c r="AY26" s="1058"/>
      <c r="AZ26" s="1056" t="s">
        <v>403</v>
      </c>
      <c r="BA26" s="1057"/>
      <c r="BB26" s="1057"/>
      <c r="BC26" s="1057"/>
      <c r="BD26" s="1058"/>
      <c r="BE26" s="1056" t="s">
        <v>380</v>
      </c>
      <c r="BF26" s="1057"/>
      <c r="BG26" s="1057"/>
      <c r="BH26" s="1057"/>
      <c r="BI26" s="1072"/>
      <c r="BJ26" s="253"/>
      <c r="BK26" s="253"/>
      <c r="BL26" s="253"/>
      <c r="BM26" s="253"/>
      <c r="BN26" s="253"/>
      <c r="BO26" s="266"/>
      <c r="BP26" s="266"/>
      <c r="BQ26" s="263">
        <v>20</v>
      </c>
      <c r="BR26" s="264"/>
      <c r="BS26" s="1069"/>
      <c r="BT26" s="1070"/>
      <c r="BU26" s="1070"/>
      <c r="BV26" s="1070"/>
      <c r="BW26" s="1070"/>
      <c r="BX26" s="1070"/>
      <c r="BY26" s="1070"/>
      <c r="BZ26" s="1070"/>
      <c r="CA26" s="1070"/>
      <c r="CB26" s="1070"/>
      <c r="CC26" s="1070"/>
      <c r="CD26" s="1070"/>
      <c r="CE26" s="1070"/>
      <c r="CF26" s="1070"/>
      <c r="CG26" s="1071"/>
      <c r="CH26" s="1044"/>
      <c r="CI26" s="1045"/>
      <c r="CJ26" s="1045"/>
      <c r="CK26" s="1045"/>
      <c r="CL26" s="1046"/>
      <c r="CM26" s="1044"/>
      <c r="CN26" s="1045"/>
      <c r="CO26" s="1045"/>
      <c r="CP26" s="1045"/>
      <c r="CQ26" s="1046"/>
      <c r="CR26" s="1044"/>
      <c r="CS26" s="1045"/>
      <c r="CT26" s="1045"/>
      <c r="CU26" s="1045"/>
      <c r="CV26" s="1046"/>
      <c r="CW26" s="1044"/>
      <c r="CX26" s="1045"/>
      <c r="CY26" s="1045"/>
      <c r="CZ26" s="1045"/>
      <c r="DA26" s="1046"/>
      <c r="DB26" s="1044"/>
      <c r="DC26" s="1045"/>
      <c r="DD26" s="1045"/>
      <c r="DE26" s="1045"/>
      <c r="DF26" s="1046"/>
      <c r="DG26" s="1044"/>
      <c r="DH26" s="1045"/>
      <c r="DI26" s="1045"/>
      <c r="DJ26" s="1045"/>
      <c r="DK26" s="1046"/>
      <c r="DL26" s="1044"/>
      <c r="DM26" s="1045"/>
      <c r="DN26" s="1045"/>
      <c r="DO26" s="1045"/>
      <c r="DP26" s="1046"/>
      <c r="DQ26" s="1044"/>
      <c r="DR26" s="1045"/>
      <c r="DS26" s="1045"/>
      <c r="DT26" s="1045"/>
      <c r="DU26" s="1046"/>
      <c r="DV26" s="1047"/>
      <c r="DW26" s="1048"/>
      <c r="DX26" s="1048"/>
      <c r="DY26" s="1048"/>
      <c r="DZ26" s="1049"/>
      <c r="EA26" s="247"/>
    </row>
    <row r="27" spans="1:131" s="248" customFormat="1" ht="26.25" customHeight="1" thickBot="1" x14ac:dyDescent="0.2">
      <c r="A27" s="1053"/>
      <c r="B27" s="1054"/>
      <c r="C27" s="1054"/>
      <c r="D27" s="1054"/>
      <c r="E27" s="1054"/>
      <c r="F27" s="1054"/>
      <c r="G27" s="1054"/>
      <c r="H27" s="1054"/>
      <c r="I27" s="1054"/>
      <c r="J27" s="1054"/>
      <c r="K27" s="1054"/>
      <c r="L27" s="1054"/>
      <c r="M27" s="1054"/>
      <c r="N27" s="1054"/>
      <c r="O27" s="1054"/>
      <c r="P27" s="1055"/>
      <c r="Q27" s="1059"/>
      <c r="R27" s="1060"/>
      <c r="S27" s="1060"/>
      <c r="T27" s="1060"/>
      <c r="U27" s="1061"/>
      <c r="V27" s="1059"/>
      <c r="W27" s="1060"/>
      <c r="X27" s="1060"/>
      <c r="Y27" s="1060"/>
      <c r="Z27" s="1061"/>
      <c r="AA27" s="1059"/>
      <c r="AB27" s="1060"/>
      <c r="AC27" s="1060"/>
      <c r="AD27" s="1060"/>
      <c r="AE27" s="1060"/>
      <c r="AF27" s="1116"/>
      <c r="AG27" s="1066"/>
      <c r="AH27" s="1066"/>
      <c r="AI27" s="1066"/>
      <c r="AJ27" s="1117"/>
      <c r="AK27" s="1060"/>
      <c r="AL27" s="1060"/>
      <c r="AM27" s="1060"/>
      <c r="AN27" s="1060"/>
      <c r="AO27" s="1061"/>
      <c r="AP27" s="1059"/>
      <c r="AQ27" s="1060"/>
      <c r="AR27" s="1060"/>
      <c r="AS27" s="1060"/>
      <c r="AT27" s="1061"/>
      <c r="AU27" s="1059"/>
      <c r="AV27" s="1060"/>
      <c r="AW27" s="1060"/>
      <c r="AX27" s="1060"/>
      <c r="AY27" s="1061"/>
      <c r="AZ27" s="1059"/>
      <c r="BA27" s="1060"/>
      <c r="BB27" s="1060"/>
      <c r="BC27" s="1060"/>
      <c r="BD27" s="1061"/>
      <c r="BE27" s="1059"/>
      <c r="BF27" s="1060"/>
      <c r="BG27" s="1060"/>
      <c r="BH27" s="1060"/>
      <c r="BI27" s="1073"/>
      <c r="BJ27" s="253"/>
      <c r="BK27" s="253"/>
      <c r="BL27" s="253"/>
      <c r="BM27" s="253"/>
      <c r="BN27" s="253"/>
      <c r="BO27" s="266"/>
      <c r="BP27" s="266"/>
      <c r="BQ27" s="263">
        <v>21</v>
      </c>
      <c r="BR27" s="264"/>
      <c r="BS27" s="1069"/>
      <c r="BT27" s="1070"/>
      <c r="BU27" s="1070"/>
      <c r="BV27" s="1070"/>
      <c r="BW27" s="1070"/>
      <c r="BX27" s="1070"/>
      <c r="BY27" s="1070"/>
      <c r="BZ27" s="1070"/>
      <c r="CA27" s="1070"/>
      <c r="CB27" s="1070"/>
      <c r="CC27" s="1070"/>
      <c r="CD27" s="1070"/>
      <c r="CE27" s="1070"/>
      <c r="CF27" s="1070"/>
      <c r="CG27" s="1071"/>
      <c r="CH27" s="1044"/>
      <c r="CI27" s="1045"/>
      <c r="CJ27" s="1045"/>
      <c r="CK27" s="1045"/>
      <c r="CL27" s="1046"/>
      <c r="CM27" s="1044"/>
      <c r="CN27" s="1045"/>
      <c r="CO27" s="1045"/>
      <c r="CP27" s="1045"/>
      <c r="CQ27" s="1046"/>
      <c r="CR27" s="1044"/>
      <c r="CS27" s="1045"/>
      <c r="CT27" s="1045"/>
      <c r="CU27" s="1045"/>
      <c r="CV27" s="1046"/>
      <c r="CW27" s="1044"/>
      <c r="CX27" s="1045"/>
      <c r="CY27" s="1045"/>
      <c r="CZ27" s="1045"/>
      <c r="DA27" s="1046"/>
      <c r="DB27" s="1044"/>
      <c r="DC27" s="1045"/>
      <c r="DD27" s="1045"/>
      <c r="DE27" s="1045"/>
      <c r="DF27" s="1046"/>
      <c r="DG27" s="1044"/>
      <c r="DH27" s="1045"/>
      <c r="DI27" s="1045"/>
      <c r="DJ27" s="1045"/>
      <c r="DK27" s="1046"/>
      <c r="DL27" s="1044"/>
      <c r="DM27" s="1045"/>
      <c r="DN27" s="1045"/>
      <c r="DO27" s="1045"/>
      <c r="DP27" s="1046"/>
      <c r="DQ27" s="1044"/>
      <c r="DR27" s="1045"/>
      <c r="DS27" s="1045"/>
      <c r="DT27" s="1045"/>
      <c r="DU27" s="1046"/>
      <c r="DV27" s="1047"/>
      <c r="DW27" s="1048"/>
      <c r="DX27" s="1048"/>
      <c r="DY27" s="1048"/>
      <c r="DZ27" s="1049"/>
      <c r="EA27" s="247"/>
    </row>
    <row r="28" spans="1:131" s="248" customFormat="1" ht="26.25" customHeight="1" thickTop="1" x14ac:dyDescent="0.15">
      <c r="A28" s="267">
        <v>1</v>
      </c>
      <c r="B28" s="1105" t="s">
        <v>404</v>
      </c>
      <c r="C28" s="1106"/>
      <c r="D28" s="1106"/>
      <c r="E28" s="1106"/>
      <c r="F28" s="1106"/>
      <c r="G28" s="1106"/>
      <c r="H28" s="1106"/>
      <c r="I28" s="1106"/>
      <c r="J28" s="1106"/>
      <c r="K28" s="1106"/>
      <c r="L28" s="1106"/>
      <c r="M28" s="1106"/>
      <c r="N28" s="1106"/>
      <c r="O28" s="1106"/>
      <c r="P28" s="1107"/>
      <c r="Q28" s="1108">
        <v>1452</v>
      </c>
      <c r="R28" s="1109"/>
      <c r="S28" s="1109"/>
      <c r="T28" s="1109"/>
      <c r="U28" s="1109"/>
      <c r="V28" s="1109">
        <v>1399</v>
      </c>
      <c r="W28" s="1109"/>
      <c r="X28" s="1109"/>
      <c r="Y28" s="1109"/>
      <c r="Z28" s="1109"/>
      <c r="AA28" s="1109">
        <v>53</v>
      </c>
      <c r="AB28" s="1109"/>
      <c r="AC28" s="1109"/>
      <c r="AD28" s="1109"/>
      <c r="AE28" s="1110"/>
      <c r="AF28" s="1111">
        <v>53</v>
      </c>
      <c r="AG28" s="1109"/>
      <c r="AH28" s="1109"/>
      <c r="AI28" s="1109"/>
      <c r="AJ28" s="1112"/>
      <c r="AK28" s="1113">
        <v>127</v>
      </c>
      <c r="AL28" s="1101"/>
      <c r="AM28" s="1101"/>
      <c r="AN28" s="1101"/>
      <c r="AO28" s="1101"/>
      <c r="AP28" s="1101" t="s">
        <v>592</v>
      </c>
      <c r="AQ28" s="1101"/>
      <c r="AR28" s="1101"/>
      <c r="AS28" s="1101"/>
      <c r="AT28" s="1101"/>
      <c r="AU28" s="1101" t="s">
        <v>592</v>
      </c>
      <c r="AV28" s="1101"/>
      <c r="AW28" s="1101"/>
      <c r="AX28" s="1101"/>
      <c r="AY28" s="1101"/>
      <c r="AZ28" s="1102" t="s">
        <v>592</v>
      </c>
      <c r="BA28" s="1102"/>
      <c r="BB28" s="1102"/>
      <c r="BC28" s="1102"/>
      <c r="BD28" s="1102"/>
      <c r="BE28" s="1103"/>
      <c r="BF28" s="1103"/>
      <c r="BG28" s="1103"/>
      <c r="BH28" s="1103"/>
      <c r="BI28" s="1104"/>
      <c r="BJ28" s="253"/>
      <c r="BK28" s="253"/>
      <c r="BL28" s="253"/>
      <c r="BM28" s="253"/>
      <c r="BN28" s="253"/>
      <c r="BO28" s="266"/>
      <c r="BP28" s="266"/>
      <c r="BQ28" s="263">
        <v>22</v>
      </c>
      <c r="BR28" s="264"/>
      <c r="BS28" s="1069"/>
      <c r="BT28" s="1070"/>
      <c r="BU28" s="1070"/>
      <c r="BV28" s="1070"/>
      <c r="BW28" s="1070"/>
      <c r="BX28" s="1070"/>
      <c r="BY28" s="1070"/>
      <c r="BZ28" s="1070"/>
      <c r="CA28" s="1070"/>
      <c r="CB28" s="1070"/>
      <c r="CC28" s="1070"/>
      <c r="CD28" s="1070"/>
      <c r="CE28" s="1070"/>
      <c r="CF28" s="1070"/>
      <c r="CG28" s="1071"/>
      <c r="CH28" s="1044"/>
      <c r="CI28" s="1045"/>
      <c r="CJ28" s="1045"/>
      <c r="CK28" s="1045"/>
      <c r="CL28" s="1046"/>
      <c r="CM28" s="1044"/>
      <c r="CN28" s="1045"/>
      <c r="CO28" s="1045"/>
      <c r="CP28" s="1045"/>
      <c r="CQ28" s="1046"/>
      <c r="CR28" s="1044"/>
      <c r="CS28" s="1045"/>
      <c r="CT28" s="1045"/>
      <c r="CU28" s="1045"/>
      <c r="CV28" s="1046"/>
      <c r="CW28" s="1044"/>
      <c r="CX28" s="1045"/>
      <c r="CY28" s="1045"/>
      <c r="CZ28" s="1045"/>
      <c r="DA28" s="1046"/>
      <c r="DB28" s="1044"/>
      <c r="DC28" s="1045"/>
      <c r="DD28" s="1045"/>
      <c r="DE28" s="1045"/>
      <c r="DF28" s="1046"/>
      <c r="DG28" s="1044"/>
      <c r="DH28" s="1045"/>
      <c r="DI28" s="1045"/>
      <c r="DJ28" s="1045"/>
      <c r="DK28" s="1046"/>
      <c r="DL28" s="1044"/>
      <c r="DM28" s="1045"/>
      <c r="DN28" s="1045"/>
      <c r="DO28" s="1045"/>
      <c r="DP28" s="1046"/>
      <c r="DQ28" s="1044"/>
      <c r="DR28" s="1045"/>
      <c r="DS28" s="1045"/>
      <c r="DT28" s="1045"/>
      <c r="DU28" s="1046"/>
      <c r="DV28" s="1047"/>
      <c r="DW28" s="1048"/>
      <c r="DX28" s="1048"/>
      <c r="DY28" s="1048"/>
      <c r="DZ28" s="1049"/>
      <c r="EA28" s="247"/>
    </row>
    <row r="29" spans="1:131" s="248" customFormat="1" ht="26.25" customHeight="1" x14ac:dyDescent="0.15">
      <c r="A29" s="267">
        <v>2</v>
      </c>
      <c r="B29" s="1086" t="s">
        <v>405</v>
      </c>
      <c r="C29" s="1087"/>
      <c r="D29" s="1087"/>
      <c r="E29" s="1087"/>
      <c r="F29" s="1087"/>
      <c r="G29" s="1087"/>
      <c r="H29" s="1087"/>
      <c r="I29" s="1087"/>
      <c r="J29" s="1087"/>
      <c r="K29" s="1087"/>
      <c r="L29" s="1087"/>
      <c r="M29" s="1087"/>
      <c r="N29" s="1087"/>
      <c r="O29" s="1087"/>
      <c r="P29" s="1088"/>
      <c r="Q29" s="1098">
        <v>1458</v>
      </c>
      <c r="R29" s="1099"/>
      <c r="S29" s="1099"/>
      <c r="T29" s="1099"/>
      <c r="U29" s="1099"/>
      <c r="V29" s="1099">
        <v>1406</v>
      </c>
      <c r="W29" s="1099"/>
      <c r="X29" s="1099"/>
      <c r="Y29" s="1099"/>
      <c r="Z29" s="1099"/>
      <c r="AA29" s="1099">
        <v>52</v>
      </c>
      <c r="AB29" s="1099"/>
      <c r="AC29" s="1099"/>
      <c r="AD29" s="1099"/>
      <c r="AE29" s="1100"/>
      <c r="AF29" s="1092">
        <v>52</v>
      </c>
      <c r="AG29" s="1093"/>
      <c r="AH29" s="1093"/>
      <c r="AI29" s="1093"/>
      <c r="AJ29" s="1094"/>
      <c r="AK29" s="1035">
        <v>229</v>
      </c>
      <c r="AL29" s="1026"/>
      <c r="AM29" s="1026"/>
      <c r="AN29" s="1026"/>
      <c r="AO29" s="1026"/>
      <c r="AP29" s="1026" t="s">
        <v>592</v>
      </c>
      <c r="AQ29" s="1026"/>
      <c r="AR29" s="1026"/>
      <c r="AS29" s="1026"/>
      <c r="AT29" s="1026"/>
      <c r="AU29" s="1026" t="s">
        <v>592</v>
      </c>
      <c r="AV29" s="1026"/>
      <c r="AW29" s="1026"/>
      <c r="AX29" s="1026"/>
      <c r="AY29" s="1026"/>
      <c r="AZ29" s="1097" t="s">
        <v>592</v>
      </c>
      <c r="BA29" s="1097"/>
      <c r="BB29" s="1097"/>
      <c r="BC29" s="1097"/>
      <c r="BD29" s="1097"/>
      <c r="BE29" s="1081"/>
      <c r="BF29" s="1081"/>
      <c r="BG29" s="1081"/>
      <c r="BH29" s="1081"/>
      <c r="BI29" s="1082"/>
      <c r="BJ29" s="253"/>
      <c r="BK29" s="253"/>
      <c r="BL29" s="253"/>
      <c r="BM29" s="253"/>
      <c r="BN29" s="253"/>
      <c r="BO29" s="266"/>
      <c r="BP29" s="266"/>
      <c r="BQ29" s="263">
        <v>23</v>
      </c>
      <c r="BR29" s="264"/>
      <c r="BS29" s="1069"/>
      <c r="BT29" s="1070"/>
      <c r="BU29" s="1070"/>
      <c r="BV29" s="1070"/>
      <c r="BW29" s="1070"/>
      <c r="BX29" s="1070"/>
      <c r="BY29" s="1070"/>
      <c r="BZ29" s="1070"/>
      <c r="CA29" s="1070"/>
      <c r="CB29" s="1070"/>
      <c r="CC29" s="1070"/>
      <c r="CD29" s="1070"/>
      <c r="CE29" s="1070"/>
      <c r="CF29" s="1070"/>
      <c r="CG29" s="1071"/>
      <c r="CH29" s="1044"/>
      <c r="CI29" s="1045"/>
      <c r="CJ29" s="1045"/>
      <c r="CK29" s="1045"/>
      <c r="CL29" s="1046"/>
      <c r="CM29" s="1044"/>
      <c r="CN29" s="1045"/>
      <c r="CO29" s="1045"/>
      <c r="CP29" s="1045"/>
      <c r="CQ29" s="1046"/>
      <c r="CR29" s="1044"/>
      <c r="CS29" s="1045"/>
      <c r="CT29" s="1045"/>
      <c r="CU29" s="1045"/>
      <c r="CV29" s="1046"/>
      <c r="CW29" s="1044"/>
      <c r="CX29" s="1045"/>
      <c r="CY29" s="1045"/>
      <c r="CZ29" s="1045"/>
      <c r="DA29" s="1046"/>
      <c r="DB29" s="1044"/>
      <c r="DC29" s="1045"/>
      <c r="DD29" s="1045"/>
      <c r="DE29" s="1045"/>
      <c r="DF29" s="1046"/>
      <c r="DG29" s="1044"/>
      <c r="DH29" s="1045"/>
      <c r="DI29" s="1045"/>
      <c r="DJ29" s="1045"/>
      <c r="DK29" s="1046"/>
      <c r="DL29" s="1044"/>
      <c r="DM29" s="1045"/>
      <c r="DN29" s="1045"/>
      <c r="DO29" s="1045"/>
      <c r="DP29" s="1046"/>
      <c r="DQ29" s="1044"/>
      <c r="DR29" s="1045"/>
      <c r="DS29" s="1045"/>
      <c r="DT29" s="1045"/>
      <c r="DU29" s="1046"/>
      <c r="DV29" s="1047"/>
      <c r="DW29" s="1048"/>
      <c r="DX29" s="1048"/>
      <c r="DY29" s="1048"/>
      <c r="DZ29" s="1049"/>
      <c r="EA29" s="247"/>
    </row>
    <row r="30" spans="1:131" s="248" customFormat="1" ht="26.25" customHeight="1" x14ac:dyDescent="0.15">
      <c r="A30" s="267">
        <v>3</v>
      </c>
      <c r="B30" s="1086" t="s">
        <v>406</v>
      </c>
      <c r="C30" s="1087"/>
      <c r="D30" s="1087"/>
      <c r="E30" s="1087"/>
      <c r="F30" s="1087"/>
      <c r="G30" s="1087"/>
      <c r="H30" s="1087"/>
      <c r="I30" s="1087"/>
      <c r="J30" s="1087"/>
      <c r="K30" s="1087"/>
      <c r="L30" s="1087"/>
      <c r="M30" s="1087"/>
      <c r="N30" s="1087"/>
      <c r="O30" s="1087"/>
      <c r="P30" s="1088"/>
      <c r="Q30" s="1098">
        <v>130</v>
      </c>
      <c r="R30" s="1099"/>
      <c r="S30" s="1099"/>
      <c r="T30" s="1099"/>
      <c r="U30" s="1099"/>
      <c r="V30" s="1099">
        <v>129</v>
      </c>
      <c r="W30" s="1099"/>
      <c r="X30" s="1099"/>
      <c r="Y30" s="1099"/>
      <c r="Z30" s="1099"/>
      <c r="AA30" s="1099">
        <v>1</v>
      </c>
      <c r="AB30" s="1099"/>
      <c r="AC30" s="1099"/>
      <c r="AD30" s="1099"/>
      <c r="AE30" s="1100"/>
      <c r="AF30" s="1092">
        <v>1</v>
      </c>
      <c r="AG30" s="1093"/>
      <c r="AH30" s="1093"/>
      <c r="AI30" s="1093"/>
      <c r="AJ30" s="1094"/>
      <c r="AK30" s="1035">
        <v>48</v>
      </c>
      <c r="AL30" s="1026"/>
      <c r="AM30" s="1026"/>
      <c r="AN30" s="1026"/>
      <c r="AO30" s="1026"/>
      <c r="AP30" s="1026" t="s">
        <v>592</v>
      </c>
      <c r="AQ30" s="1026"/>
      <c r="AR30" s="1026"/>
      <c r="AS30" s="1026"/>
      <c r="AT30" s="1026"/>
      <c r="AU30" s="1026" t="s">
        <v>592</v>
      </c>
      <c r="AV30" s="1026"/>
      <c r="AW30" s="1026"/>
      <c r="AX30" s="1026"/>
      <c r="AY30" s="1026"/>
      <c r="AZ30" s="1097" t="s">
        <v>592</v>
      </c>
      <c r="BA30" s="1097"/>
      <c r="BB30" s="1097"/>
      <c r="BC30" s="1097"/>
      <c r="BD30" s="1097"/>
      <c r="BE30" s="1081"/>
      <c r="BF30" s="1081"/>
      <c r="BG30" s="1081"/>
      <c r="BH30" s="1081"/>
      <c r="BI30" s="1082"/>
      <c r="BJ30" s="253"/>
      <c r="BK30" s="253"/>
      <c r="BL30" s="253"/>
      <c r="BM30" s="253"/>
      <c r="BN30" s="253"/>
      <c r="BO30" s="266"/>
      <c r="BP30" s="266"/>
      <c r="BQ30" s="263">
        <v>24</v>
      </c>
      <c r="BR30" s="264"/>
      <c r="BS30" s="1069"/>
      <c r="BT30" s="1070"/>
      <c r="BU30" s="1070"/>
      <c r="BV30" s="1070"/>
      <c r="BW30" s="1070"/>
      <c r="BX30" s="1070"/>
      <c r="BY30" s="1070"/>
      <c r="BZ30" s="1070"/>
      <c r="CA30" s="1070"/>
      <c r="CB30" s="1070"/>
      <c r="CC30" s="1070"/>
      <c r="CD30" s="1070"/>
      <c r="CE30" s="1070"/>
      <c r="CF30" s="1070"/>
      <c r="CG30" s="1071"/>
      <c r="CH30" s="1044"/>
      <c r="CI30" s="1045"/>
      <c r="CJ30" s="1045"/>
      <c r="CK30" s="1045"/>
      <c r="CL30" s="1046"/>
      <c r="CM30" s="1044"/>
      <c r="CN30" s="1045"/>
      <c r="CO30" s="1045"/>
      <c r="CP30" s="1045"/>
      <c r="CQ30" s="1046"/>
      <c r="CR30" s="1044"/>
      <c r="CS30" s="1045"/>
      <c r="CT30" s="1045"/>
      <c r="CU30" s="1045"/>
      <c r="CV30" s="1046"/>
      <c r="CW30" s="1044"/>
      <c r="CX30" s="1045"/>
      <c r="CY30" s="1045"/>
      <c r="CZ30" s="1045"/>
      <c r="DA30" s="1046"/>
      <c r="DB30" s="1044"/>
      <c r="DC30" s="1045"/>
      <c r="DD30" s="1045"/>
      <c r="DE30" s="1045"/>
      <c r="DF30" s="1046"/>
      <c r="DG30" s="1044"/>
      <c r="DH30" s="1045"/>
      <c r="DI30" s="1045"/>
      <c r="DJ30" s="1045"/>
      <c r="DK30" s="1046"/>
      <c r="DL30" s="1044"/>
      <c r="DM30" s="1045"/>
      <c r="DN30" s="1045"/>
      <c r="DO30" s="1045"/>
      <c r="DP30" s="1046"/>
      <c r="DQ30" s="1044"/>
      <c r="DR30" s="1045"/>
      <c r="DS30" s="1045"/>
      <c r="DT30" s="1045"/>
      <c r="DU30" s="1046"/>
      <c r="DV30" s="1047"/>
      <c r="DW30" s="1048"/>
      <c r="DX30" s="1048"/>
      <c r="DY30" s="1048"/>
      <c r="DZ30" s="1049"/>
      <c r="EA30" s="247"/>
    </row>
    <row r="31" spans="1:131" s="248" customFormat="1" ht="26.25" customHeight="1" x14ac:dyDescent="0.15">
      <c r="A31" s="267">
        <v>4</v>
      </c>
      <c r="B31" s="1086" t="s">
        <v>407</v>
      </c>
      <c r="C31" s="1087"/>
      <c r="D31" s="1087"/>
      <c r="E31" s="1087"/>
      <c r="F31" s="1087"/>
      <c r="G31" s="1087"/>
      <c r="H31" s="1087"/>
      <c r="I31" s="1087"/>
      <c r="J31" s="1087"/>
      <c r="K31" s="1087"/>
      <c r="L31" s="1087"/>
      <c r="M31" s="1087"/>
      <c r="N31" s="1087"/>
      <c r="O31" s="1087"/>
      <c r="P31" s="1088"/>
      <c r="Q31" s="1098">
        <v>160</v>
      </c>
      <c r="R31" s="1099"/>
      <c r="S31" s="1099"/>
      <c r="T31" s="1099"/>
      <c r="U31" s="1099"/>
      <c r="V31" s="1099">
        <v>160</v>
      </c>
      <c r="W31" s="1099"/>
      <c r="X31" s="1099"/>
      <c r="Y31" s="1099"/>
      <c r="Z31" s="1099"/>
      <c r="AA31" s="1099" t="s">
        <v>592</v>
      </c>
      <c r="AB31" s="1099"/>
      <c r="AC31" s="1099"/>
      <c r="AD31" s="1099"/>
      <c r="AE31" s="1100"/>
      <c r="AF31" s="1092" t="s">
        <v>408</v>
      </c>
      <c r="AG31" s="1093"/>
      <c r="AH31" s="1093"/>
      <c r="AI31" s="1093"/>
      <c r="AJ31" s="1094"/>
      <c r="AK31" s="1035">
        <v>115</v>
      </c>
      <c r="AL31" s="1026"/>
      <c r="AM31" s="1026"/>
      <c r="AN31" s="1026"/>
      <c r="AO31" s="1026"/>
      <c r="AP31" s="1026">
        <v>572</v>
      </c>
      <c r="AQ31" s="1026"/>
      <c r="AR31" s="1026"/>
      <c r="AS31" s="1026"/>
      <c r="AT31" s="1026"/>
      <c r="AU31" s="1026">
        <v>493</v>
      </c>
      <c r="AV31" s="1026"/>
      <c r="AW31" s="1026"/>
      <c r="AX31" s="1026"/>
      <c r="AY31" s="1026"/>
      <c r="AZ31" s="1097" t="s">
        <v>592</v>
      </c>
      <c r="BA31" s="1097"/>
      <c r="BB31" s="1097"/>
      <c r="BC31" s="1097"/>
      <c r="BD31" s="1097"/>
      <c r="BE31" s="1081" t="s">
        <v>409</v>
      </c>
      <c r="BF31" s="1081"/>
      <c r="BG31" s="1081"/>
      <c r="BH31" s="1081"/>
      <c r="BI31" s="1082"/>
      <c r="BJ31" s="253"/>
      <c r="BK31" s="253"/>
      <c r="BL31" s="253"/>
      <c r="BM31" s="253"/>
      <c r="BN31" s="253"/>
      <c r="BO31" s="266"/>
      <c r="BP31" s="266"/>
      <c r="BQ31" s="263">
        <v>25</v>
      </c>
      <c r="BR31" s="264"/>
      <c r="BS31" s="1069"/>
      <c r="BT31" s="1070"/>
      <c r="BU31" s="1070"/>
      <c r="BV31" s="1070"/>
      <c r="BW31" s="1070"/>
      <c r="BX31" s="1070"/>
      <c r="BY31" s="1070"/>
      <c r="BZ31" s="1070"/>
      <c r="CA31" s="1070"/>
      <c r="CB31" s="1070"/>
      <c r="CC31" s="1070"/>
      <c r="CD31" s="1070"/>
      <c r="CE31" s="1070"/>
      <c r="CF31" s="1070"/>
      <c r="CG31" s="1071"/>
      <c r="CH31" s="1044"/>
      <c r="CI31" s="1045"/>
      <c r="CJ31" s="1045"/>
      <c r="CK31" s="1045"/>
      <c r="CL31" s="1046"/>
      <c r="CM31" s="1044"/>
      <c r="CN31" s="1045"/>
      <c r="CO31" s="1045"/>
      <c r="CP31" s="1045"/>
      <c r="CQ31" s="1046"/>
      <c r="CR31" s="1044"/>
      <c r="CS31" s="1045"/>
      <c r="CT31" s="1045"/>
      <c r="CU31" s="1045"/>
      <c r="CV31" s="1046"/>
      <c r="CW31" s="1044"/>
      <c r="CX31" s="1045"/>
      <c r="CY31" s="1045"/>
      <c r="CZ31" s="1045"/>
      <c r="DA31" s="1046"/>
      <c r="DB31" s="1044"/>
      <c r="DC31" s="1045"/>
      <c r="DD31" s="1045"/>
      <c r="DE31" s="1045"/>
      <c r="DF31" s="1046"/>
      <c r="DG31" s="1044"/>
      <c r="DH31" s="1045"/>
      <c r="DI31" s="1045"/>
      <c r="DJ31" s="1045"/>
      <c r="DK31" s="1046"/>
      <c r="DL31" s="1044"/>
      <c r="DM31" s="1045"/>
      <c r="DN31" s="1045"/>
      <c r="DO31" s="1045"/>
      <c r="DP31" s="1046"/>
      <c r="DQ31" s="1044"/>
      <c r="DR31" s="1045"/>
      <c r="DS31" s="1045"/>
      <c r="DT31" s="1045"/>
      <c r="DU31" s="1046"/>
      <c r="DV31" s="1047"/>
      <c r="DW31" s="1048"/>
      <c r="DX31" s="1048"/>
      <c r="DY31" s="1048"/>
      <c r="DZ31" s="1049"/>
      <c r="EA31" s="247"/>
    </row>
    <row r="32" spans="1:131" s="248" customFormat="1" ht="26.25" customHeight="1" x14ac:dyDescent="0.15">
      <c r="A32" s="267">
        <v>5</v>
      </c>
      <c r="B32" s="1086" t="s">
        <v>410</v>
      </c>
      <c r="C32" s="1087"/>
      <c r="D32" s="1087"/>
      <c r="E32" s="1087"/>
      <c r="F32" s="1087"/>
      <c r="G32" s="1087"/>
      <c r="H32" s="1087"/>
      <c r="I32" s="1087"/>
      <c r="J32" s="1087"/>
      <c r="K32" s="1087"/>
      <c r="L32" s="1087"/>
      <c r="M32" s="1087"/>
      <c r="N32" s="1087"/>
      <c r="O32" s="1087"/>
      <c r="P32" s="1088"/>
      <c r="Q32" s="1098">
        <v>4</v>
      </c>
      <c r="R32" s="1099"/>
      <c r="S32" s="1099"/>
      <c r="T32" s="1099"/>
      <c r="U32" s="1099"/>
      <c r="V32" s="1099">
        <v>4</v>
      </c>
      <c r="W32" s="1099"/>
      <c r="X32" s="1099"/>
      <c r="Y32" s="1099"/>
      <c r="Z32" s="1099"/>
      <c r="AA32" s="1099" t="s">
        <v>592</v>
      </c>
      <c r="AB32" s="1099"/>
      <c r="AC32" s="1099"/>
      <c r="AD32" s="1099"/>
      <c r="AE32" s="1100"/>
      <c r="AF32" s="1092" t="s">
        <v>411</v>
      </c>
      <c r="AG32" s="1093"/>
      <c r="AH32" s="1093"/>
      <c r="AI32" s="1093"/>
      <c r="AJ32" s="1094"/>
      <c r="AK32" s="1035">
        <v>3</v>
      </c>
      <c r="AL32" s="1026"/>
      <c r="AM32" s="1026"/>
      <c r="AN32" s="1026"/>
      <c r="AO32" s="1026"/>
      <c r="AP32" s="1026">
        <v>10</v>
      </c>
      <c r="AQ32" s="1026"/>
      <c r="AR32" s="1026"/>
      <c r="AS32" s="1026"/>
      <c r="AT32" s="1026"/>
      <c r="AU32" s="1026">
        <v>8</v>
      </c>
      <c r="AV32" s="1026"/>
      <c r="AW32" s="1026"/>
      <c r="AX32" s="1026"/>
      <c r="AY32" s="1026"/>
      <c r="AZ32" s="1097" t="s">
        <v>592</v>
      </c>
      <c r="BA32" s="1097"/>
      <c r="BB32" s="1097"/>
      <c r="BC32" s="1097"/>
      <c r="BD32" s="1097"/>
      <c r="BE32" s="1081" t="s">
        <v>412</v>
      </c>
      <c r="BF32" s="1081"/>
      <c r="BG32" s="1081"/>
      <c r="BH32" s="1081"/>
      <c r="BI32" s="1082"/>
      <c r="BJ32" s="253"/>
      <c r="BK32" s="253"/>
      <c r="BL32" s="253"/>
      <c r="BM32" s="253"/>
      <c r="BN32" s="253"/>
      <c r="BO32" s="266"/>
      <c r="BP32" s="266"/>
      <c r="BQ32" s="263">
        <v>26</v>
      </c>
      <c r="BR32" s="264"/>
      <c r="BS32" s="1069"/>
      <c r="BT32" s="1070"/>
      <c r="BU32" s="1070"/>
      <c r="BV32" s="1070"/>
      <c r="BW32" s="1070"/>
      <c r="BX32" s="1070"/>
      <c r="BY32" s="1070"/>
      <c r="BZ32" s="1070"/>
      <c r="CA32" s="1070"/>
      <c r="CB32" s="1070"/>
      <c r="CC32" s="1070"/>
      <c r="CD32" s="1070"/>
      <c r="CE32" s="1070"/>
      <c r="CF32" s="1070"/>
      <c r="CG32" s="1071"/>
      <c r="CH32" s="1044"/>
      <c r="CI32" s="1045"/>
      <c r="CJ32" s="1045"/>
      <c r="CK32" s="1045"/>
      <c r="CL32" s="1046"/>
      <c r="CM32" s="1044"/>
      <c r="CN32" s="1045"/>
      <c r="CO32" s="1045"/>
      <c r="CP32" s="1045"/>
      <c r="CQ32" s="1046"/>
      <c r="CR32" s="1044"/>
      <c r="CS32" s="1045"/>
      <c r="CT32" s="1045"/>
      <c r="CU32" s="1045"/>
      <c r="CV32" s="1046"/>
      <c r="CW32" s="1044"/>
      <c r="CX32" s="1045"/>
      <c r="CY32" s="1045"/>
      <c r="CZ32" s="1045"/>
      <c r="DA32" s="1046"/>
      <c r="DB32" s="1044"/>
      <c r="DC32" s="1045"/>
      <c r="DD32" s="1045"/>
      <c r="DE32" s="1045"/>
      <c r="DF32" s="1046"/>
      <c r="DG32" s="1044"/>
      <c r="DH32" s="1045"/>
      <c r="DI32" s="1045"/>
      <c r="DJ32" s="1045"/>
      <c r="DK32" s="1046"/>
      <c r="DL32" s="1044"/>
      <c r="DM32" s="1045"/>
      <c r="DN32" s="1045"/>
      <c r="DO32" s="1045"/>
      <c r="DP32" s="1046"/>
      <c r="DQ32" s="1044"/>
      <c r="DR32" s="1045"/>
      <c r="DS32" s="1045"/>
      <c r="DT32" s="1045"/>
      <c r="DU32" s="1046"/>
      <c r="DV32" s="1047"/>
      <c r="DW32" s="1048"/>
      <c r="DX32" s="1048"/>
      <c r="DY32" s="1048"/>
      <c r="DZ32" s="1049"/>
      <c r="EA32" s="247"/>
    </row>
    <row r="33" spans="1:131" s="248" customFormat="1" ht="26.25" customHeight="1" x14ac:dyDescent="0.15">
      <c r="A33" s="267">
        <v>6</v>
      </c>
      <c r="B33" s="1086" t="s">
        <v>413</v>
      </c>
      <c r="C33" s="1087"/>
      <c r="D33" s="1087"/>
      <c r="E33" s="1087"/>
      <c r="F33" s="1087"/>
      <c r="G33" s="1087"/>
      <c r="H33" s="1087"/>
      <c r="I33" s="1087"/>
      <c r="J33" s="1087"/>
      <c r="K33" s="1087"/>
      <c r="L33" s="1087"/>
      <c r="M33" s="1087"/>
      <c r="N33" s="1087"/>
      <c r="O33" s="1087"/>
      <c r="P33" s="1088"/>
      <c r="Q33" s="1098">
        <v>105</v>
      </c>
      <c r="R33" s="1099"/>
      <c r="S33" s="1099"/>
      <c r="T33" s="1099"/>
      <c r="U33" s="1099"/>
      <c r="V33" s="1099">
        <v>105</v>
      </c>
      <c r="W33" s="1099"/>
      <c r="X33" s="1099"/>
      <c r="Y33" s="1099"/>
      <c r="Z33" s="1099"/>
      <c r="AA33" s="1099" t="s">
        <v>592</v>
      </c>
      <c r="AB33" s="1099"/>
      <c r="AC33" s="1099"/>
      <c r="AD33" s="1099"/>
      <c r="AE33" s="1100"/>
      <c r="AF33" s="1092" t="s">
        <v>411</v>
      </c>
      <c r="AG33" s="1093"/>
      <c r="AH33" s="1093"/>
      <c r="AI33" s="1093"/>
      <c r="AJ33" s="1094"/>
      <c r="AK33" s="1035">
        <v>32</v>
      </c>
      <c r="AL33" s="1026"/>
      <c r="AM33" s="1026"/>
      <c r="AN33" s="1026"/>
      <c r="AO33" s="1026"/>
      <c r="AP33" s="1026">
        <v>265</v>
      </c>
      <c r="AQ33" s="1026"/>
      <c r="AR33" s="1026"/>
      <c r="AS33" s="1026"/>
      <c r="AT33" s="1026"/>
      <c r="AU33" s="1026">
        <v>214</v>
      </c>
      <c r="AV33" s="1026"/>
      <c r="AW33" s="1026"/>
      <c r="AX33" s="1026"/>
      <c r="AY33" s="1026"/>
      <c r="AZ33" s="1097" t="s">
        <v>592</v>
      </c>
      <c r="BA33" s="1097"/>
      <c r="BB33" s="1097"/>
      <c r="BC33" s="1097"/>
      <c r="BD33" s="1097"/>
      <c r="BE33" s="1081" t="s">
        <v>414</v>
      </c>
      <c r="BF33" s="1081"/>
      <c r="BG33" s="1081"/>
      <c r="BH33" s="1081"/>
      <c r="BI33" s="1082"/>
      <c r="BJ33" s="253"/>
      <c r="BK33" s="253"/>
      <c r="BL33" s="253"/>
      <c r="BM33" s="253"/>
      <c r="BN33" s="253"/>
      <c r="BO33" s="266"/>
      <c r="BP33" s="266"/>
      <c r="BQ33" s="263">
        <v>27</v>
      </c>
      <c r="BR33" s="264"/>
      <c r="BS33" s="1069"/>
      <c r="BT33" s="1070"/>
      <c r="BU33" s="1070"/>
      <c r="BV33" s="1070"/>
      <c r="BW33" s="1070"/>
      <c r="BX33" s="1070"/>
      <c r="BY33" s="1070"/>
      <c r="BZ33" s="1070"/>
      <c r="CA33" s="1070"/>
      <c r="CB33" s="1070"/>
      <c r="CC33" s="1070"/>
      <c r="CD33" s="1070"/>
      <c r="CE33" s="1070"/>
      <c r="CF33" s="1070"/>
      <c r="CG33" s="1071"/>
      <c r="CH33" s="1044"/>
      <c r="CI33" s="1045"/>
      <c r="CJ33" s="1045"/>
      <c r="CK33" s="1045"/>
      <c r="CL33" s="1046"/>
      <c r="CM33" s="1044"/>
      <c r="CN33" s="1045"/>
      <c r="CO33" s="1045"/>
      <c r="CP33" s="1045"/>
      <c r="CQ33" s="1046"/>
      <c r="CR33" s="1044"/>
      <c r="CS33" s="1045"/>
      <c r="CT33" s="1045"/>
      <c r="CU33" s="1045"/>
      <c r="CV33" s="1046"/>
      <c r="CW33" s="1044"/>
      <c r="CX33" s="1045"/>
      <c r="CY33" s="1045"/>
      <c r="CZ33" s="1045"/>
      <c r="DA33" s="1046"/>
      <c r="DB33" s="1044"/>
      <c r="DC33" s="1045"/>
      <c r="DD33" s="1045"/>
      <c r="DE33" s="1045"/>
      <c r="DF33" s="1046"/>
      <c r="DG33" s="1044"/>
      <c r="DH33" s="1045"/>
      <c r="DI33" s="1045"/>
      <c r="DJ33" s="1045"/>
      <c r="DK33" s="1046"/>
      <c r="DL33" s="1044"/>
      <c r="DM33" s="1045"/>
      <c r="DN33" s="1045"/>
      <c r="DO33" s="1045"/>
      <c r="DP33" s="1046"/>
      <c r="DQ33" s="1044"/>
      <c r="DR33" s="1045"/>
      <c r="DS33" s="1045"/>
      <c r="DT33" s="1045"/>
      <c r="DU33" s="1046"/>
      <c r="DV33" s="1047"/>
      <c r="DW33" s="1048"/>
      <c r="DX33" s="1048"/>
      <c r="DY33" s="1048"/>
      <c r="DZ33" s="1049"/>
      <c r="EA33" s="247"/>
    </row>
    <row r="34" spans="1:131" s="248" customFormat="1" ht="26.25" customHeight="1" x14ac:dyDescent="0.15">
      <c r="A34" s="267">
        <v>7</v>
      </c>
      <c r="B34" s="1086" t="s">
        <v>415</v>
      </c>
      <c r="C34" s="1087"/>
      <c r="D34" s="1087"/>
      <c r="E34" s="1087"/>
      <c r="F34" s="1087"/>
      <c r="G34" s="1087"/>
      <c r="H34" s="1087"/>
      <c r="I34" s="1087"/>
      <c r="J34" s="1087"/>
      <c r="K34" s="1087"/>
      <c r="L34" s="1087"/>
      <c r="M34" s="1087"/>
      <c r="N34" s="1087"/>
      <c r="O34" s="1087"/>
      <c r="P34" s="1088"/>
      <c r="Q34" s="1098">
        <v>6</v>
      </c>
      <c r="R34" s="1099"/>
      <c r="S34" s="1099"/>
      <c r="T34" s="1099"/>
      <c r="U34" s="1099"/>
      <c r="V34" s="1099">
        <v>6</v>
      </c>
      <c r="W34" s="1099"/>
      <c r="X34" s="1099"/>
      <c r="Y34" s="1099"/>
      <c r="Z34" s="1099"/>
      <c r="AA34" s="1099" t="s">
        <v>592</v>
      </c>
      <c r="AB34" s="1099"/>
      <c r="AC34" s="1099"/>
      <c r="AD34" s="1099"/>
      <c r="AE34" s="1100"/>
      <c r="AF34" s="1092">
        <v>6</v>
      </c>
      <c r="AG34" s="1093"/>
      <c r="AH34" s="1093"/>
      <c r="AI34" s="1093"/>
      <c r="AJ34" s="1094"/>
      <c r="AK34" s="1035" t="s">
        <v>592</v>
      </c>
      <c r="AL34" s="1026"/>
      <c r="AM34" s="1026"/>
      <c r="AN34" s="1026"/>
      <c r="AO34" s="1026"/>
      <c r="AP34" s="1026" t="s">
        <v>592</v>
      </c>
      <c r="AQ34" s="1026"/>
      <c r="AR34" s="1026"/>
      <c r="AS34" s="1026"/>
      <c r="AT34" s="1026"/>
      <c r="AU34" s="1026" t="s">
        <v>592</v>
      </c>
      <c r="AV34" s="1026"/>
      <c r="AW34" s="1026"/>
      <c r="AX34" s="1026"/>
      <c r="AY34" s="1026"/>
      <c r="AZ34" s="1097" t="s">
        <v>592</v>
      </c>
      <c r="BA34" s="1097"/>
      <c r="BB34" s="1097"/>
      <c r="BC34" s="1097"/>
      <c r="BD34" s="1097"/>
      <c r="BE34" s="1081" t="s">
        <v>409</v>
      </c>
      <c r="BF34" s="1081"/>
      <c r="BG34" s="1081"/>
      <c r="BH34" s="1081"/>
      <c r="BI34" s="1082"/>
      <c r="BJ34" s="253"/>
      <c r="BK34" s="253"/>
      <c r="BL34" s="253"/>
      <c r="BM34" s="253"/>
      <c r="BN34" s="253"/>
      <c r="BO34" s="266"/>
      <c r="BP34" s="266"/>
      <c r="BQ34" s="263">
        <v>28</v>
      </c>
      <c r="BR34" s="264"/>
      <c r="BS34" s="1069"/>
      <c r="BT34" s="1070"/>
      <c r="BU34" s="1070"/>
      <c r="BV34" s="1070"/>
      <c r="BW34" s="1070"/>
      <c r="BX34" s="1070"/>
      <c r="BY34" s="1070"/>
      <c r="BZ34" s="1070"/>
      <c r="CA34" s="1070"/>
      <c r="CB34" s="1070"/>
      <c r="CC34" s="1070"/>
      <c r="CD34" s="1070"/>
      <c r="CE34" s="1070"/>
      <c r="CF34" s="1070"/>
      <c r="CG34" s="1071"/>
      <c r="CH34" s="1044"/>
      <c r="CI34" s="1045"/>
      <c r="CJ34" s="1045"/>
      <c r="CK34" s="1045"/>
      <c r="CL34" s="1046"/>
      <c r="CM34" s="1044"/>
      <c r="CN34" s="1045"/>
      <c r="CO34" s="1045"/>
      <c r="CP34" s="1045"/>
      <c r="CQ34" s="1046"/>
      <c r="CR34" s="1044"/>
      <c r="CS34" s="1045"/>
      <c r="CT34" s="1045"/>
      <c r="CU34" s="1045"/>
      <c r="CV34" s="1046"/>
      <c r="CW34" s="1044"/>
      <c r="CX34" s="1045"/>
      <c r="CY34" s="1045"/>
      <c r="CZ34" s="1045"/>
      <c r="DA34" s="1046"/>
      <c r="DB34" s="1044"/>
      <c r="DC34" s="1045"/>
      <c r="DD34" s="1045"/>
      <c r="DE34" s="1045"/>
      <c r="DF34" s="1046"/>
      <c r="DG34" s="1044"/>
      <c r="DH34" s="1045"/>
      <c r="DI34" s="1045"/>
      <c r="DJ34" s="1045"/>
      <c r="DK34" s="1046"/>
      <c r="DL34" s="1044"/>
      <c r="DM34" s="1045"/>
      <c r="DN34" s="1045"/>
      <c r="DO34" s="1045"/>
      <c r="DP34" s="1046"/>
      <c r="DQ34" s="1044"/>
      <c r="DR34" s="1045"/>
      <c r="DS34" s="1045"/>
      <c r="DT34" s="1045"/>
      <c r="DU34" s="1046"/>
      <c r="DV34" s="1047"/>
      <c r="DW34" s="1048"/>
      <c r="DX34" s="1048"/>
      <c r="DY34" s="1048"/>
      <c r="DZ34" s="1049"/>
      <c r="EA34" s="247"/>
    </row>
    <row r="35" spans="1:131" s="248" customFormat="1" ht="26.25" customHeight="1" x14ac:dyDescent="0.15">
      <c r="A35" s="267">
        <v>8</v>
      </c>
      <c r="B35" s="1086"/>
      <c r="C35" s="1087"/>
      <c r="D35" s="1087"/>
      <c r="E35" s="1087"/>
      <c r="F35" s="1087"/>
      <c r="G35" s="1087"/>
      <c r="H35" s="1087"/>
      <c r="I35" s="1087"/>
      <c r="J35" s="1087"/>
      <c r="K35" s="1087"/>
      <c r="L35" s="1087"/>
      <c r="M35" s="1087"/>
      <c r="N35" s="1087"/>
      <c r="O35" s="1087"/>
      <c r="P35" s="1088"/>
      <c r="Q35" s="1098"/>
      <c r="R35" s="1099"/>
      <c r="S35" s="1099"/>
      <c r="T35" s="1099"/>
      <c r="U35" s="1099"/>
      <c r="V35" s="1099"/>
      <c r="W35" s="1099"/>
      <c r="X35" s="1099"/>
      <c r="Y35" s="1099"/>
      <c r="Z35" s="1099"/>
      <c r="AA35" s="1099"/>
      <c r="AB35" s="1099"/>
      <c r="AC35" s="1099"/>
      <c r="AD35" s="1099"/>
      <c r="AE35" s="1100"/>
      <c r="AF35" s="1092"/>
      <c r="AG35" s="1093"/>
      <c r="AH35" s="1093"/>
      <c r="AI35" s="1093"/>
      <c r="AJ35" s="1094"/>
      <c r="AK35" s="1035"/>
      <c r="AL35" s="1026"/>
      <c r="AM35" s="1026"/>
      <c r="AN35" s="1026"/>
      <c r="AO35" s="1026"/>
      <c r="AP35" s="1026"/>
      <c r="AQ35" s="1026"/>
      <c r="AR35" s="1026"/>
      <c r="AS35" s="1026"/>
      <c r="AT35" s="1026"/>
      <c r="AU35" s="1026"/>
      <c r="AV35" s="1026"/>
      <c r="AW35" s="1026"/>
      <c r="AX35" s="1026"/>
      <c r="AY35" s="1026"/>
      <c r="AZ35" s="1097"/>
      <c r="BA35" s="1097"/>
      <c r="BB35" s="1097"/>
      <c r="BC35" s="1097"/>
      <c r="BD35" s="1097"/>
      <c r="BE35" s="1081"/>
      <c r="BF35" s="1081"/>
      <c r="BG35" s="1081"/>
      <c r="BH35" s="1081"/>
      <c r="BI35" s="1082"/>
      <c r="BJ35" s="253"/>
      <c r="BK35" s="253"/>
      <c r="BL35" s="253"/>
      <c r="BM35" s="253"/>
      <c r="BN35" s="253"/>
      <c r="BO35" s="266"/>
      <c r="BP35" s="266"/>
      <c r="BQ35" s="263">
        <v>29</v>
      </c>
      <c r="BR35" s="264"/>
      <c r="BS35" s="1069"/>
      <c r="BT35" s="1070"/>
      <c r="BU35" s="1070"/>
      <c r="BV35" s="1070"/>
      <c r="BW35" s="1070"/>
      <c r="BX35" s="1070"/>
      <c r="BY35" s="1070"/>
      <c r="BZ35" s="1070"/>
      <c r="CA35" s="1070"/>
      <c r="CB35" s="1070"/>
      <c r="CC35" s="1070"/>
      <c r="CD35" s="1070"/>
      <c r="CE35" s="1070"/>
      <c r="CF35" s="1070"/>
      <c r="CG35" s="1071"/>
      <c r="CH35" s="1044"/>
      <c r="CI35" s="1045"/>
      <c r="CJ35" s="1045"/>
      <c r="CK35" s="1045"/>
      <c r="CL35" s="1046"/>
      <c r="CM35" s="1044"/>
      <c r="CN35" s="1045"/>
      <c r="CO35" s="1045"/>
      <c r="CP35" s="1045"/>
      <c r="CQ35" s="1046"/>
      <c r="CR35" s="1044"/>
      <c r="CS35" s="1045"/>
      <c r="CT35" s="1045"/>
      <c r="CU35" s="1045"/>
      <c r="CV35" s="1046"/>
      <c r="CW35" s="1044"/>
      <c r="CX35" s="1045"/>
      <c r="CY35" s="1045"/>
      <c r="CZ35" s="1045"/>
      <c r="DA35" s="1046"/>
      <c r="DB35" s="1044"/>
      <c r="DC35" s="1045"/>
      <c r="DD35" s="1045"/>
      <c r="DE35" s="1045"/>
      <c r="DF35" s="1046"/>
      <c r="DG35" s="1044"/>
      <c r="DH35" s="1045"/>
      <c r="DI35" s="1045"/>
      <c r="DJ35" s="1045"/>
      <c r="DK35" s="1046"/>
      <c r="DL35" s="1044"/>
      <c r="DM35" s="1045"/>
      <c r="DN35" s="1045"/>
      <c r="DO35" s="1045"/>
      <c r="DP35" s="1046"/>
      <c r="DQ35" s="1044"/>
      <c r="DR35" s="1045"/>
      <c r="DS35" s="1045"/>
      <c r="DT35" s="1045"/>
      <c r="DU35" s="1046"/>
      <c r="DV35" s="1047"/>
      <c r="DW35" s="1048"/>
      <c r="DX35" s="1048"/>
      <c r="DY35" s="1048"/>
      <c r="DZ35" s="1049"/>
      <c r="EA35" s="247"/>
    </row>
    <row r="36" spans="1:131" s="248" customFormat="1" ht="26.25" customHeight="1" x14ac:dyDescent="0.15">
      <c r="A36" s="267">
        <v>9</v>
      </c>
      <c r="B36" s="1086"/>
      <c r="C36" s="1087"/>
      <c r="D36" s="1087"/>
      <c r="E36" s="1087"/>
      <c r="F36" s="1087"/>
      <c r="G36" s="1087"/>
      <c r="H36" s="1087"/>
      <c r="I36" s="1087"/>
      <c r="J36" s="1087"/>
      <c r="K36" s="1087"/>
      <c r="L36" s="1087"/>
      <c r="M36" s="1087"/>
      <c r="N36" s="1087"/>
      <c r="O36" s="1087"/>
      <c r="P36" s="1088"/>
      <c r="Q36" s="1098"/>
      <c r="R36" s="1099"/>
      <c r="S36" s="1099"/>
      <c r="T36" s="1099"/>
      <c r="U36" s="1099"/>
      <c r="V36" s="1099"/>
      <c r="W36" s="1099"/>
      <c r="X36" s="1099"/>
      <c r="Y36" s="1099"/>
      <c r="Z36" s="1099"/>
      <c r="AA36" s="1099"/>
      <c r="AB36" s="1099"/>
      <c r="AC36" s="1099"/>
      <c r="AD36" s="1099"/>
      <c r="AE36" s="1100"/>
      <c r="AF36" s="1092"/>
      <c r="AG36" s="1093"/>
      <c r="AH36" s="1093"/>
      <c r="AI36" s="1093"/>
      <c r="AJ36" s="1094"/>
      <c r="AK36" s="1035"/>
      <c r="AL36" s="1026"/>
      <c r="AM36" s="1026"/>
      <c r="AN36" s="1026"/>
      <c r="AO36" s="1026"/>
      <c r="AP36" s="1026"/>
      <c r="AQ36" s="1026"/>
      <c r="AR36" s="1026"/>
      <c r="AS36" s="1026"/>
      <c r="AT36" s="1026"/>
      <c r="AU36" s="1026"/>
      <c r="AV36" s="1026"/>
      <c r="AW36" s="1026"/>
      <c r="AX36" s="1026"/>
      <c r="AY36" s="1026"/>
      <c r="AZ36" s="1097"/>
      <c r="BA36" s="1097"/>
      <c r="BB36" s="1097"/>
      <c r="BC36" s="1097"/>
      <c r="BD36" s="1097"/>
      <c r="BE36" s="1081"/>
      <c r="BF36" s="1081"/>
      <c r="BG36" s="1081"/>
      <c r="BH36" s="1081"/>
      <c r="BI36" s="1082"/>
      <c r="BJ36" s="253"/>
      <c r="BK36" s="253"/>
      <c r="BL36" s="253"/>
      <c r="BM36" s="253"/>
      <c r="BN36" s="253"/>
      <c r="BO36" s="266"/>
      <c r="BP36" s="266"/>
      <c r="BQ36" s="263">
        <v>30</v>
      </c>
      <c r="BR36" s="264"/>
      <c r="BS36" s="1069"/>
      <c r="BT36" s="1070"/>
      <c r="BU36" s="1070"/>
      <c r="BV36" s="1070"/>
      <c r="BW36" s="1070"/>
      <c r="BX36" s="1070"/>
      <c r="BY36" s="1070"/>
      <c r="BZ36" s="1070"/>
      <c r="CA36" s="1070"/>
      <c r="CB36" s="1070"/>
      <c r="CC36" s="1070"/>
      <c r="CD36" s="1070"/>
      <c r="CE36" s="1070"/>
      <c r="CF36" s="1070"/>
      <c r="CG36" s="1071"/>
      <c r="CH36" s="1044"/>
      <c r="CI36" s="1045"/>
      <c r="CJ36" s="1045"/>
      <c r="CK36" s="1045"/>
      <c r="CL36" s="1046"/>
      <c r="CM36" s="1044"/>
      <c r="CN36" s="1045"/>
      <c r="CO36" s="1045"/>
      <c r="CP36" s="1045"/>
      <c r="CQ36" s="1046"/>
      <c r="CR36" s="1044"/>
      <c r="CS36" s="1045"/>
      <c r="CT36" s="1045"/>
      <c r="CU36" s="1045"/>
      <c r="CV36" s="1046"/>
      <c r="CW36" s="1044"/>
      <c r="CX36" s="1045"/>
      <c r="CY36" s="1045"/>
      <c r="CZ36" s="1045"/>
      <c r="DA36" s="1046"/>
      <c r="DB36" s="1044"/>
      <c r="DC36" s="1045"/>
      <c r="DD36" s="1045"/>
      <c r="DE36" s="1045"/>
      <c r="DF36" s="1046"/>
      <c r="DG36" s="1044"/>
      <c r="DH36" s="1045"/>
      <c r="DI36" s="1045"/>
      <c r="DJ36" s="1045"/>
      <c r="DK36" s="1046"/>
      <c r="DL36" s="1044"/>
      <c r="DM36" s="1045"/>
      <c r="DN36" s="1045"/>
      <c r="DO36" s="1045"/>
      <c r="DP36" s="1046"/>
      <c r="DQ36" s="1044"/>
      <c r="DR36" s="1045"/>
      <c r="DS36" s="1045"/>
      <c r="DT36" s="1045"/>
      <c r="DU36" s="1046"/>
      <c r="DV36" s="1047"/>
      <c r="DW36" s="1048"/>
      <c r="DX36" s="1048"/>
      <c r="DY36" s="1048"/>
      <c r="DZ36" s="1049"/>
      <c r="EA36" s="247"/>
    </row>
    <row r="37" spans="1:131" s="248" customFormat="1" ht="26.25" customHeight="1" x14ac:dyDescent="0.15">
      <c r="A37" s="267">
        <v>10</v>
      </c>
      <c r="B37" s="1086"/>
      <c r="C37" s="1087"/>
      <c r="D37" s="1087"/>
      <c r="E37" s="1087"/>
      <c r="F37" s="1087"/>
      <c r="G37" s="1087"/>
      <c r="H37" s="1087"/>
      <c r="I37" s="1087"/>
      <c r="J37" s="1087"/>
      <c r="K37" s="1087"/>
      <c r="L37" s="1087"/>
      <c r="M37" s="1087"/>
      <c r="N37" s="1087"/>
      <c r="O37" s="1087"/>
      <c r="P37" s="1088"/>
      <c r="Q37" s="1098"/>
      <c r="R37" s="1099"/>
      <c r="S37" s="1099"/>
      <c r="T37" s="1099"/>
      <c r="U37" s="1099"/>
      <c r="V37" s="1099"/>
      <c r="W37" s="1099"/>
      <c r="X37" s="1099"/>
      <c r="Y37" s="1099"/>
      <c r="Z37" s="1099"/>
      <c r="AA37" s="1099"/>
      <c r="AB37" s="1099"/>
      <c r="AC37" s="1099"/>
      <c r="AD37" s="1099"/>
      <c r="AE37" s="1100"/>
      <c r="AF37" s="1092"/>
      <c r="AG37" s="1093"/>
      <c r="AH37" s="1093"/>
      <c r="AI37" s="1093"/>
      <c r="AJ37" s="1094"/>
      <c r="AK37" s="1035"/>
      <c r="AL37" s="1026"/>
      <c r="AM37" s="1026"/>
      <c r="AN37" s="1026"/>
      <c r="AO37" s="1026"/>
      <c r="AP37" s="1026"/>
      <c r="AQ37" s="1026"/>
      <c r="AR37" s="1026"/>
      <c r="AS37" s="1026"/>
      <c r="AT37" s="1026"/>
      <c r="AU37" s="1026"/>
      <c r="AV37" s="1026"/>
      <c r="AW37" s="1026"/>
      <c r="AX37" s="1026"/>
      <c r="AY37" s="1026"/>
      <c r="AZ37" s="1097"/>
      <c r="BA37" s="1097"/>
      <c r="BB37" s="1097"/>
      <c r="BC37" s="1097"/>
      <c r="BD37" s="1097"/>
      <c r="BE37" s="1081"/>
      <c r="BF37" s="1081"/>
      <c r="BG37" s="1081"/>
      <c r="BH37" s="1081"/>
      <c r="BI37" s="1082"/>
      <c r="BJ37" s="253"/>
      <c r="BK37" s="253"/>
      <c r="BL37" s="253"/>
      <c r="BM37" s="253"/>
      <c r="BN37" s="253"/>
      <c r="BO37" s="266"/>
      <c r="BP37" s="266"/>
      <c r="BQ37" s="263">
        <v>31</v>
      </c>
      <c r="BR37" s="264"/>
      <c r="BS37" s="1069"/>
      <c r="BT37" s="1070"/>
      <c r="BU37" s="1070"/>
      <c r="BV37" s="1070"/>
      <c r="BW37" s="1070"/>
      <c r="BX37" s="1070"/>
      <c r="BY37" s="1070"/>
      <c r="BZ37" s="1070"/>
      <c r="CA37" s="1070"/>
      <c r="CB37" s="1070"/>
      <c r="CC37" s="1070"/>
      <c r="CD37" s="1070"/>
      <c r="CE37" s="1070"/>
      <c r="CF37" s="1070"/>
      <c r="CG37" s="1071"/>
      <c r="CH37" s="1044"/>
      <c r="CI37" s="1045"/>
      <c r="CJ37" s="1045"/>
      <c r="CK37" s="1045"/>
      <c r="CL37" s="1046"/>
      <c r="CM37" s="1044"/>
      <c r="CN37" s="1045"/>
      <c r="CO37" s="1045"/>
      <c r="CP37" s="1045"/>
      <c r="CQ37" s="1046"/>
      <c r="CR37" s="1044"/>
      <c r="CS37" s="1045"/>
      <c r="CT37" s="1045"/>
      <c r="CU37" s="1045"/>
      <c r="CV37" s="1046"/>
      <c r="CW37" s="1044"/>
      <c r="CX37" s="1045"/>
      <c r="CY37" s="1045"/>
      <c r="CZ37" s="1045"/>
      <c r="DA37" s="1046"/>
      <c r="DB37" s="1044"/>
      <c r="DC37" s="1045"/>
      <c r="DD37" s="1045"/>
      <c r="DE37" s="1045"/>
      <c r="DF37" s="1046"/>
      <c r="DG37" s="1044"/>
      <c r="DH37" s="1045"/>
      <c r="DI37" s="1045"/>
      <c r="DJ37" s="1045"/>
      <c r="DK37" s="1046"/>
      <c r="DL37" s="1044"/>
      <c r="DM37" s="1045"/>
      <c r="DN37" s="1045"/>
      <c r="DO37" s="1045"/>
      <c r="DP37" s="1046"/>
      <c r="DQ37" s="1044"/>
      <c r="DR37" s="1045"/>
      <c r="DS37" s="1045"/>
      <c r="DT37" s="1045"/>
      <c r="DU37" s="1046"/>
      <c r="DV37" s="1047"/>
      <c r="DW37" s="1048"/>
      <c r="DX37" s="1048"/>
      <c r="DY37" s="1048"/>
      <c r="DZ37" s="1049"/>
      <c r="EA37" s="247"/>
    </row>
    <row r="38" spans="1:131" s="248" customFormat="1" ht="26.25" customHeight="1" x14ac:dyDescent="0.15">
      <c r="A38" s="267">
        <v>11</v>
      </c>
      <c r="B38" s="1086"/>
      <c r="C38" s="1087"/>
      <c r="D38" s="1087"/>
      <c r="E38" s="1087"/>
      <c r="F38" s="1087"/>
      <c r="G38" s="1087"/>
      <c r="H38" s="1087"/>
      <c r="I38" s="1087"/>
      <c r="J38" s="1087"/>
      <c r="K38" s="1087"/>
      <c r="L38" s="1087"/>
      <c r="M38" s="1087"/>
      <c r="N38" s="1087"/>
      <c r="O38" s="1087"/>
      <c r="P38" s="1088"/>
      <c r="Q38" s="1098"/>
      <c r="R38" s="1099"/>
      <c r="S38" s="1099"/>
      <c r="T38" s="1099"/>
      <c r="U38" s="1099"/>
      <c r="V38" s="1099"/>
      <c r="W38" s="1099"/>
      <c r="X38" s="1099"/>
      <c r="Y38" s="1099"/>
      <c r="Z38" s="1099"/>
      <c r="AA38" s="1099"/>
      <c r="AB38" s="1099"/>
      <c r="AC38" s="1099"/>
      <c r="AD38" s="1099"/>
      <c r="AE38" s="1100"/>
      <c r="AF38" s="1092"/>
      <c r="AG38" s="1093"/>
      <c r="AH38" s="1093"/>
      <c r="AI38" s="1093"/>
      <c r="AJ38" s="1094"/>
      <c r="AK38" s="1035"/>
      <c r="AL38" s="1026"/>
      <c r="AM38" s="1026"/>
      <c r="AN38" s="1026"/>
      <c r="AO38" s="1026"/>
      <c r="AP38" s="1026"/>
      <c r="AQ38" s="1026"/>
      <c r="AR38" s="1026"/>
      <c r="AS38" s="1026"/>
      <c r="AT38" s="1026"/>
      <c r="AU38" s="1026"/>
      <c r="AV38" s="1026"/>
      <c r="AW38" s="1026"/>
      <c r="AX38" s="1026"/>
      <c r="AY38" s="1026"/>
      <c r="AZ38" s="1097"/>
      <c r="BA38" s="1097"/>
      <c r="BB38" s="1097"/>
      <c r="BC38" s="1097"/>
      <c r="BD38" s="1097"/>
      <c r="BE38" s="1081"/>
      <c r="BF38" s="1081"/>
      <c r="BG38" s="1081"/>
      <c r="BH38" s="1081"/>
      <c r="BI38" s="1082"/>
      <c r="BJ38" s="253"/>
      <c r="BK38" s="253"/>
      <c r="BL38" s="253"/>
      <c r="BM38" s="253"/>
      <c r="BN38" s="253"/>
      <c r="BO38" s="266"/>
      <c r="BP38" s="266"/>
      <c r="BQ38" s="263">
        <v>32</v>
      </c>
      <c r="BR38" s="264"/>
      <c r="BS38" s="1069"/>
      <c r="BT38" s="1070"/>
      <c r="BU38" s="1070"/>
      <c r="BV38" s="1070"/>
      <c r="BW38" s="1070"/>
      <c r="BX38" s="1070"/>
      <c r="BY38" s="1070"/>
      <c r="BZ38" s="1070"/>
      <c r="CA38" s="1070"/>
      <c r="CB38" s="1070"/>
      <c r="CC38" s="1070"/>
      <c r="CD38" s="1070"/>
      <c r="CE38" s="1070"/>
      <c r="CF38" s="1070"/>
      <c r="CG38" s="1071"/>
      <c r="CH38" s="1044"/>
      <c r="CI38" s="1045"/>
      <c r="CJ38" s="1045"/>
      <c r="CK38" s="1045"/>
      <c r="CL38" s="1046"/>
      <c r="CM38" s="1044"/>
      <c r="CN38" s="1045"/>
      <c r="CO38" s="1045"/>
      <c r="CP38" s="1045"/>
      <c r="CQ38" s="1046"/>
      <c r="CR38" s="1044"/>
      <c r="CS38" s="1045"/>
      <c r="CT38" s="1045"/>
      <c r="CU38" s="1045"/>
      <c r="CV38" s="1046"/>
      <c r="CW38" s="1044"/>
      <c r="CX38" s="1045"/>
      <c r="CY38" s="1045"/>
      <c r="CZ38" s="1045"/>
      <c r="DA38" s="1046"/>
      <c r="DB38" s="1044"/>
      <c r="DC38" s="1045"/>
      <c r="DD38" s="1045"/>
      <c r="DE38" s="1045"/>
      <c r="DF38" s="1046"/>
      <c r="DG38" s="1044"/>
      <c r="DH38" s="1045"/>
      <c r="DI38" s="1045"/>
      <c r="DJ38" s="1045"/>
      <c r="DK38" s="1046"/>
      <c r="DL38" s="1044"/>
      <c r="DM38" s="1045"/>
      <c r="DN38" s="1045"/>
      <c r="DO38" s="1045"/>
      <c r="DP38" s="1046"/>
      <c r="DQ38" s="1044"/>
      <c r="DR38" s="1045"/>
      <c r="DS38" s="1045"/>
      <c r="DT38" s="1045"/>
      <c r="DU38" s="1046"/>
      <c r="DV38" s="1047"/>
      <c r="DW38" s="1048"/>
      <c r="DX38" s="1048"/>
      <c r="DY38" s="1048"/>
      <c r="DZ38" s="1049"/>
      <c r="EA38" s="247"/>
    </row>
    <row r="39" spans="1:131" s="248" customFormat="1" ht="26.25" customHeight="1" x14ac:dyDescent="0.15">
      <c r="A39" s="267">
        <v>12</v>
      </c>
      <c r="B39" s="1086"/>
      <c r="C39" s="1087"/>
      <c r="D39" s="1087"/>
      <c r="E39" s="1087"/>
      <c r="F39" s="1087"/>
      <c r="G39" s="1087"/>
      <c r="H39" s="1087"/>
      <c r="I39" s="1087"/>
      <c r="J39" s="1087"/>
      <c r="K39" s="1087"/>
      <c r="L39" s="1087"/>
      <c r="M39" s="1087"/>
      <c r="N39" s="1087"/>
      <c r="O39" s="1087"/>
      <c r="P39" s="1088"/>
      <c r="Q39" s="1098"/>
      <c r="R39" s="1099"/>
      <c r="S39" s="1099"/>
      <c r="T39" s="1099"/>
      <c r="U39" s="1099"/>
      <c r="V39" s="1099"/>
      <c r="W39" s="1099"/>
      <c r="X39" s="1099"/>
      <c r="Y39" s="1099"/>
      <c r="Z39" s="1099"/>
      <c r="AA39" s="1099"/>
      <c r="AB39" s="1099"/>
      <c r="AC39" s="1099"/>
      <c r="AD39" s="1099"/>
      <c r="AE39" s="1100"/>
      <c r="AF39" s="1092"/>
      <c r="AG39" s="1093"/>
      <c r="AH39" s="1093"/>
      <c r="AI39" s="1093"/>
      <c r="AJ39" s="1094"/>
      <c r="AK39" s="1035"/>
      <c r="AL39" s="1026"/>
      <c r="AM39" s="1026"/>
      <c r="AN39" s="1026"/>
      <c r="AO39" s="1026"/>
      <c r="AP39" s="1026"/>
      <c r="AQ39" s="1026"/>
      <c r="AR39" s="1026"/>
      <c r="AS39" s="1026"/>
      <c r="AT39" s="1026"/>
      <c r="AU39" s="1026"/>
      <c r="AV39" s="1026"/>
      <c r="AW39" s="1026"/>
      <c r="AX39" s="1026"/>
      <c r="AY39" s="1026"/>
      <c r="AZ39" s="1097"/>
      <c r="BA39" s="1097"/>
      <c r="BB39" s="1097"/>
      <c r="BC39" s="1097"/>
      <c r="BD39" s="1097"/>
      <c r="BE39" s="1081"/>
      <c r="BF39" s="1081"/>
      <c r="BG39" s="1081"/>
      <c r="BH39" s="1081"/>
      <c r="BI39" s="1082"/>
      <c r="BJ39" s="253"/>
      <c r="BK39" s="253"/>
      <c r="BL39" s="253"/>
      <c r="BM39" s="253"/>
      <c r="BN39" s="253"/>
      <c r="BO39" s="266"/>
      <c r="BP39" s="266"/>
      <c r="BQ39" s="263">
        <v>33</v>
      </c>
      <c r="BR39" s="264"/>
      <c r="BS39" s="1069"/>
      <c r="BT39" s="1070"/>
      <c r="BU39" s="1070"/>
      <c r="BV39" s="1070"/>
      <c r="BW39" s="1070"/>
      <c r="BX39" s="1070"/>
      <c r="BY39" s="1070"/>
      <c r="BZ39" s="1070"/>
      <c r="CA39" s="1070"/>
      <c r="CB39" s="1070"/>
      <c r="CC39" s="1070"/>
      <c r="CD39" s="1070"/>
      <c r="CE39" s="1070"/>
      <c r="CF39" s="1070"/>
      <c r="CG39" s="1071"/>
      <c r="CH39" s="1044"/>
      <c r="CI39" s="1045"/>
      <c r="CJ39" s="1045"/>
      <c r="CK39" s="1045"/>
      <c r="CL39" s="1046"/>
      <c r="CM39" s="1044"/>
      <c r="CN39" s="1045"/>
      <c r="CO39" s="1045"/>
      <c r="CP39" s="1045"/>
      <c r="CQ39" s="1046"/>
      <c r="CR39" s="1044"/>
      <c r="CS39" s="1045"/>
      <c r="CT39" s="1045"/>
      <c r="CU39" s="1045"/>
      <c r="CV39" s="1046"/>
      <c r="CW39" s="1044"/>
      <c r="CX39" s="1045"/>
      <c r="CY39" s="1045"/>
      <c r="CZ39" s="1045"/>
      <c r="DA39" s="1046"/>
      <c r="DB39" s="1044"/>
      <c r="DC39" s="1045"/>
      <c r="DD39" s="1045"/>
      <c r="DE39" s="1045"/>
      <c r="DF39" s="1046"/>
      <c r="DG39" s="1044"/>
      <c r="DH39" s="1045"/>
      <c r="DI39" s="1045"/>
      <c r="DJ39" s="1045"/>
      <c r="DK39" s="1046"/>
      <c r="DL39" s="1044"/>
      <c r="DM39" s="1045"/>
      <c r="DN39" s="1045"/>
      <c r="DO39" s="1045"/>
      <c r="DP39" s="1046"/>
      <c r="DQ39" s="1044"/>
      <c r="DR39" s="1045"/>
      <c r="DS39" s="1045"/>
      <c r="DT39" s="1045"/>
      <c r="DU39" s="1046"/>
      <c r="DV39" s="1047"/>
      <c r="DW39" s="1048"/>
      <c r="DX39" s="1048"/>
      <c r="DY39" s="1048"/>
      <c r="DZ39" s="1049"/>
      <c r="EA39" s="247"/>
    </row>
    <row r="40" spans="1:131" s="248" customFormat="1" ht="26.25" customHeight="1" x14ac:dyDescent="0.15">
      <c r="A40" s="262">
        <v>13</v>
      </c>
      <c r="B40" s="1086"/>
      <c r="C40" s="1087"/>
      <c r="D40" s="1087"/>
      <c r="E40" s="1087"/>
      <c r="F40" s="1087"/>
      <c r="G40" s="1087"/>
      <c r="H40" s="1087"/>
      <c r="I40" s="1087"/>
      <c r="J40" s="1087"/>
      <c r="K40" s="1087"/>
      <c r="L40" s="1087"/>
      <c r="M40" s="1087"/>
      <c r="N40" s="1087"/>
      <c r="O40" s="1087"/>
      <c r="P40" s="1088"/>
      <c r="Q40" s="1098"/>
      <c r="R40" s="1099"/>
      <c r="S40" s="1099"/>
      <c r="T40" s="1099"/>
      <c r="U40" s="1099"/>
      <c r="V40" s="1099"/>
      <c r="W40" s="1099"/>
      <c r="X40" s="1099"/>
      <c r="Y40" s="1099"/>
      <c r="Z40" s="1099"/>
      <c r="AA40" s="1099"/>
      <c r="AB40" s="1099"/>
      <c r="AC40" s="1099"/>
      <c r="AD40" s="1099"/>
      <c r="AE40" s="1100"/>
      <c r="AF40" s="1092"/>
      <c r="AG40" s="1093"/>
      <c r="AH40" s="1093"/>
      <c r="AI40" s="1093"/>
      <c r="AJ40" s="1094"/>
      <c r="AK40" s="1035"/>
      <c r="AL40" s="1026"/>
      <c r="AM40" s="1026"/>
      <c r="AN40" s="1026"/>
      <c r="AO40" s="1026"/>
      <c r="AP40" s="1026"/>
      <c r="AQ40" s="1026"/>
      <c r="AR40" s="1026"/>
      <c r="AS40" s="1026"/>
      <c r="AT40" s="1026"/>
      <c r="AU40" s="1026"/>
      <c r="AV40" s="1026"/>
      <c r="AW40" s="1026"/>
      <c r="AX40" s="1026"/>
      <c r="AY40" s="1026"/>
      <c r="AZ40" s="1097"/>
      <c r="BA40" s="1097"/>
      <c r="BB40" s="1097"/>
      <c r="BC40" s="1097"/>
      <c r="BD40" s="1097"/>
      <c r="BE40" s="1081"/>
      <c r="BF40" s="1081"/>
      <c r="BG40" s="1081"/>
      <c r="BH40" s="1081"/>
      <c r="BI40" s="1082"/>
      <c r="BJ40" s="253"/>
      <c r="BK40" s="253"/>
      <c r="BL40" s="253"/>
      <c r="BM40" s="253"/>
      <c r="BN40" s="253"/>
      <c r="BO40" s="266"/>
      <c r="BP40" s="266"/>
      <c r="BQ40" s="263">
        <v>34</v>
      </c>
      <c r="BR40" s="264"/>
      <c r="BS40" s="1069"/>
      <c r="BT40" s="1070"/>
      <c r="BU40" s="1070"/>
      <c r="BV40" s="1070"/>
      <c r="BW40" s="1070"/>
      <c r="BX40" s="1070"/>
      <c r="BY40" s="1070"/>
      <c r="BZ40" s="1070"/>
      <c r="CA40" s="1070"/>
      <c r="CB40" s="1070"/>
      <c r="CC40" s="1070"/>
      <c r="CD40" s="1070"/>
      <c r="CE40" s="1070"/>
      <c r="CF40" s="1070"/>
      <c r="CG40" s="1071"/>
      <c r="CH40" s="1044"/>
      <c r="CI40" s="1045"/>
      <c r="CJ40" s="1045"/>
      <c r="CK40" s="1045"/>
      <c r="CL40" s="1046"/>
      <c r="CM40" s="1044"/>
      <c r="CN40" s="1045"/>
      <c r="CO40" s="1045"/>
      <c r="CP40" s="1045"/>
      <c r="CQ40" s="1046"/>
      <c r="CR40" s="1044"/>
      <c r="CS40" s="1045"/>
      <c r="CT40" s="1045"/>
      <c r="CU40" s="1045"/>
      <c r="CV40" s="1046"/>
      <c r="CW40" s="1044"/>
      <c r="CX40" s="1045"/>
      <c r="CY40" s="1045"/>
      <c r="CZ40" s="1045"/>
      <c r="DA40" s="1046"/>
      <c r="DB40" s="1044"/>
      <c r="DC40" s="1045"/>
      <c r="DD40" s="1045"/>
      <c r="DE40" s="1045"/>
      <c r="DF40" s="1046"/>
      <c r="DG40" s="1044"/>
      <c r="DH40" s="1045"/>
      <c r="DI40" s="1045"/>
      <c r="DJ40" s="1045"/>
      <c r="DK40" s="1046"/>
      <c r="DL40" s="1044"/>
      <c r="DM40" s="1045"/>
      <c r="DN40" s="1045"/>
      <c r="DO40" s="1045"/>
      <c r="DP40" s="1046"/>
      <c r="DQ40" s="1044"/>
      <c r="DR40" s="1045"/>
      <c r="DS40" s="1045"/>
      <c r="DT40" s="1045"/>
      <c r="DU40" s="1046"/>
      <c r="DV40" s="1047"/>
      <c r="DW40" s="1048"/>
      <c r="DX40" s="1048"/>
      <c r="DY40" s="1048"/>
      <c r="DZ40" s="1049"/>
      <c r="EA40" s="247"/>
    </row>
    <row r="41" spans="1:131" s="248" customFormat="1" ht="26.25" customHeight="1" x14ac:dyDescent="0.15">
      <c r="A41" s="262">
        <v>14</v>
      </c>
      <c r="B41" s="1086"/>
      <c r="C41" s="1087"/>
      <c r="D41" s="1087"/>
      <c r="E41" s="1087"/>
      <c r="F41" s="1087"/>
      <c r="G41" s="1087"/>
      <c r="H41" s="1087"/>
      <c r="I41" s="1087"/>
      <c r="J41" s="1087"/>
      <c r="K41" s="1087"/>
      <c r="L41" s="1087"/>
      <c r="M41" s="1087"/>
      <c r="N41" s="1087"/>
      <c r="O41" s="1087"/>
      <c r="P41" s="1088"/>
      <c r="Q41" s="1098"/>
      <c r="R41" s="1099"/>
      <c r="S41" s="1099"/>
      <c r="T41" s="1099"/>
      <c r="U41" s="1099"/>
      <c r="V41" s="1099"/>
      <c r="W41" s="1099"/>
      <c r="X41" s="1099"/>
      <c r="Y41" s="1099"/>
      <c r="Z41" s="1099"/>
      <c r="AA41" s="1099"/>
      <c r="AB41" s="1099"/>
      <c r="AC41" s="1099"/>
      <c r="AD41" s="1099"/>
      <c r="AE41" s="1100"/>
      <c r="AF41" s="1092"/>
      <c r="AG41" s="1093"/>
      <c r="AH41" s="1093"/>
      <c r="AI41" s="1093"/>
      <c r="AJ41" s="1094"/>
      <c r="AK41" s="1035"/>
      <c r="AL41" s="1026"/>
      <c r="AM41" s="1026"/>
      <c r="AN41" s="1026"/>
      <c r="AO41" s="1026"/>
      <c r="AP41" s="1026"/>
      <c r="AQ41" s="1026"/>
      <c r="AR41" s="1026"/>
      <c r="AS41" s="1026"/>
      <c r="AT41" s="1026"/>
      <c r="AU41" s="1026"/>
      <c r="AV41" s="1026"/>
      <c r="AW41" s="1026"/>
      <c r="AX41" s="1026"/>
      <c r="AY41" s="1026"/>
      <c r="AZ41" s="1097"/>
      <c r="BA41" s="1097"/>
      <c r="BB41" s="1097"/>
      <c r="BC41" s="1097"/>
      <c r="BD41" s="1097"/>
      <c r="BE41" s="1081"/>
      <c r="BF41" s="1081"/>
      <c r="BG41" s="1081"/>
      <c r="BH41" s="1081"/>
      <c r="BI41" s="1082"/>
      <c r="BJ41" s="253"/>
      <c r="BK41" s="253"/>
      <c r="BL41" s="253"/>
      <c r="BM41" s="253"/>
      <c r="BN41" s="253"/>
      <c r="BO41" s="266"/>
      <c r="BP41" s="266"/>
      <c r="BQ41" s="263">
        <v>35</v>
      </c>
      <c r="BR41" s="264"/>
      <c r="BS41" s="1069"/>
      <c r="BT41" s="1070"/>
      <c r="BU41" s="1070"/>
      <c r="BV41" s="1070"/>
      <c r="BW41" s="1070"/>
      <c r="BX41" s="1070"/>
      <c r="BY41" s="1070"/>
      <c r="BZ41" s="1070"/>
      <c r="CA41" s="1070"/>
      <c r="CB41" s="1070"/>
      <c r="CC41" s="1070"/>
      <c r="CD41" s="1070"/>
      <c r="CE41" s="1070"/>
      <c r="CF41" s="1070"/>
      <c r="CG41" s="1071"/>
      <c r="CH41" s="1044"/>
      <c r="CI41" s="1045"/>
      <c r="CJ41" s="1045"/>
      <c r="CK41" s="1045"/>
      <c r="CL41" s="1046"/>
      <c r="CM41" s="1044"/>
      <c r="CN41" s="1045"/>
      <c r="CO41" s="1045"/>
      <c r="CP41" s="1045"/>
      <c r="CQ41" s="1046"/>
      <c r="CR41" s="1044"/>
      <c r="CS41" s="1045"/>
      <c r="CT41" s="1045"/>
      <c r="CU41" s="1045"/>
      <c r="CV41" s="1046"/>
      <c r="CW41" s="1044"/>
      <c r="CX41" s="1045"/>
      <c r="CY41" s="1045"/>
      <c r="CZ41" s="1045"/>
      <c r="DA41" s="1046"/>
      <c r="DB41" s="1044"/>
      <c r="DC41" s="1045"/>
      <c r="DD41" s="1045"/>
      <c r="DE41" s="1045"/>
      <c r="DF41" s="1046"/>
      <c r="DG41" s="1044"/>
      <c r="DH41" s="1045"/>
      <c r="DI41" s="1045"/>
      <c r="DJ41" s="1045"/>
      <c r="DK41" s="1046"/>
      <c r="DL41" s="1044"/>
      <c r="DM41" s="1045"/>
      <c r="DN41" s="1045"/>
      <c r="DO41" s="1045"/>
      <c r="DP41" s="1046"/>
      <c r="DQ41" s="1044"/>
      <c r="DR41" s="1045"/>
      <c r="DS41" s="1045"/>
      <c r="DT41" s="1045"/>
      <c r="DU41" s="1046"/>
      <c r="DV41" s="1047"/>
      <c r="DW41" s="1048"/>
      <c r="DX41" s="1048"/>
      <c r="DY41" s="1048"/>
      <c r="DZ41" s="1049"/>
      <c r="EA41" s="247"/>
    </row>
    <row r="42" spans="1:131" s="248" customFormat="1" ht="26.25" customHeight="1" x14ac:dyDescent="0.15">
      <c r="A42" s="262">
        <v>15</v>
      </c>
      <c r="B42" s="1086"/>
      <c r="C42" s="1087"/>
      <c r="D42" s="1087"/>
      <c r="E42" s="1087"/>
      <c r="F42" s="1087"/>
      <c r="G42" s="1087"/>
      <c r="H42" s="1087"/>
      <c r="I42" s="1087"/>
      <c r="J42" s="1087"/>
      <c r="K42" s="1087"/>
      <c r="L42" s="1087"/>
      <c r="M42" s="1087"/>
      <c r="N42" s="1087"/>
      <c r="O42" s="1087"/>
      <c r="P42" s="1088"/>
      <c r="Q42" s="1098"/>
      <c r="R42" s="1099"/>
      <c r="S42" s="1099"/>
      <c r="T42" s="1099"/>
      <c r="U42" s="1099"/>
      <c r="V42" s="1099"/>
      <c r="W42" s="1099"/>
      <c r="X42" s="1099"/>
      <c r="Y42" s="1099"/>
      <c r="Z42" s="1099"/>
      <c r="AA42" s="1099"/>
      <c r="AB42" s="1099"/>
      <c r="AC42" s="1099"/>
      <c r="AD42" s="1099"/>
      <c r="AE42" s="1100"/>
      <c r="AF42" s="1092"/>
      <c r="AG42" s="1093"/>
      <c r="AH42" s="1093"/>
      <c r="AI42" s="1093"/>
      <c r="AJ42" s="1094"/>
      <c r="AK42" s="1035"/>
      <c r="AL42" s="1026"/>
      <c r="AM42" s="1026"/>
      <c r="AN42" s="1026"/>
      <c r="AO42" s="1026"/>
      <c r="AP42" s="1026"/>
      <c r="AQ42" s="1026"/>
      <c r="AR42" s="1026"/>
      <c r="AS42" s="1026"/>
      <c r="AT42" s="1026"/>
      <c r="AU42" s="1026"/>
      <c r="AV42" s="1026"/>
      <c r="AW42" s="1026"/>
      <c r="AX42" s="1026"/>
      <c r="AY42" s="1026"/>
      <c r="AZ42" s="1097"/>
      <c r="BA42" s="1097"/>
      <c r="BB42" s="1097"/>
      <c r="BC42" s="1097"/>
      <c r="BD42" s="1097"/>
      <c r="BE42" s="1081"/>
      <c r="BF42" s="1081"/>
      <c r="BG42" s="1081"/>
      <c r="BH42" s="1081"/>
      <c r="BI42" s="1082"/>
      <c r="BJ42" s="253"/>
      <c r="BK42" s="253"/>
      <c r="BL42" s="253"/>
      <c r="BM42" s="253"/>
      <c r="BN42" s="253"/>
      <c r="BO42" s="266"/>
      <c r="BP42" s="266"/>
      <c r="BQ42" s="263">
        <v>36</v>
      </c>
      <c r="BR42" s="264"/>
      <c r="BS42" s="1069"/>
      <c r="BT42" s="1070"/>
      <c r="BU42" s="1070"/>
      <c r="BV42" s="1070"/>
      <c r="BW42" s="1070"/>
      <c r="BX42" s="1070"/>
      <c r="BY42" s="1070"/>
      <c r="BZ42" s="1070"/>
      <c r="CA42" s="1070"/>
      <c r="CB42" s="1070"/>
      <c r="CC42" s="1070"/>
      <c r="CD42" s="1070"/>
      <c r="CE42" s="1070"/>
      <c r="CF42" s="1070"/>
      <c r="CG42" s="1071"/>
      <c r="CH42" s="1044"/>
      <c r="CI42" s="1045"/>
      <c r="CJ42" s="1045"/>
      <c r="CK42" s="1045"/>
      <c r="CL42" s="1046"/>
      <c r="CM42" s="1044"/>
      <c r="CN42" s="1045"/>
      <c r="CO42" s="1045"/>
      <c r="CP42" s="1045"/>
      <c r="CQ42" s="1046"/>
      <c r="CR42" s="1044"/>
      <c r="CS42" s="1045"/>
      <c r="CT42" s="1045"/>
      <c r="CU42" s="1045"/>
      <c r="CV42" s="1046"/>
      <c r="CW42" s="1044"/>
      <c r="CX42" s="1045"/>
      <c r="CY42" s="1045"/>
      <c r="CZ42" s="1045"/>
      <c r="DA42" s="1046"/>
      <c r="DB42" s="1044"/>
      <c r="DC42" s="1045"/>
      <c r="DD42" s="1045"/>
      <c r="DE42" s="1045"/>
      <c r="DF42" s="1046"/>
      <c r="DG42" s="1044"/>
      <c r="DH42" s="1045"/>
      <c r="DI42" s="1045"/>
      <c r="DJ42" s="1045"/>
      <c r="DK42" s="1046"/>
      <c r="DL42" s="1044"/>
      <c r="DM42" s="1045"/>
      <c r="DN42" s="1045"/>
      <c r="DO42" s="1045"/>
      <c r="DP42" s="1046"/>
      <c r="DQ42" s="1044"/>
      <c r="DR42" s="1045"/>
      <c r="DS42" s="1045"/>
      <c r="DT42" s="1045"/>
      <c r="DU42" s="1046"/>
      <c r="DV42" s="1047"/>
      <c r="DW42" s="1048"/>
      <c r="DX42" s="1048"/>
      <c r="DY42" s="1048"/>
      <c r="DZ42" s="1049"/>
      <c r="EA42" s="247"/>
    </row>
    <row r="43" spans="1:131" s="248" customFormat="1" ht="26.25" customHeight="1" x14ac:dyDescent="0.15">
      <c r="A43" s="262">
        <v>16</v>
      </c>
      <c r="B43" s="1086"/>
      <c r="C43" s="1087"/>
      <c r="D43" s="1087"/>
      <c r="E43" s="1087"/>
      <c r="F43" s="1087"/>
      <c r="G43" s="1087"/>
      <c r="H43" s="1087"/>
      <c r="I43" s="1087"/>
      <c r="J43" s="1087"/>
      <c r="K43" s="1087"/>
      <c r="L43" s="1087"/>
      <c r="M43" s="1087"/>
      <c r="N43" s="1087"/>
      <c r="O43" s="1087"/>
      <c r="P43" s="1088"/>
      <c r="Q43" s="1098"/>
      <c r="R43" s="1099"/>
      <c r="S43" s="1099"/>
      <c r="T43" s="1099"/>
      <c r="U43" s="1099"/>
      <c r="V43" s="1099"/>
      <c r="W43" s="1099"/>
      <c r="X43" s="1099"/>
      <c r="Y43" s="1099"/>
      <c r="Z43" s="1099"/>
      <c r="AA43" s="1099"/>
      <c r="AB43" s="1099"/>
      <c r="AC43" s="1099"/>
      <c r="AD43" s="1099"/>
      <c r="AE43" s="1100"/>
      <c r="AF43" s="1092"/>
      <c r="AG43" s="1093"/>
      <c r="AH43" s="1093"/>
      <c r="AI43" s="1093"/>
      <c r="AJ43" s="1094"/>
      <c r="AK43" s="1035"/>
      <c r="AL43" s="1026"/>
      <c r="AM43" s="1026"/>
      <c r="AN43" s="1026"/>
      <c r="AO43" s="1026"/>
      <c r="AP43" s="1026"/>
      <c r="AQ43" s="1026"/>
      <c r="AR43" s="1026"/>
      <c r="AS43" s="1026"/>
      <c r="AT43" s="1026"/>
      <c r="AU43" s="1026"/>
      <c r="AV43" s="1026"/>
      <c r="AW43" s="1026"/>
      <c r="AX43" s="1026"/>
      <c r="AY43" s="1026"/>
      <c r="AZ43" s="1097"/>
      <c r="BA43" s="1097"/>
      <c r="BB43" s="1097"/>
      <c r="BC43" s="1097"/>
      <c r="BD43" s="1097"/>
      <c r="BE43" s="1081"/>
      <c r="BF43" s="1081"/>
      <c r="BG43" s="1081"/>
      <c r="BH43" s="1081"/>
      <c r="BI43" s="1082"/>
      <c r="BJ43" s="253"/>
      <c r="BK43" s="253"/>
      <c r="BL43" s="253"/>
      <c r="BM43" s="253"/>
      <c r="BN43" s="253"/>
      <c r="BO43" s="266"/>
      <c r="BP43" s="266"/>
      <c r="BQ43" s="263">
        <v>37</v>
      </c>
      <c r="BR43" s="264"/>
      <c r="BS43" s="1069"/>
      <c r="BT43" s="1070"/>
      <c r="BU43" s="1070"/>
      <c r="BV43" s="1070"/>
      <c r="BW43" s="1070"/>
      <c r="BX43" s="1070"/>
      <c r="BY43" s="1070"/>
      <c r="BZ43" s="1070"/>
      <c r="CA43" s="1070"/>
      <c r="CB43" s="1070"/>
      <c r="CC43" s="1070"/>
      <c r="CD43" s="1070"/>
      <c r="CE43" s="1070"/>
      <c r="CF43" s="1070"/>
      <c r="CG43" s="1071"/>
      <c r="CH43" s="1044"/>
      <c r="CI43" s="1045"/>
      <c r="CJ43" s="1045"/>
      <c r="CK43" s="1045"/>
      <c r="CL43" s="1046"/>
      <c r="CM43" s="1044"/>
      <c r="CN43" s="1045"/>
      <c r="CO43" s="1045"/>
      <c r="CP43" s="1045"/>
      <c r="CQ43" s="1046"/>
      <c r="CR43" s="1044"/>
      <c r="CS43" s="1045"/>
      <c r="CT43" s="1045"/>
      <c r="CU43" s="1045"/>
      <c r="CV43" s="1046"/>
      <c r="CW43" s="1044"/>
      <c r="CX43" s="1045"/>
      <c r="CY43" s="1045"/>
      <c r="CZ43" s="1045"/>
      <c r="DA43" s="1046"/>
      <c r="DB43" s="1044"/>
      <c r="DC43" s="1045"/>
      <c r="DD43" s="1045"/>
      <c r="DE43" s="1045"/>
      <c r="DF43" s="1046"/>
      <c r="DG43" s="1044"/>
      <c r="DH43" s="1045"/>
      <c r="DI43" s="1045"/>
      <c r="DJ43" s="1045"/>
      <c r="DK43" s="1046"/>
      <c r="DL43" s="1044"/>
      <c r="DM43" s="1045"/>
      <c r="DN43" s="1045"/>
      <c r="DO43" s="1045"/>
      <c r="DP43" s="1046"/>
      <c r="DQ43" s="1044"/>
      <c r="DR43" s="1045"/>
      <c r="DS43" s="1045"/>
      <c r="DT43" s="1045"/>
      <c r="DU43" s="1046"/>
      <c r="DV43" s="1047"/>
      <c r="DW43" s="1048"/>
      <c r="DX43" s="1048"/>
      <c r="DY43" s="1048"/>
      <c r="DZ43" s="1049"/>
      <c r="EA43" s="247"/>
    </row>
    <row r="44" spans="1:131" s="248" customFormat="1" ht="26.25" customHeight="1" x14ac:dyDescent="0.15">
      <c r="A44" s="262">
        <v>17</v>
      </c>
      <c r="B44" s="1086"/>
      <c r="C44" s="1087"/>
      <c r="D44" s="1087"/>
      <c r="E44" s="1087"/>
      <c r="F44" s="1087"/>
      <c r="G44" s="1087"/>
      <c r="H44" s="1087"/>
      <c r="I44" s="1087"/>
      <c r="J44" s="1087"/>
      <c r="K44" s="1087"/>
      <c r="L44" s="1087"/>
      <c r="M44" s="1087"/>
      <c r="N44" s="1087"/>
      <c r="O44" s="1087"/>
      <c r="P44" s="1088"/>
      <c r="Q44" s="1098"/>
      <c r="R44" s="1099"/>
      <c r="S44" s="1099"/>
      <c r="T44" s="1099"/>
      <c r="U44" s="1099"/>
      <c r="V44" s="1099"/>
      <c r="W44" s="1099"/>
      <c r="X44" s="1099"/>
      <c r="Y44" s="1099"/>
      <c r="Z44" s="1099"/>
      <c r="AA44" s="1099"/>
      <c r="AB44" s="1099"/>
      <c r="AC44" s="1099"/>
      <c r="AD44" s="1099"/>
      <c r="AE44" s="1100"/>
      <c r="AF44" s="1092"/>
      <c r="AG44" s="1093"/>
      <c r="AH44" s="1093"/>
      <c r="AI44" s="1093"/>
      <c r="AJ44" s="1094"/>
      <c r="AK44" s="1035"/>
      <c r="AL44" s="1026"/>
      <c r="AM44" s="1026"/>
      <c r="AN44" s="1026"/>
      <c r="AO44" s="1026"/>
      <c r="AP44" s="1026"/>
      <c r="AQ44" s="1026"/>
      <c r="AR44" s="1026"/>
      <c r="AS44" s="1026"/>
      <c r="AT44" s="1026"/>
      <c r="AU44" s="1026"/>
      <c r="AV44" s="1026"/>
      <c r="AW44" s="1026"/>
      <c r="AX44" s="1026"/>
      <c r="AY44" s="1026"/>
      <c r="AZ44" s="1097"/>
      <c r="BA44" s="1097"/>
      <c r="BB44" s="1097"/>
      <c r="BC44" s="1097"/>
      <c r="BD44" s="1097"/>
      <c r="BE44" s="1081"/>
      <c r="BF44" s="1081"/>
      <c r="BG44" s="1081"/>
      <c r="BH44" s="1081"/>
      <c r="BI44" s="1082"/>
      <c r="BJ44" s="253"/>
      <c r="BK44" s="253"/>
      <c r="BL44" s="253"/>
      <c r="BM44" s="253"/>
      <c r="BN44" s="253"/>
      <c r="BO44" s="266"/>
      <c r="BP44" s="266"/>
      <c r="BQ44" s="263">
        <v>38</v>
      </c>
      <c r="BR44" s="264"/>
      <c r="BS44" s="1069"/>
      <c r="BT44" s="1070"/>
      <c r="BU44" s="1070"/>
      <c r="BV44" s="1070"/>
      <c r="BW44" s="1070"/>
      <c r="BX44" s="1070"/>
      <c r="BY44" s="1070"/>
      <c r="BZ44" s="1070"/>
      <c r="CA44" s="1070"/>
      <c r="CB44" s="1070"/>
      <c r="CC44" s="1070"/>
      <c r="CD44" s="1070"/>
      <c r="CE44" s="1070"/>
      <c r="CF44" s="1070"/>
      <c r="CG44" s="1071"/>
      <c r="CH44" s="1044"/>
      <c r="CI44" s="1045"/>
      <c r="CJ44" s="1045"/>
      <c r="CK44" s="1045"/>
      <c r="CL44" s="1046"/>
      <c r="CM44" s="1044"/>
      <c r="CN44" s="1045"/>
      <c r="CO44" s="1045"/>
      <c r="CP44" s="1045"/>
      <c r="CQ44" s="1046"/>
      <c r="CR44" s="1044"/>
      <c r="CS44" s="1045"/>
      <c r="CT44" s="1045"/>
      <c r="CU44" s="1045"/>
      <c r="CV44" s="1046"/>
      <c r="CW44" s="1044"/>
      <c r="CX44" s="1045"/>
      <c r="CY44" s="1045"/>
      <c r="CZ44" s="1045"/>
      <c r="DA44" s="1046"/>
      <c r="DB44" s="1044"/>
      <c r="DC44" s="1045"/>
      <c r="DD44" s="1045"/>
      <c r="DE44" s="1045"/>
      <c r="DF44" s="1046"/>
      <c r="DG44" s="1044"/>
      <c r="DH44" s="1045"/>
      <c r="DI44" s="1045"/>
      <c r="DJ44" s="1045"/>
      <c r="DK44" s="1046"/>
      <c r="DL44" s="1044"/>
      <c r="DM44" s="1045"/>
      <c r="DN44" s="1045"/>
      <c r="DO44" s="1045"/>
      <c r="DP44" s="1046"/>
      <c r="DQ44" s="1044"/>
      <c r="DR44" s="1045"/>
      <c r="DS44" s="1045"/>
      <c r="DT44" s="1045"/>
      <c r="DU44" s="1046"/>
      <c r="DV44" s="1047"/>
      <c r="DW44" s="1048"/>
      <c r="DX44" s="1048"/>
      <c r="DY44" s="1048"/>
      <c r="DZ44" s="1049"/>
      <c r="EA44" s="247"/>
    </row>
    <row r="45" spans="1:131" s="248" customFormat="1" ht="26.25" customHeight="1" x14ac:dyDescent="0.15">
      <c r="A45" s="262">
        <v>18</v>
      </c>
      <c r="B45" s="1086"/>
      <c r="C45" s="1087"/>
      <c r="D45" s="1087"/>
      <c r="E45" s="1087"/>
      <c r="F45" s="1087"/>
      <c r="G45" s="1087"/>
      <c r="H45" s="1087"/>
      <c r="I45" s="1087"/>
      <c r="J45" s="1087"/>
      <c r="K45" s="1087"/>
      <c r="L45" s="1087"/>
      <c r="M45" s="1087"/>
      <c r="N45" s="1087"/>
      <c r="O45" s="1087"/>
      <c r="P45" s="1088"/>
      <c r="Q45" s="1098"/>
      <c r="R45" s="1099"/>
      <c r="S45" s="1099"/>
      <c r="T45" s="1099"/>
      <c r="U45" s="1099"/>
      <c r="V45" s="1099"/>
      <c r="W45" s="1099"/>
      <c r="X45" s="1099"/>
      <c r="Y45" s="1099"/>
      <c r="Z45" s="1099"/>
      <c r="AA45" s="1099"/>
      <c r="AB45" s="1099"/>
      <c r="AC45" s="1099"/>
      <c r="AD45" s="1099"/>
      <c r="AE45" s="1100"/>
      <c r="AF45" s="1092"/>
      <c r="AG45" s="1093"/>
      <c r="AH45" s="1093"/>
      <c r="AI45" s="1093"/>
      <c r="AJ45" s="1094"/>
      <c r="AK45" s="1035"/>
      <c r="AL45" s="1026"/>
      <c r="AM45" s="1026"/>
      <c r="AN45" s="1026"/>
      <c r="AO45" s="1026"/>
      <c r="AP45" s="1026"/>
      <c r="AQ45" s="1026"/>
      <c r="AR45" s="1026"/>
      <c r="AS45" s="1026"/>
      <c r="AT45" s="1026"/>
      <c r="AU45" s="1026"/>
      <c r="AV45" s="1026"/>
      <c r="AW45" s="1026"/>
      <c r="AX45" s="1026"/>
      <c r="AY45" s="1026"/>
      <c r="AZ45" s="1097"/>
      <c r="BA45" s="1097"/>
      <c r="BB45" s="1097"/>
      <c r="BC45" s="1097"/>
      <c r="BD45" s="1097"/>
      <c r="BE45" s="1081"/>
      <c r="BF45" s="1081"/>
      <c r="BG45" s="1081"/>
      <c r="BH45" s="1081"/>
      <c r="BI45" s="1082"/>
      <c r="BJ45" s="253"/>
      <c r="BK45" s="253"/>
      <c r="BL45" s="253"/>
      <c r="BM45" s="253"/>
      <c r="BN45" s="253"/>
      <c r="BO45" s="266"/>
      <c r="BP45" s="266"/>
      <c r="BQ45" s="263">
        <v>39</v>
      </c>
      <c r="BR45" s="264"/>
      <c r="BS45" s="1069"/>
      <c r="BT45" s="1070"/>
      <c r="BU45" s="1070"/>
      <c r="BV45" s="1070"/>
      <c r="BW45" s="1070"/>
      <c r="BX45" s="1070"/>
      <c r="BY45" s="1070"/>
      <c r="BZ45" s="1070"/>
      <c r="CA45" s="1070"/>
      <c r="CB45" s="1070"/>
      <c r="CC45" s="1070"/>
      <c r="CD45" s="1070"/>
      <c r="CE45" s="1070"/>
      <c r="CF45" s="1070"/>
      <c r="CG45" s="1071"/>
      <c r="CH45" s="1044"/>
      <c r="CI45" s="1045"/>
      <c r="CJ45" s="1045"/>
      <c r="CK45" s="1045"/>
      <c r="CL45" s="1046"/>
      <c r="CM45" s="1044"/>
      <c r="CN45" s="1045"/>
      <c r="CO45" s="1045"/>
      <c r="CP45" s="1045"/>
      <c r="CQ45" s="1046"/>
      <c r="CR45" s="1044"/>
      <c r="CS45" s="1045"/>
      <c r="CT45" s="1045"/>
      <c r="CU45" s="1045"/>
      <c r="CV45" s="1046"/>
      <c r="CW45" s="1044"/>
      <c r="CX45" s="1045"/>
      <c r="CY45" s="1045"/>
      <c r="CZ45" s="1045"/>
      <c r="DA45" s="1046"/>
      <c r="DB45" s="1044"/>
      <c r="DC45" s="1045"/>
      <c r="DD45" s="1045"/>
      <c r="DE45" s="1045"/>
      <c r="DF45" s="1046"/>
      <c r="DG45" s="1044"/>
      <c r="DH45" s="1045"/>
      <c r="DI45" s="1045"/>
      <c r="DJ45" s="1045"/>
      <c r="DK45" s="1046"/>
      <c r="DL45" s="1044"/>
      <c r="DM45" s="1045"/>
      <c r="DN45" s="1045"/>
      <c r="DO45" s="1045"/>
      <c r="DP45" s="1046"/>
      <c r="DQ45" s="1044"/>
      <c r="DR45" s="1045"/>
      <c r="DS45" s="1045"/>
      <c r="DT45" s="1045"/>
      <c r="DU45" s="1046"/>
      <c r="DV45" s="1047"/>
      <c r="DW45" s="1048"/>
      <c r="DX45" s="1048"/>
      <c r="DY45" s="1048"/>
      <c r="DZ45" s="1049"/>
      <c r="EA45" s="247"/>
    </row>
    <row r="46" spans="1:131" s="248" customFormat="1" ht="26.25" customHeight="1" x14ac:dyDescent="0.15">
      <c r="A46" s="262">
        <v>19</v>
      </c>
      <c r="B46" s="1086"/>
      <c r="C46" s="1087"/>
      <c r="D46" s="1087"/>
      <c r="E46" s="1087"/>
      <c r="F46" s="1087"/>
      <c r="G46" s="1087"/>
      <c r="H46" s="1087"/>
      <c r="I46" s="1087"/>
      <c r="J46" s="1087"/>
      <c r="K46" s="1087"/>
      <c r="L46" s="1087"/>
      <c r="M46" s="1087"/>
      <c r="N46" s="1087"/>
      <c r="O46" s="1087"/>
      <c r="P46" s="1088"/>
      <c r="Q46" s="1098"/>
      <c r="R46" s="1099"/>
      <c r="S46" s="1099"/>
      <c r="T46" s="1099"/>
      <c r="U46" s="1099"/>
      <c r="V46" s="1099"/>
      <c r="W46" s="1099"/>
      <c r="X46" s="1099"/>
      <c r="Y46" s="1099"/>
      <c r="Z46" s="1099"/>
      <c r="AA46" s="1099"/>
      <c r="AB46" s="1099"/>
      <c r="AC46" s="1099"/>
      <c r="AD46" s="1099"/>
      <c r="AE46" s="1100"/>
      <c r="AF46" s="1092"/>
      <c r="AG46" s="1093"/>
      <c r="AH46" s="1093"/>
      <c r="AI46" s="1093"/>
      <c r="AJ46" s="1094"/>
      <c r="AK46" s="1035"/>
      <c r="AL46" s="1026"/>
      <c r="AM46" s="1026"/>
      <c r="AN46" s="1026"/>
      <c r="AO46" s="1026"/>
      <c r="AP46" s="1026"/>
      <c r="AQ46" s="1026"/>
      <c r="AR46" s="1026"/>
      <c r="AS46" s="1026"/>
      <c r="AT46" s="1026"/>
      <c r="AU46" s="1026"/>
      <c r="AV46" s="1026"/>
      <c r="AW46" s="1026"/>
      <c r="AX46" s="1026"/>
      <c r="AY46" s="1026"/>
      <c r="AZ46" s="1097"/>
      <c r="BA46" s="1097"/>
      <c r="BB46" s="1097"/>
      <c r="BC46" s="1097"/>
      <c r="BD46" s="1097"/>
      <c r="BE46" s="1081"/>
      <c r="BF46" s="1081"/>
      <c r="BG46" s="1081"/>
      <c r="BH46" s="1081"/>
      <c r="BI46" s="1082"/>
      <c r="BJ46" s="253"/>
      <c r="BK46" s="253"/>
      <c r="BL46" s="253"/>
      <c r="BM46" s="253"/>
      <c r="BN46" s="253"/>
      <c r="BO46" s="266"/>
      <c r="BP46" s="266"/>
      <c r="BQ46" s="263">
        <v>40</v>
      </c>
      <c r="BR46" s="264"/>
      <c r="BS46" s="1069"/>
      <c r="BT46" s="1070"/>
      <c r="BU46" s="1070"/>
      <c r="BV46" s="1070"/>
      <c r="BW46" s="1070"/>
      <c r="BX46" s="1070"/>
      <c r="BY46" s="1070"/>
      <c r="BZ46" s="1070"/>
      <c r="CA46" s="1070"/>
      <c r="CB46" s="1070"/>
      <c r="CC46" s="1070"/>
      <c r="CD46" s="1070"/>
      <c r="CE46" s="1070"/>
      <c r="CF46" s="1070"/>
      <c r="CG46" s="1071"/>
      <c r="CH46" s="1044"/>
      <c r="CI46" s="1045"/>
      <c r="CJ46" s="1045"/>
      <c r="CK46" s="1045"/>
      <c r="CL46" s="1046"/>
      <c r="CM46" s="1044"/>
      <c r="CN46" s="1045"/>
      <c r="CO46" s="1045"/>
      <c r="CP46" s="1045"/>
      <c r="CQ46" s="1046"/>
      <c r="CR46" s="1044"/>
      <c r="CS46" s="1045"/>
      <c r="CT46" s="1045"/>
      <c r="CU46" s="1045"/>
      <c r="CV46" s="1046"/>
      <c r="CW46" s="1044"/>
      <c r="CX46" s="1045"/>
      <c r="CY46" s="1045"/>
      <c r="CZ46" s="1045"/>
      <c r="DA46" s="1046"/>
      <c r="DB46" s="1044"/>
      <c r="DC46" s="1045"/>
      <c r="DD46" s="1045"/>
      <c r="DE46" s="1045"/>
      <c r="DF46" s="1046"/>
      <c r="DG46" s="1044"/>
      <c r="DH46" s="1045"/>
      <c r="DI46" s="1045"/>
      <c r="DJ46" s="1045"/>
      <c r="DK46" s="1046"/>
      <c r="DL46" s="1044"/>
      <c r="DM46" s="1045"/>
      <c r="DN46" s="1045"/>
      <c r="DO46" s="1045"/>
      <c r="DP46" s="1046"/>
      <c r="DQ46" s="1044"/>
      <c r="DR46" s="1045"/>
      <c r="DS46" s="1045"/>
      <c r="DT46" s="1045"/>
      <c r="DU46" s="1046"/>
      <c r="DV46" s="1047"/>
      <c r="DW46" s="1048"/>
      <c r="DX46" s="1048"/>
      <c r="DY46" s="1048"/>
      <c r="DZ46" s="1049"/>
      <c r="EA46" s="247"/>
    </row>
    <row r="47" spans="1:131" s="248" customFormat="1" ht="26.25" customHeight="1" x14ac:dyDescent="0.15">
      <c r="A47" s="262">
        <v>20</v>
      </c>
      <c r="B47" s="1086"/>
      <c r="C47" s="1087"/>
      <c r="D47" s="1087"/>
      <c r="E47" s="1087"/>
      <c r="F47" s="1087"/>
      <c r="G47" s="1087"/>
      <c r="H47" s="1087"/>
      <c r="I47" s="1087"/>
      <c r="J47" s="1087"/>
      <c r="K47" s="1087"/>
      <c r="L47" s="1087"/>
      <c r="M47" s="1087"/>
      <c r="N47" s="1087"/>
      <c r="O47" s="1087"/>
      <c r="P47" s="1088"/>
      <c r="Q47" s="1098"/>
      <c r="R47" s="1099"/>
      <c r="S47" s="1099"/>
      <c r="T47" s="1099"/>
      <c r="U47" s="1099"/>
      <c r="V47" s="1099"/>
      <c r="W47" s="1099"/>
      <c r="X47" s="1099"/>
      <c r="Y47" s="1099"/>
      <c r="Z47" s="1099"/>
      <c r="AA47" s="1099"/>
      <c r="AB47" s="1099"/>
      <c r="AC47" s="1099"/>
      <c r="AD47" s="1099"/>
      <c r="AE47" s="1100"/>
      <c r="AF47" s="1092"/>
      <c r="AG47" s="1093"/>
      <c r="AH47" s="1093"/>
      <c r="AI47" s="1093"/>
      <c r="AJ47" s="1094"/>
      <c r="AK47" s="1035"/>
      <c r="AL47" s="1026"/>
      <c r="AM47" s="1026"/>
      <c r="AN47" s="1026"/>
      <c r="AO47" s="1026"/>
      <c r="AP47" s="1026"/>
      <c r="AQ47" s="1026"/>
      <c r="AR47" s="1026"/>
      <c r="AS47" s="1026"/>
      <c r="AT47" s="1026"/>
      <c r="AU47" s="1026"/>
      <c r="AV47" s="1026"/>
      <c r="AW47" s="1026"/>
      <c r="AX47" s="1026"/>
      <c r="AY47" s="1026"/>
      <c r="AZ47" s="1097"/>
      <c r="BA47" s="1097"/>
      <c r="BB47" s="1097"/>
      <c r="BC47" s="1097"/>
      <c r="BD47" s="1097"/>
      <c r="BE47" s="1081"/>
      <c r="BF47" s="1081"/>
      <c r="BG47" s="1081"/>
      <c r="BH47" s="1081"/>
      <c r="BI47" s="1082"/>
      <c r="BJ47" s="253"/>
      <c r="BK47" s="253"/>
      <c r="BL47" s="253"/>
      <c r="BM47" s="253"/>
      <c r="BN47" s="253"/>
      <c r="BO47" s="266"/>
      <c r="BP47" s="266"/>
      <c r="BQ47" s="263">
        <v>41</v>
      </c>
      <c r="BR47" s="264"/>
      <c r="BS47" s="1069"/>
      <c r="BT47" s="1070"/>
      <c r="BU47" s="1070"/>
      <c r="BV47" s="1070"/>
      <c r="BW47" s="1070"/>
      <c r="BX47" s="1070"/>
      <c r="BY47" s="1070"/>
      <c r="BZ47" s="1070"/>
      <c r="CA47" s="1070"/>
      <c r="CB47" s="1070"/>
      <c r="CC47" s="1070"/>
      <c r="CD47" s="1070"/>
      <c r="CE47" s="1070"/>
      <c r="CF47" s="1070"/>
      <c r="CG47" s="1071"/>
      <c r="CH47" s="1044"/>
      <c r="CI47" s="1045"/>
      <c r="CJ47" s="1045"/>
      <c r="CK47" s="1045"/>
      <c r="CL47" s="1046"/>
      <c r="CM47" s="1044"/>
      <c r="CN47" s="1045"/>
      <c r="CO47" s="1045"/>
      <c r="CP47" s="1045"/>
      <c r="CQ47" s="1046"/>
      <c r="CR47" s="1044"/>
      <c r="CS47" s="1045"/>
      <c r="CT47" s="1045"/>
      <c r="CU47" s="1045"/>
      <c r="CV47" s="1046"/>
      <c r="CW47" s="1044"/>
      <c r="CX47" s="1045"/>
      <c r="CY47" s="1045"/>
      <c r="CZ47" s="1045"/>
      <c r="DA47" s="1046"/>
      <c r="DB47" s="1044"/>
      <c r="DC47" s="1045"/>
      <c r="DD47" s="1045"/>
      <c r="DE47" s="1045"/>
      <c r="DF47" s="1046"/>
      <c r="DG47" s="1044"/>
      <c r="DH47" s="1045"/>
      <c r="DI47" s="1045"/>
      <c r="DJ47" s="1045"/>
      <c r="DK47" s="1046"/>
      <c r="DL47" s="1044"/>
      <c r="DM47" s="1045"/>
      <c r="DN47" s="1045"/>
      <c r="DO47" s="1045"/>
      <c r="DP47" s="1046"/>
      <c r="DQ47" s="1044"/>
      <c r="DR47" s="1045"/>
      <c r="DS47" s="1045"/>
      <c r="DT47" s="1045"/>
      <c r="DU47" s="1046"/>
      <c r="DV47" s="1047"/>
      <c r="DW47" s="1048"/>
      <c r="DX47" s="1048"/>
      <c r="DY47" s="1048"/>
      <c r="DZ47" s="1049"/>
      <c r="EA47" s="247"/>
    </row>
    <row r="48" spans="1:131" s="248" customFormat="1" ht="26.25" customHeight="1" x14ac:dyDescent="0.15">
      <c r="A48" s="262">
        <v>21</v>
      </c>
      <c r="B48" s="1086"/>
      <c r="C48" s="1087"/>
      <c r="D48" s="1087"/>
      <c r="E48" s="1087"/>
      <c r="F48" s="1087"/>
      <c r="G48" s="1087"/>
      <c r="H48" s="1087"/>
      <c r="I48" s="1087"/>
      <c r="J48" s="1087"/>
      <c r="K48" s="1087"/>
      <c r="L48" s="1087"/>
      <c r="M48" s="1087"/>
      <c r="N48" s="1087"/>
      <c r="O48" s="1087"/>
      <c r="P48" s="1088"/>
      <c r="Q48" s="1098"/>
      <c r="R48" s="1099"/>
      <c r="S48" s="1099"/>
      <c r="T48" s="1099"/>
      <c r="U48" s="1099"/>
      <c r="V48" s="1099"/>
      <c r="W48" s="1099"/>
      <c r="X48" s="1099"/>
      <c r="Y48" s="1099"/>
      <c r="Z48" s="1099"/>
      <c r="AA48" s="1099"/>
      <c r="AB48" s="1099"/>
      <c r="AC48" s="1099"/>
      <c r="AD48" s="1099"/>
      <c r="AE48" s="1100"/>
      <c r="AF48" s="1092"/>
      <c r="AG48" s="1093"/>
      <c r="AH48" s="1093"/>
      <c r="AI48" s="1093"/>
      <c r="AJ48" s="1094"/>
      <c r="AK48" s="1035"/>
      <c r="AL48" s="1026"/>
      <c r="AM48" s="1026"/>
      <c r="AN48" s="1026"/>
      <c r="AO48" s="1026"/>
      <c r="AP48" s="1026"/>
      <c r="AQ48" s="1026"/>
      <c r="AR48" s="1026"/>
      <c r="AS48" s="1026"/>
      <c r="AT48" s="1026"/>
      <c r="AU48" s="1026"/>
      <c r="AV48" s="1026"/>
      <c r="AW48" s="1026"/>
      <c r="AX48" s="1026"/>
      <c r="AY48" s="1026"/>
      <c r="AZ48" s="1097"/>
      <c r="BA48" s="1097"/>
      <c r="BB48" s="1097"/>
      <c r="BC48" s="1097"/>
      <c r="BD48" s="1097"/>
      <c r="BE48" s="1081"/>
      <c r="BF48" s="1081"/>
      <c r="BG48" s="1081"/>
      <c r="BH48" s="1081"/>
      <c r="BI48" s="1082"/>
      <c r="BJ48" s="253"/>
      <c r="BK48" s="253"/>
      <c r="BL48" s="253"/>
      <c r="BM48" s="253"/>
      <c r="BN48" s="253"/>
      <c r="BO48" s="266"/>
      <c r="BP48" s="266"/>
      <c r="BQ48" s="263">
        <v>42</v>
      </c>
      <c r="BR48" s="264"/>
      <c r="BS48" s="1069"/>
      <c r="BT48" s="1070"/>
      <c r="BU48" s="1070"/>
      <c r="BV48" s="1070"/>
      <c r="BW48" s="1070"/>
      <c r="BX48" s="1070"/>
      <c r="BY48" s="1070"/>
      <c r="BZ48" s="1070"/>
      <c r="CA48" s="1070"/>
      <c r="CB48" s="1070"/>
      <c r="CC48" s="1070"/>
      <c r="CD48" s="1070"/>
      <c r="CE48" s="1070"/>
      <c r="CF48" s="1070"/>
      <c r="CG48" s="1071"/>
      <c r="CH48" s="1044"/>
      <c r="CI48" s="1045"/>
      <c r="CJ48" s="1045"/>
      <c r="CK48" s="1045"/>
      <c r="CL48" s="1046"/>
      <c r="CM48" s="1044"/>
      <c r="CN48" s="1045"/>
      <c r="CO48" s="1045"/>
      <c r="CP48" s="1045"/>
      <c r="CQ48" s="1046"/>
      <c r="CR48" s="1044"/>
      <c r="CS48" s="1045"/>
      <c r="CT48" s="1045"/>
      <c r="CU48" s="1045"/>
      <c r="CV48" s="1046"/>
      <c r="CW48" s="1044"/>
      <c r="CX48" s="1045"/>
      <c r="CY48" s="1045"/>
      <c r="CZ48" s="1045"/>
      <c r="DA48" s="1046"/>
      <c r="DB48" s="1044"/>
      <c r="DC48" s="1045"/>
      <c r="DD48" s="1045"/>
      <c r="DE48" s="1045"/>
      <c r="DF48" s="1046"/>
      <c r="DG48" s="1044"/>
      <c r="DH48" s="1045"/>
      <c r="DI48" s="1045"/>
      <c r="DJ48" s="1045"/>
      <c r="DK48" s="1046"/>
      <c r="DL48" s="1044"/>
      <c r="DM48" s="1045"/>
      <c r="DN48" s="1045"/>
      <c r="DO48" s="1045"/>
      <c r="DP48" s="1046"/>
      <c r="DQ48" s="1044"/>
      <c r="DR48" s="1045"/>
      <c r="DS48" s="1045"/>
      <c r="DT48" s="1045"/>
      <c r="DU48" s="1046"/>
      <c r="DV48" s="1047"/>
      <c r="DW48" s="1048"/>
      <c r="DX48" s="1048"/>
      <c r="DY48" s="1048"/>
      <c r="DZ48" s="1049"/>
      <c r="EA48" s="247"/>
    </row>
    <row r="49" spans="1:131" s="248" customFormat="1" ht="26.25" customHeight="1" x14ac:dyDescent="0.15">
      <c r="A49" s="262">
        <v>22</v>
      </c>
      <c r="B49" s="1086"/>
      <c r="C49" s="1087"/>
      <c r="D49" s="1087"/>
      <c r="E49" s="1087"/>
      <c r="F49" s="1087"/>
      <c r="G49" s="1087"/>
      <c r="H49" s="1087"/>
      <c r="I49" s="1087"/>
      <c r="J49" s="1087"/>
      <c r="K49" s="1087"/>
      <c r="L49" s="1087"/>
      <c r="M49" s="1087"/>
      <c r="N49" s="1087"/>
      <c r="O49" s="1087"/>
      <c r="P49" s="1088"/>
      <c r="Q49" s="1098"/>
      <c r="R49" s="1099"/>
      <c r="S49" s="1099"/>
      <c r="T49" s="1099"/>
      <c r="U49" s="1099"/>
      <c r="V49" s="1099"/>
      <c r="W49" s="1099"/>
      <c r="X49" s="1099"/>
      <c r="Y49" s="1099"/>
      <c r="Z49" s="1099"/>
      <c r="AA49" s="1099"/>
      <c r="AB49" s="1099"/>
      <c r="AC49" s="1099"/>
      <c r="AD49" s="1099"/>
      <c r="AE49" s="1100"/>
      <c r="AF49" s="1092"/>
      <c r="AG49" s="1093"/>
      <c r="AH49" s="1093"/>
      <c r="AI49" s="1093"/>
      <c r="AJ49" s="1094"/>
      <c r="AK49" s="1035"/>
      <c r="AL49" s="1026"/>
      <c r="AM49" s="1026"/>
      <c r="AN49" s="1026"/>
      <c r="AO49" s="1026"/>
      <c r="AP49" s="1026"/>
      <c r="AQ49" s="1026"/>
      <c r="AR49" s="1026"/>
      <c r="AS49" s="1026"/>
      <c r="AT49" s="1026"/>
      <c r="AU49" s="1026"/>
      <c r="AV49" s="1026"/>
      <c r="AW49" s="1026"/>
      <c r="AX49" s="1026"/>
      <c r="AY49" s="1026"/>
      <c r="AZ49" s="1097"/>
      <c r="BA49" s="1097"/>
      <c r="BB49" s="1097"/>
      <c r="BC49" s="1097"/>
      <c r="BD49" s="1097"/>
      <c r="BE49" s="1081"/>
      <c r="BF49" s="1081"/>
      <c r="BG49" s="1081"/>
      <c r="BH49" s="1081"/>
      <c r="BI49" s="1082"/>
      <c r="BJ49" s="253"/>
      <c r="BK49" s="253"/>
      <c r="BL49" s="253"/>
      <c r="BM49" s="253"/>
      <c r="BN49" s="253"/>
      <c r="BO49" s="266"/>
      <c r="BP49" s="266"/>
      <c r="BQ49" s="263">
        <v>43</v>
      </c>
      <c r="BR49" s="264"/>
      <c r="BS49" s="1069"/>
      <c r="BT49" s="1070"/>
      <c r="BU49" s="1070"/>
      <c r="BV49" s="1070"/>
      <c r="BW49" s="1070"/>
      <c r="BX49" s="1070"/>
      <c r="BY49" s="1070"/>
      <c r="BZ49" s="1070"/>
      <c r="CA49" s="1070"/>
      <c r="CB49" s="1070"/>
      <c r="CC49" s="1070"/>
      <c r="CD49" s="1070"/>
      <c r="CE49" s="1070"/>
      <c r="CF49" s="1070"/>
      <c r="CG49" s="1071"/>
      <c r="CH49" s="1044"/>
      <c r="CI49" s="1045"/>
      <c r="CJ49" s="1045"/>
      <c r="CK49" s="1045"/>
      <c r="CL49" s="1046"/>
      <c r="CM49" s="1044"/>
      <c r="CN49" s="1045"/>
      <c r="CO49" s="1045"/>
      <c r="CP49" s="1045"/>
      <c r="CQ49" s="1046"/>
      <c r="CR49" s="1044"/>
      <c r="CS49" s="1045"/>
      <c r="CT49" s="1045"/>
      <c r="CU49" s="1045"/>
      <c r="CV49" s="1046"/>
      <c r="CW49" s="1044"/>
      <c r="CX49" s="1045"/>
      <c r="CY49" s="1045"/>
      <c r="CZ49" s="1045"/>
      <c r="DA49" s="1046"/>
      <c r="DB49" s="1044"/>
      <c r="DC49" s="1045"/>
      <c r="DD49" s="1045"/>
      <c r="DE49" s="1045"/>
      <c r="DF49" s="1046"/>
      <c r="DG49" s="1044"/>
      <c r="DH49" s="1045"/>
      <c r="DI49" s="1045"/>
      <c r="DJ49" s="1045"/>
      <c r="DK49" s="1046"/>
      <c r="DL49" s="1044"/>
      <c r="DM49" s="1045"/>
      <c r="DN49" s="1045"/>
      <c r="DO49" s="1045"/>
      <c r="DP49" s="1046"/>
      <c r="DQ49" s="1044"/>
      <c r="DR49" s="1045"/>
      <c r="DS49" s="1045"/>
      <c r="DT49" s="1045"/>
      <c r="DU49" s="1046"/>
      <c r="DV49" s="1047"/>
      <c r="DW49" s="1048"/>
      <c r="DX49" s="1048"/>
      <c r="DY49" s="1048"/>
      <c r="DZ49" s="1049"/>
      <c r="EA49" s="247"/>
    </row>
    <row r="50" spans="1:131" s="248" customFormat="1" ht="26.25" customHeight="1" x14ac:dyDescent="0.15">
      <c r="A50" s="262">
        <v>23</v>
      </c>
      <c r="B50" s="1086"/>
      <c r="C50" s="1087"/>
      <c r="D50" s="1087"/>
      <c r="E50" s="1087"/>
      <c r="F50" s="1087"/>
      <c r="G50" s="1087"/>
      <c r="H50" s="1087"/>
      <c r="I50" s="1087"/>
      <c r="J50" s="1087"/>
      <c r="K50" s="1087"/>
      <c r="L50" s="1087"/>
      <c r="M50" s="1087"/>
      <c r="N50" s="1087"/>
      <c r="O50" s="1087"/>
      <c r="P50" s="1088"/>
      <c r="Q50" s="1089"/>
      <c r="R50" s="1090"/>
      <c r="S50" s="1090"/>
      <c r="T50" s="1090"/>
      <c r="U50" s="1090"/>
      <c r="V50" s="1090"/>
      <c r="W50" s="1090"/>
      <c r="X50" s="1090"/>
      <c r="Y50" s="1090"/>
      <c r="Z50" s="1090"/>
      <c r="AA50" s="1090"/>
      <c r="AB50" s="1090"/>
      <c r="AC50" s="1090"/>
      <c r="AD50" s="1090"/>
      <c r="AE50" s="1091"/>
      <c r="AF50" s="1092"/>
      <c r="AG50" s="1093"/>
      <c r="AH50" s="1093"/>
      <c r="AI50" s="1093"/>
      <c r="AJ50" s="1094"/>
      <c r="AK50" s="1095"/>
      <c r="AL50" s="1090"/>
      <c r="AM50" s="1090"/>
      <c r="AN50" s="1090"/>
      <c r="AO50" s="1090"/>
      <c r="AP50" s="1090"/>
      <c r="AQ50" s="1090"/>
      <c r="AR50" s="1090"/>
      <c r="AS50" s="1090"/>
      <c r="AT50" s="1090"/>
      <c r="AU50" s="1090"/>
      <c r="AV50" s="1090"/>
      <c r="AW50" s="1090"/>
      <c r="AX50" s="1090"/>
      <c r="AY50" s="1090"/>
      <c r="AZ50" s="1096"/>
      <c r="BA50" s="1096"/>
      <c r="BB50" s="1096"/>
      <c r="BC50" s="1096"/>
      <c r="BD50" s="1096"/>
      <c r="BE50" s="1081"/>
      <c r="BF50" s="1081"/>
      <c r="BG50" s="1081"/>
      <c r="BH50" s="1081"/>
      <c r="BI50" s="1082"/>
      <c r="BJ50" s="253"/>
      <c r="BK50" s="253"/>
      <c r="BL50" s="253"/>
      <c r="BM50" s="253"/>
      <c r="BN50" s="253"/>
      <c r="BO50" s="266"/>
      <c r="BP50" s="266"/>
      <c r="BQ50" s="263">
        <v>44</v>
      </c>
      <c r="BR50" s="264"/>
      <c r="BS50" s="1069"/>
      <c r="BT50" s="1070"/>
      <c r="BU50" s="1070"/>
      <c r="BV50" s="1070"/>
      <c r="BW50" s="1070"/>
      <c r="BX50" s="1070"/>
      <c r="BY50" s="1070"/>
      <c r="BZ50" s="1070"/>
      <c r="CA50" s="1070"/>
      <c r="CB50" s="1070"/>
      <c r="CC50" s="1070"/>
      <c r="CD50" s="1070"/>
      <c r="CE50" s="1070"/>
      <c r="CF50" s="1070"/>
      <c r="CG50" s="1071"/>
      <c r="CH50" s="1044"/>
      <c r="CI50" s="1045"/>
      <c r="CJ50" s="1045"/>
      <c r="CK50" s="1045"/>
      <c r="CL50" s="1046"/>
      <c r="CM50" s="1044"/>
      <c r="CN50" s="1045"/>
      <c r="CO50" s="1045"/>
      <c r="CP50" s="1045"/>
      <c r="CQ50" s="1046"/>
      <c r="CR50" s="1044"/>
      <c r="CS50" s="1045"/>
      <c r="CT50" s="1045"/>
      <c r="CU50" s="1045"/>
      <c r="CV50" s="1046"/>
      <c r="CW50" s="1044"/>
      <c r="CX50" s="1045"/>
      <c r="CY50" s="1045"/>
      <c r="CZ50" s="1045"/>
      <c r="DA50" s="1046"/>
      <c r="DB50" s="1044"/>
      <c r="DC50" s="1045"/>
      <c r="DD50" s="1045"/>
      <c r="DE50" s="1045"/>
      <c r="DF50" s="1046"/>
      <c r="DG50" s="1044"/>
      <c r="DH50" s="1045"/>
      <c r="DI50" s="1045"/>
      <c r="DJ50" s="1045"/>
      <c r="DK50" s="1046"/>
      <c r="DL50" s="1044"/>
      <c r="DM50" s="1045"/>
      <c r="DN50" s="1045"/>
      <c r="DO50" s="1045"/>
      <c r="DP50" s="1046"/>
      <c r="DQ50" s="1044"/>
      <c r="DR50" s="1045"/>
      <c r="DS50" s="1045"/>
      <c r="DT50" s="1045"/>
      <c r="DU50" s="1046"/>
      <c r="DV50" s="1047"/>
      <c r="DW50" s="1048"/>
      <c r="DX50" s="1048"/>
      <c r="DY50" s="1048"/>
      <c r="DZ50" s="1049"/>
      <c r="EA50" s="247"/>
    </row>
    <row r="51" spans="1:131" s="248" customFormat="1" ht="26.25" customHeight="1" x14ac:dyDescent="0.15">
      <c r="A51" s="262">
        <v>24</v>
      </c>
      <c r="B51" s="1086"/>
      <c r="C51" s="1087"/>
      <c r="D51" s="1087"/>
      <c r="E51" s="1087"/>
      <c r="F51" s="1087"/>
      <c r="G51" s="1087"/>
      <c r="H51" s="1087"/>
      <c r="I51" s="1087"/>
      <c r="J51" s="1087"/>
      <c r="K51" s="1087"/>
      <c r="L51" s="1087"/>
      <c r="M51" s="1087"/>
      <c r="N51" s="1087"/>
      <c r="O51" s="1087"/>
      <c r="P51" s="1088"/>
      <c r="Q51" s="1089"/>
      <c r="R51" s="1090"/>
      <c r="S51" s="1090"/>
      <c r="T51" s="1090"/>
      <c r="U51" s="1090"/>
      <c r="V51" s="1090"/>
      <c r="W51" s="1090"/>
      <c r="X51" s="1090"/>
      <c r="Y51" s="1090"/>
      <c r="Z51" s="1090"/>
      <c r="AA51" s="1090"/>
      <c r="AB51" s="1090"/>
      <c r="AC51" s="1090"/>
      <c r="AD51" s="1090"/>
      <c r="AE51" s="1091"/>
      <c r="AF51" s="1092"/>
      <c r="AG51" s="1093"/>
      <c r="AH51" s="1093"/>
      <c r="AI51" s="1093"/>
      <c r="AJ51" s="1094"/>
      <c r="AK51" s="1095"/>
      <c r="AL51" s="1090"/>
      <c r="AM51" s="1090"/>
      <c r="AN51" s="1090"/>
      <c r="AO51" s="1090"/>
      <c r="AP51" s="1090"/>
      <c r="AQ51" s="1090"/>
      <c r="AR51" s="1090"/>
      <c r="AS51" s="1090"/>
      <c r="AT51" s="1090"/>
      <c r="AU51" s="1090"/>
      <c r="AV51" s="1090"/>
      <c r="AW51" s="1090"/>
      <c r="AX51" s="1090"/>
      <c r="AY51" s="1090"/>
      <c r="AZ51" s="1096"/>
      <c r="BA51" s="1096"/>
      <c r="BB51" s="1096"/>
      <c r="BC51" s="1096"/>
      <c r="BD51" s="1096"/>
      <c r="BE51" s="1081"/>
      <c r="BF51" s="1081"/>
      <c r="BG51" s="1081"/>
      <c r="BH51" s="1081"/>
      <c r="BI51" s="1082"/>
      <c r="BJ51" s="253"/>
      <c r="BK51" s="253"/>
      <c r="BL51" s="253"/>
      <c r="BM51" s="253"/>
      <c r="BN51" s="253"/>
      <c r="BO51" s="266"/>
      <c r="BP51" s="266"/>
      <c r="BQ51" s="263">
        <v>45</v>
      </c>
      <c r="BR51" s="264"/>
      <c r="BS51" s="1069"/>
      <c r="BT51" s="1070"/>
      <c r="BU51" s="1070"/>
      <c r="BV51" s="1070"/>
      <c r="BW51" s="1070"/>
      <c r="BX51" s="1070"/>
      <c r="BY51" s="1070"/>
      <c r="BZ51" s="1070"/>
      <c r="CA51" s="1070"/>
      <c r="CB51" s="1070"/>
      <c r="CC51" s="1070"/>
      <c r="CD51" s="1070"/>
      <c r="CE51" s="1070"/>
      <c r="CF51" s="1070"/>
      <c r="CG51" s="1071"/>
      <c r="CH51" s="1044"/>
      <c r="CI51" s="1045"/>
      <c r="CJ51" s="1045"/>
      <c r="CK51" s="1045"/>
      <c r="CL51" s="1046"/>
      <c r="CM51" s="1044"/>
      <c r="CN51" s="1045"/>
      <c r="CO51" s="1045"/>
      <c r="CP51" s="1045"/>
      <c r="CQ51" s="1046"/>
      <c r="CR51" s="1044"/>
      <c r="CS51" s="1045"/>
      <c r="CT51" s="1045"/>
      <c r="CU51" s="1045"/>
      <c r="CV51" s="1046"/>
      <c r="CW51" s="1044"/>
      <c r="CX51" s="1045"/>
      <c r="CY51" s="1045"/>
      <c r="CZ51" s="1045"/>
      <c r="DA51" s="1046"/>
      <c r="DB51" s="1044"/>
      <c r="DC51" s="1045"/>
      <c r="DD51" s="1045"/>
      <c r="DE51" s="1045"/>
      <c r="DF51" s="1046"/>
      <c r="DG51" s="1044"/>
      <c r="DH51" s="1045"/>
      <c r="DI51" s="1045"/>
      <c r="DJ51" s="1045"/>
      <c r="DK51" s="1046"/>
      <c r="DL51" s="1044"/>
      <c r="DM51" s="1045"/>
      <c r="DN51" s="1045"/>
      <c r="DO51" s="1045"/>
      <c r="DP51" s="1046"/>
      <c r="DQ51" s="1044"/>
      <c r="DR51" s="1045"/>
      <c r="DS51" s="1045"/>
      <c r="DT51" s="1045"/>
      <c r="DU51" s="1046"/>
      <c r="DV51" s="1047"/>
      <c r="DW51" s="1048"/>
      <c r="DX51" s="1048"/>
      <c r="DY51" s="1048"/>
      <c r="DZ51" s="1049"/>
      <c r="EA51" s="247"/>
    </row>
    <row r="52" spans="1:131" s="248" customFormat="1" ht="26.25" customHeight="1" x14ac:dyDescent="0.15">
      <c r="A52" s="262">
        <v>25</v>
      </c>
      <c r="B52" s="1086"/>
      <c r="C52" s="1087"/>
      <c r="D52" s="1087"/>
      <c r="E52" s="1087"/>
      <c r="F52" s="1087"/>
      <c r="G52" s="1087"/>
      <c r="H52" s="1087"/>
      <c r="I52" s="1087"/>
      <c r="J52" s="1087"/>
      <c r="K52" s="1087"/>
      <c r="L52" s="1087"/>
      <c r="M52" s="1087"/>
      <c r="N52" s="1087"/>
      <c r="O52" s="1087"/>
      <c r="P52" s="1088"/>
      <c r="Q52" s="1089"/>
      <c r="R52" s="1090"/>
      <c r="S52" s="1090"/>
      <c r="T52" s="1090"/>
      <c r="U52" s="1090"/>
      <c r="V52" s="1090"/>
      <c r="W52" s="1090"/>
      <c r="X52" s="1090"/>
      <c r="Y52" s="1090"/>
      <c r="Z52" s="1090"/>
      <c r="AA52" s="1090"/>
      <c r="AB52" s="1090"/>
      <c r="AC52" s="1090"/>
      <c r="AD52" s="1090"/>
      <c r="AE52" s="1091"/>
      <c r="AF52" s="1092"/>
      <c r="AG52" s="1093"/>
      <c r="AH52" s="1093"/>
      <c r="AI52" s="1093"/>
      <c r="AJ52" s="1094"/>
      <c r="AK52" s="1095"/>
      <c r="AL52" s="1090"/>
      <c r="AM52" s="1090"/>
      <c r="AN52" s="1090"/>
      <c r="AO52" s="1090"/>
      <c r="AP52" s="1090"/>
      <c r="AQ52" s="1090"/>
      <c r="AR52" s="1090"/>
      <c r="AS52" s="1090"/>
      <c r="AT52" s="1090"/>
      <c r="AU52" s="1090"/>
      <c r="AV52" s="1090"/>
      <c r="AW52" s="1090"/>
      <c r="AX52" s="1090"/>
      <c r="AY52" s="1090"/>
      <c r="AZ52" s="1096"/>
      <c r="BA52" s="1096"/>
      <c r="BB52" s="1096"/>
      <c r="BC52" s="1096"/>
      <c r="BD52" s="1096"/>
      <c r="BE52" s="1081"/>
      <c r="BF52" s="1081"/>
      <c r="BG52" s="1081"/>
      <c r="BH52" s="1081"/>
      <c r="BI52" s="1082"/>
      <c r="BJ52" s="253"/>
      <c r="BK52" s="253"/>
      <c r="BL52" s="253"/>
      <c r="BM52" s="253"/>
      <c r="BN52" s="253"/>
      <c r="BO52" s="266"/>
      <c r="BP52" s="266"/>
      <c r="BQ52" s="263">
        <v>46</v>
      </c>
      <c r="BR52" s="264"/>
      <c r="BS52" s="1069"/>
      <c r="BT52" s="1070"/>
      <c r="BU52" s="1070"/>
      <c r="BV52" s="1070"/>
      <c r="BW52" s="1070"/>
      <c r="BX52" s="1070"/>
      <c r="BY52" s="1070"/>
      <c r="BZ52" s="1070"/>
      <c r="CA52" s="1070"/>
      <c r="CB52" s="1070"/>
      <c r="CC52" s="1070"/>
      <c r="CD52" s="1070"/>
      <c r="CE52" s="1070"/>
      <c r="CF52" s="1070"/>
      <c r="CG52" s="1071"/>
      <c r="CH52" s="1044"/>
      <c r="CI52" s="1045"/>
      <c r="CJ52" s="1045"/>
      <c r="CK52" s="1045"/>
      <c r="CL52" s="1046"/>
      <c r="CM52" s="1044"/>
      <c r="CN52" s="1045"/>
      <c r="CO52" s="1045"/>
      <c r="CP52" s="1045"/>
      <c r="CQ52" s="1046"/>
      <c r="CR52" s="1044"/>
      <c r="CS52" s="1045"/>
      <c r="CT52" s="1045"/>
      <c r="CU52" s="1045"/>
      <c r="CV52" s="1046"/>
      <c r="CW52" s="1044"/>
      <c r="CX52" s="1045"/>
      <c r="CY52" s="1045"/>
      <c r="CZ52" s="1045"/>
      <c r="DA52" s="1046"/>
      <c r="DB52" s="1044"/>
      <c r="DC52" s="1045"/>
      <c r="DD52" s="1045"/>
      <c r="DE52" s="1045"/>
      <c r="DF52" s="1046"/>
      <c r="DG52" s="1044"/>
      <c r="DH52" s="1045"/>
      <c r="DI52" s="1045"/>
      <c r="DJ52" s="1045"/>
      <c r="DK52" s="1046"/>
      <c r="DL52" s="1044"/>
      <c r="DM52" s="1045"/>
      <c r="DN52" s="1045"/>
      <c r="DO52" s="1045"/>
      <c r="DP52" s="1046"/>
      <c r="DQ52" s="1044"/>
      <c r="DR52" s="1045"/>
      <c r="DS52" s="1045"/>
      <c r="DT52" s="1045"/>
      <c r="DU52" s="1046"/>
      <c r="DV52" s="1047"/>
      <c r="DW52" s="1048"/>
      <c r="DX52" s="1048"/>
      <c r="DY52" s="1048"/>
      <c r="DZ52" s="1049"/>
      <c r="EA52" s="247"/>
    </row>
    <row r="53" spans="1:131" s="248" customFormat="1" ht="26.25" customHeight="1" x14ac:dyDescent="0.15">
      <c r="A53" s="262">
        <v>26</v>
      </c>
      <c r="B53" s="1086"/>
      <c r="C53" s="1087"/>
      <c r="D53" s="1087"/>
      <c r="E53" s="1087"/>
      <c r="F53" s="1087"/>
      <c r="G53" s="1087"/>
      <c r="H53" s="1087"/>
      <c r="I53" s="1087"/>
      <c r="J53" s="1087"/>
      <c r="K53" s="1087"/>
      <c r="L53" s="1087"/>
      <c r="M53" s="1087"/>
      <c r="N53" s="1087"/>
      <c r="O53" s="1087"/>
      <c r="P53" s="1088"/>
      <c r="Q53" s="1089"/>
      <c r="R53" s="1090"/>
      <c r="S53" s="1090"/>
      <c r="T53" s="1090"/>
      <c r="U53" s="1090"/>
      <c r="V53" s="1090"/>
      <c r="W53" s="1090"/>
      <c r="X53" s="1090"/>
      <c r="Y53" s="1090"/>
      <c r="Z53" s="1090"/>
      <c r="AA53" s="1090"/>
      <c r="AB53" s="1090"/>
      <c r="AC53" s="1090"/>
      <c r="AD53" s="1090"/>
      <c r="AE53" s="1091"/>
      <c r="AF53" s="1092"/>
      <c r="AG53" s="1093"/>
      <c r="AH53" s="1093"/>
      <c r="AI53" s="1093"/>
      <c r="AJ53" s="1094"/>
      <c r="AK53" s="1095"/>
      <c r="AL53" s="1090"/>
      <c r="AM53" s="1090"/>
      <c r="AN53" s="1090"/>
      <c r="AO53" s="1090"/>
      <c r="AP53" s="1090"/>
      <c r="AQ53" s="1090"/>
      <c r="AR53" s="1090"/>
      <c r="AS53" s="1090"/>
      <c r="AT53" s="1090"/>
      <c r="AU53" s="1090"/>
      <c r="AV53" s="1090"/>
      <c r="AW53" s="1090"/>
      <c r="AX53" s="1090"/>
      <c r="AY53" s="1090"/>
      <c r="AZ53" s="1096"/>
      <c r="BA53" s="1096"/>
      <c r="BB53" s="1096"/>
      <c r="BC53" s="1096"/>
      <c r="BD53" s="1096"/>
      <c r="BE53" s="1081"/>
      <c r="BF53" s="1081"/>
      <c r="BG53" s="1081"/>
      <c r="BH53" s="1081"/>
      <c r="BI53" s="1082"/>
      <c r="BJ53" s="253"/>
      <c r="BK53" s="253"/>
      <c r="BL53" s="253"/>
      <c r="BM53" s="253"/>
      <c r="BN53" s="253"/>
      <c r="BO53" s="266"/>
      <c r="BP53" s="266"/>
      <c r="BQ53" s="263">
        <v>47</v>
      </c>
      <c r="BR53" s="264"/>
      <c r="BS53" s="1069"/>
      <c r="BT53" s="1070"/>
      <c r="BU53" s="1070"/>
      <c r="BV53" s="1070"/>
      <c r="BW53" s="1070"/>
      <c r="BX53" s="1070"/>
      <c r="BY53" s="1070"/>
      <c r="BZ53" s="1070"/>
      <c r="CA53" s="1070"/>
      <c r="CB53" s="1070"/>
      <c r="CC53" s="1070"/>
      <c r="CD53" s="1070"/>
      <c r="CE53" s="1070"/>
      <c r="CF53" s="1070"/>
      <c r="CG53" s="1071"/>
      <c r="CH53" s="1044"/>
      <c r="CI53" s="1045"/>
      <c r="CJ53" s="1045"/>
      <c r="CK53" s="1045"/>
      <c r="CL53" s="1046"/>
      <c r="CM53" s="1044"/>
      <c r="CN53" s="1045"/>
      <c r="CO53" s="1045"/>
      <c r="CP53" s="1045"/>
      <c r="CQ53" s="1046"/>
      <c r="CR53" s="1044"/>
      <c r="CS53" s="1045"/>
      <c r="CT53" s="1045"/>
      <c r="CU53" s="1045"/>
      <c r="CV53" s="1046"/>
      <c r="CW53" s="1044"/>
      <c r="CX53" s="1045"/>
      <c r="CY53" s="1045"/>
      <c r="CZ53" s="1045"/>
      <c r="DA53" s="1046"/>
      <c r="DB53" s="1044"/>
      <c r="DC53" s="1045"/>
      <c r="DD53" s="1045"/>
      <c r="DE53" s="1045"/>
      <c r="DF53" s="1046"/>
      <c r="DG53" s="1044"/>
      <c r="DH53" s="1045"/>
      <c r="DI53" s="1045"/>
      <c r="DJ53" s="1045"/>
      <c r="DK53" s="1046"/>
      <c r="DL53" s="1044"/>
      <c r="DM53" s="1045"/>
      <c r="DN53" s="1045"/>
      <c r="DO53" s="1045"/>
      <c r="DP53" s="1046"/>
      <c r="DQ53" s="1044"/>
      <c r="DR53" s="1045"/>
      <c r="DS53" s="1045"/>
      <c r="DT53" s="1045"/>
      <c r="DU53" s="1046"/>
      <c r="DV53" s="1047"/>
      <c r="DW53" s="1048"/>
      <c r="DX53" s="1048"/>
      <c r="DY53" s="1048"/>
      <c r="DZ53" s="1049"/>
      <c r="EA53" s="247"/>
    </row>
    <row r="54" spans="1:131" s="248" customFormat="1" ht="26.25" customHeight="1" x14ac:dyDescent="0.15">
      <c r="A54" s="262">
        <v>27</v>
      </c>
      <c r="B54" s="1086"/>
      <c r="C54" s="1087"/>
      <c r="D54" s="1087"/>
      <c r="E54" s="1087"/>
      <c r="F54" s="1087"/>
      <c r="G54" s="1087"/>
      <c r="H54" s="1087"/>
      <c r="I54" s="1087"/>
      <c r="J54" s="1087"/>
      <c r="K54" s="1087"/>
      <c r="L54" s="1087"/>
      <c r="M54" s="1087"/>
      <c r="N54" s="1087"/>
      <c r="O54" s="1087"/>
      <c r="P54" s="1088"/>
      <c r="Q54" s="1089"/>
      <c r="R54" s="1090"/>
      <c r="S54" s="1090"/>
      <c r="T54" s="1090"/>
      <c r="U54" s="1090"/>
      <c r="V54" s="1090"/>
      <c r="W54" s="1090"/>
      <c r="X54" s="1090"/>
      <c r="Y54" s="1090"/>
      <c r="Z54" s="1090"/>
      <c r="AA54" s="1090"/>
      <c r="AB54" s="1090"/>
      <c r="AC54" s="1090"/>
      <c r="AD54" s="1090"/>
      <c r="AE54" s="1091"/>
      <c r="AF54" s="1092"/>
      <c r="AG54" s="1093"/>
      <c r="AH54" s="1093"/>
      <c r="AI54" s="1093"/>
      <c r="AJ54" s="1094"/>
      <c r="AK54" s="1095"/>
      <c r="AL54" s="1090"/>
      <c r="AM54" s="1090"/>
      <c r="AN54" s="1090"/>
      <c r="AO54" s="1090"/>
      <c r="AP54" s="1090"/>
      <c r="AQ54" s="1090"/>
      <c r="AR54" s="1090"/>
      <c r="AS54" s="1090"/>
      <c r="AT54" s="1090"/>
      <c r="AU54" s="1090"/>
      <c r="AV54" s="1090"/>
      <c r="AW54" s="1090"/>
      <c r="AX54" s="1090"/>
      <c r="AY54" s="1090"/>
      <c r="AZ54" s="1096"/>
      <c r="BA54" s="1096"/>
      <c r="BB54" s="1096"/>
      <c r="BC54" s="1096"/>
      <c r="BD54" s="1096"/>
      <c r="BE54" s="1081"/>
      <c r="BF54" s="1081"/>
      <c r="BG54" s="1081"/>
      <c r="BH54" s="1081"/>
      <c r="BI54" s="1082"/>
      <c r="BJ54" s="253"/>
      <c r="BK54" s="253"/>
      <c r="BL54" s="253"/>
      <c r="BM54" s="253"/>
      <c r="BN54" s="253"/>
      <c r="BO54" s="266"/>
      <c r="BP54" s="266"/>
      <c r="BQ54" s="263">
        <v>48</v>
      </c>
      <c r="BR54" s="264"/>
      <c r="BS54" s="1069"/>
      <c r="BT54" s="1070"/>
      <c r="BU54" s="1070"/>
      <c r="BV54" s="1070"/>
      <c r="BW54" s="1070"/>
      <c r="BX54" s="1070"/>
      <c r="BY54" s="1070"/>
      <c r="BZ54" s="1070"/>
      <c r="CA54" s="1070"/>
      <c r="CB54" s="1070"/>
      <c r="CC54" s="1070"/>
      <c r="CD54" s="1070"/>
      <c r="CE54" s="1070"/>
      <c r="CF54" s="1070"/>
      <c r="CG54" s="1071"/>
      <c r="CH54" s="1044"/>
      <c r="CI54" s="1045"/>
      <c r="CJ54" s="1045"/>
      <c r="CK54" s="1045"/>
      <c r="CL54" s="1046"/>
      <c r="CM54" s="1044"/>
      <c r="CN54" s="1045"/>
      <c r="CO54" s="1045"/>
      <c r="CP54" s="1045"/>
      <c r="CQ54" s="1046"/>
      <c r="CR54" s="1044"/>
      <c r="CS54" s="1045"/>
      <c r="CT54" s="1045"/>
      <c r="CU54" s="1045"/>
      <c r="CV54" s="1046"/>
      <c r="CW54" s="1044"/>
      <c r="CX54" s="1045"/>
      <c r="CY54" s="1045"/>
      <c r="CZ54" s="1045"/>
      <c r="DA54" s="1046"/>
      <c r="DB54" s="1044"/>
      <c r="DC54" s="1045"/>
      <c r="DD54" s="1045"/>
      <c r="DE54" s="1045"/>
      <c r="DF54" s="1046"/>
      <c r="DG54" s="1044"/>
      <c r="DH54" s="1045"/>
      <c r="DI54" s="1045"/>
      <c r="DJ54" s="1045"/>
      <c r="DK54" s="1046"/>
      <c r="DL54" s="1044"/>
      <c r="DM54" s="1045"/>
      <c r="DN54" s="1045"/>
      <c r="DO54" s="1045"/>
      <c r="DP54" s="1046"/>
      <c r="DQ54" s="1044"/>
      <c r="DR54" s="1045"/>
      <c r="DS54" s="1045"/>
      <c r="DT54" s="1045"/>
      <c r="DU54" s="1046"/>
      <c r="DV54" s="1047"/>
      <c r="DW54" s="1048"/>
      <c r="DX54" s="1048"/>
      <c r="DY54" s="1048"/>
      <c r="DZ54" s="1049"/>
      <c r="EA54" s="247"/>
    </row>
    <row r="55" spans="1:131" s="248" customFormat="1" ht="26.25" customHeight="1" x14ac:dyDescent="0.15">
      <c r="A55" s="262">
        <v>28</v>
      </c>
      <c r="B55" s="1086"/>
      <c r="C55" s="1087"/>
      <c r="D55" s="1087"/>
      <c r="E55" s="1087"/>
      <c r="F55" s="1087"/>
      <c r="G55" s="1087"/>
      <c r="H55" s="1087"/>
      <c r="I55" s="1087"/>
      <c r="J55" s="1087"/>
      <c r="K55" s="1087"/>
      <c r="L55" s="1087"/>
      <c r="M55" s="1087"/>
      <c r="N55" s="1087"/>
      <c r="O55" s="1087"/>
      <c r="P55" s="1088"/>
      <c r="Q55" s="1089"/>
      <c r="R55" s="1090"/>
      <c r="S55" s="1090"/>
      <c r="T55" s="1090"/>
      <c r="U55" s="1090"/>
      <c r="V55" s="1090"/>
      <c r="W55" s="1090"/>
      <c r="X55" s="1090"/>
      <c r="Y55" s="1090"/>
      <c r="Z55" s="1090"/>
      <c r="AA55" s="1090"/>
      <c r="AB55" s="1090"/>
      <c r="AC55" s="1090"/>
      <c r="AD55" s="1090"/>
      <c r="AE55" s="1091"/>
      <c r="AF55" s="1092"/>
      <c r="AG55" s="1093"/>
      <c r="AH55" s="1093"/>
      <c r="AI55" s="1093"/>
      <c r="AJ55" s="1094"/>
      <c r="AK55" s="1095"/>
      <c r="AL55" s="1090"/>
      <c r="AM55" s="1090"/>
      <c r="AN55" s="1090"/>
      <c r="AO55" s="1090"/>
      <c r="AP55" s="1090"/>
      <c r="AQ55" s="1090"/>
      <c r="AR55" s="1090"/>
      <c r="AS55" s="1090"/>
      <c r="AT55" s="1090"/>
      <c r="AU55" s="1090"/>
      <c r="AV55" s="1090"/>
      <c r="AW55" s="1090"/>
      <c r="AX55" s="1090"/>
      <c r="AY55" s="1090"/>
      <c r="AZ55" s="1096"/>
      <c r="BA55" s="1096"/>
      <c r="BB55" s="1096"/>
      <c r="BC55" s="1096"/>
      <c r="BD55" s="1096"/>
      <c r="BE55" s="1081"/>
      <c r="BF55" s="1081"/>
      <c r="BG55" s="1081"/>
      <c r="BH55" s="1081"/>
      <c r="BI55" s="1082"/>
      <c r="BJ55" s="253"/>
      <c r="BK55" s="253"/>
      <c r="BL55" s="253"/>
      <c r="BM55" s="253"/>
      <c r="BN55" s="253"/>
      <c r="BO55" s="266"/>
      <c r="BP55" s="266"/>
      <c r="BQ55" s="263">
        <v>49</v>
      </c>
      <c r="BR55" s="264"/>
      <c r="BS55" s="1069"/>
      <c r="BT55" s="1070"/>
      <c r="BU55" s="1070"/>
      <c r="BV55" s="1070"/>
      <c r="BW55" s="1070"/>
      <c r="BX55" s="1070"/>
      <c r="BY55" s="1070"/>
      <c r="BZ55" s="1070"/>
      <c r="CA55" s="1070"/>
      <c r="CB55" s="1070"/>
      <c r="CC55" s="1070"/>
      <c r="CD55" s="1070"/>
      <c r="CE55" s="1070"/>
      <c r="CF55" s="1070"/>
      <c r="CG55" s="1071"/>
      <c r="CH55" s="1044"/>
      <c r="CI55" s="1045"/>
      <c r="CJ55" s="1045"/>
      <c r="CK55" s="1045"/>
      <c r="CL55" s="1046"/>
      <c r="CM55" s="1044"/>
      <c r="CN55" s="1045"/>
      <c r="CO55" s="1045"/>
      <c r="CP55" s="1045"/>
      <c r="CQ55" s="1046"/>
      <c r="CR55" s="1044"/>
      <c r="CS55" s="1045"/>
      <c r="CT55" s="1045"/>
      <c r="CU55" s="1045"/>
      <c r="CV55" s="1046"/>
      <c r="CW55" s="1044"/>
      <c r="CX55" s="1045"/>
      <c r="CY55" s="1045"/>
      <c r="CZ55" s="1045"/>
      <c r="DA55" s="1046"/>
      <c r="DB55" s="1044"/>
      <c r="DC55" s="1045"/>
      <c r="DD55" s="1045"/>
      <c r="DE55" s="1045"/>
      <c r="DF55" s="1046"/>
      <c r="DG55" s="1044"/>
      <c r="DH55" s="1045"/>
      <c r="DI55" s="1045"/>
      <c r="DJ55" s="1045"/>
      <c r="DK55" s="1046"/>
      <c r="DL55" s="1044"/>
      <c r="DM55" s="1045"/>
      <c r="DN55" s="1045"/>
      <c r="DO55" s="1045"/>
      <c r="DP55" s="1046"/>
      <c r="DQ55" s="1044"/>
      <c r="DR55" s="1045"/>
      <c r="DS55" s="1045"/>
      <c r="DT55" s="1045"/>
      <c r="DU55" s="1046"/>
      <c r="DV55" s="1047"/>
      <c r="DW55" s="1048"/>
      <c r="DX55" s="1048"/>
      <c r="DY55" s="1048"/>
      <c r="DZ55" s="1049"/>
      <c r="EA55" s="247"/>
    </row>
    <row r="56" spans="1:131" s="248" customFormat="1" ht="26.25" customHeight="1" x14ac:dyDescent="0.15">
      <c r="A56" s="262">
        <v>29</v>
      </c>
      <c r="B56" s="1086"/>
      <c r="C56" s="1087"/>
      <c r="D56" s="1087"/>
      <c r="E56" s="1087"/>
      <c r="F56" s="1087"/>
      <c r="G56" s="1087"/>
      <c r="H56" s="1087"/>
      <c r="I56" s="1087"/>
      <c r="J56" s="1087"/>
      <c r="K56" s="1087"/>
      <c r="L56" s="1087"/>
      <c r="M56" s="1087"/>
      <c r="N56" s="1087"/>
      <c r="O56" s="1087"/>
      <c r="P56" s="1088"/>
      <c r="Q56" s="1089"/>
      <c r="R56" s="1090"/>
      <c r="S56" s="1090"/>
      <c r="T56" s="1090"/>
      <c r="U56" s="1090"/>
      <c r="V56" s="1090"/>
      <c r="W56" s="1090"/>
      <c r="X56" s="1090"/>
      <c r="Y56" s="1090"/>
      <c r="Z56" s="1090"/>
      <c r="AA56" s="1090"/>
      <c r="AB56" s="1090"/>
      <c r="AC56" s="1090"/>
      <c r="AD56" s="1090"/>
      <c r="AE56" s="1091"/>
      <c r="AF56" s="1092"/>
      <c r="AG56" s="1093"/>
      <c r="AH56" s="1093"/>
      <c r="AI56" s="1093"/>
      <c r="AJ56" s="1094"/>
      <c r="AK56" s="1095"/>
      <c r="AL56" s="1090"/>
      <c r="AM56" s="1090"/>
      <c r="AN56" s="1090"/>
      <c r="AO56" s="1090"/>
      <c r="AP56" s="1090"/>
      <c r="AQ56" s="1090"/>
      <c r="AR56" s="1090"/>
      <c r="AS56" s="1090"/>
      <c r="AT56" s="1090"/>
      <c r="AU56" s="1090"/>
      <c r="AV56" s="1090"/>
      <c r="AW56" s="1090"/>
      <c r="AX56" s="1090"/>
      <c r="AY56" s="1090"/>
      <c r="AZ56" s="1096"/>
      <c r="BA56" s="1096"/>
      <c r="BB56" s="1096"/>
      <c r="BC56" s="1096"/>
      <c r="BD56" s="1096"/>
      <c r="BE56" s="1081"/>
      <c r="BF56" s="1081"/>
      <c r="BG56" s="1081"/>
      <c r="BH56" s="1081"/>
      <c r="BI56" s="1082"/>
      <c r="BJ56" s="253"/>
      <c r="BK56" s="253"/>
      <c r="BL56" s="253"/>
      <c r="BM56" s="253"/>
      <c r="BN56" s="253"/>
      <c r="BO56" s="266"/>
      <c r="BP56" s="266"/>
      <c r="BQ56" s="263">
        <v>50</v>
      </c>
      <c r="BR56" s="264"/>
      <c r="BS56" s="1069"/>
      <c r="BT56" s="1070"/>
      <c r="BU56" s="1070"/>
      <c r="BV56" s="1070"/>
      <c r="BW56" s="1070"/>
      <c r="BX56" s="1070"/>
      <c r="BY56" s="1070"/>
      <c r="BZ56" s="1070"/>
      <c r="CA56" s="1070"/>
      <c r="CB56" s="1070"/>
      <c r="CC56" s="1070"/>
      <c r="CD56" s="1070"/>
      <c r="CE56" s="1070"/>
      <c r="CF56" s="1070"/>
      <c r="CG56" s="1071"/>
      <c r="CH56" s="1044"/>
      <c r="CI56" s="1045"/>
      <c r="CJ56" s="1045"/>
      <c r="CK56" s="1045"/>
      <c r="CL56" s="1046"/>
      <c r="CM56" s="1044"/>
      <c r="CN56" s="1045"/>
      <c r="CO56" s="1045"/>
      <c r="CP56" s="1045"/>
      <c r="CQ56" s="1046"/>
      <c r="CR56" s="1044"/>
      <c r="CS56" s="1045"/>
      <c r="CT56" s="1045"/>
      <c r="CU56" s="1045"/>
      <c r="CV56" s="1046"/>
      <c r="CW56" s="1044"/>
      <c r="CX56" s="1045"/>
      <c r="CY56" s="1045"/>
      <c r="CZ56" s="1045"/>
      <c r="DA56" s="1046"/>
      <c r="DB56" s="1044"/>
      <c r="DC56" s="1045"/>
      <c r="DD56" s="1045"/>
      <c r="DE56" s="1045"/>
      <c r="DF56" s="1046"/>
      <c r="DG56" s="1044"/>
      <c r="DH56" s="1045"/>
      <c r="DI56" s="1045"/>
      <c r="DJ56" s="1045"/>
      <c r="DK56" s="1046"/>
      <c r="DL56" s="1044"/>
      <c r="DM56" s="1045"/>
      <c r="DN56" s="1045"/>
      <c r="DO56" s="1045"/>
      <c r="DP56" s="1046"/>
      <c r="DQ56" s="1044"/>
      <c r="DR56" s="1045"/>
      <c r="DS56" s="1045"/>
      <c r="DT56" s="1045"/>
      <c r="DU56" s="1046"/>
      <c r="DV56" s="1047"/>
      <c r="DW56" s="1048"/>
      <c r="DX56" s="1048"/>
      <c r="DY56" s="1048"/>
      <c r="DZ56" s="1049"/>
      <c r="EA56" s="247"/>
    </row>
    <row r="57" spans="1:131" s="248" customFormat="1" ht="26.25" customHeight="1" x14ac:dyDescent="0.15">
      <c r="A57" s="262">
        <v>30</v>
      </c>
      <c r="B57" s="1086"/>
      <c r="C57" s="1087"/>
      <c r="D57" s="1087"/>
      <c r="E57" s="1087"/>
      <c r="F57" s="1087"/>
      <c r="G57" s="1087"/>
      <c r="H57" s="1087"/>
      <c r="I57" s="1087"/>
      <c r="J57" s="1087"/>
      <c r="K57" s="1087"/>
      <c r="L57" s="1087"/>
      <c r="M57" s="1087"/>
      <c r="N57" s="1087"/>
      <c r="O57" s="1087"/>
      <c r="P57" s="1088"/>
      <c r="Q57" s="1089"/>
      <c r="R57" s="1090"/>
      <c r="S57" s="1090"/>
      <c r="T57" s="1090"/>
      <c r="U57" s="1090"/>
      <c r="V57" s="1090"/>
      <c r="W57" s="1090"/>
      <c r="X57" s="1090"/>
      <c r="Y57" s="1090"/>
      <c r="Z57" s="1090"/>
      <c r="AA57" s="1090"/>
      <c r="AB57" s="1090"/>
      <c r="AC57" s="1090"/>
      <c r="AD57" s="1090"/>
      <c r="AE57" s="1091"/>
      <c r="AF57" s="1092"/>
      <c r="AG57" s="1093"/>
      <c r="AH57" s="1093"/>
      <c r="AI57" s="1093"/>
      <c r="AJ57" s="1094"/>
      <c r="AK57" s="1095"/>
      <c r="AL57" s="1090"/>
      <c r="AM57" s="1090"/>
      <c r="AN57" s="1090"/>
      <c r="AO57" s="1090"/>
      <c r="AP57" s="1090"/>
      <c r="AQ57" s="1090"/>
      <c r="AR57" s="1090"/>
      <c r="AS57" s="1090"/>
      <c r="AT57" s="1090"/>
      <c r="AU57" s="1090"/>
      <c r="AV57" s="1090"/>
      <c r="AW57" s="1090"/>
      <c r="AX57" s="1090"/>
      <c r="AY57" s="1090"/>
      <c r="AZ57" s="1096"/>
      <c r="BA57" s="1096"/>
      <c r="BB57" s="1096"/>
      <c r="BC57" s="1096"/>
      <c r="BD57" s="1096"/>
      <c r="BE57" s="1081"/>
      <c r="BF57" s="1081"/>
      <c r="BG57" s="1081"/>
      <c r="BH57" s="1081"/>
      <c r="BI57" s="1082"/>
      <c r="BJ57" s="253"/>
      <c r="BK57" s="253"/>
      <c r="BL57" s="253"/>
      <c r="BM57" s="253"/>
      <c r="BN57" s="253"/>
      <c r="BO57" s="266"/>
      <c r="BP57" s="266"/>
      <c r="BQ57" s="263">
        <v>51</v>
      </c>
      <c r="BR57" s="264"/>
      <c r="BS57" s="1069"/>
      <c r="BT57" s="1070"/>
      <c r="BU57" s="1070"/>
      <c r="BV57" s="1070"/>
      <c r="BW57" s="1070"/>
      <c r="BX57" s="1070"/>
      <c r="BY57" s="1070"/>
      <c r="BZ57" s="1070"/>
      <c r="CA57" s="1070"/>
      <c r="CB57" s="1070"/>
      <c r="CC57" s="1070"/>
      <c r="CD57" s="1070"/>
      <c r="CE57" s="1070"/>
      <c r="CF57" s="1070"/>
      <c r="CG57" s="1071"/>
      <c r="CH57" s="1044"/>
      <c r="CI57" s="1045"/>
      <c r="CJ57" s="1045"/>
      <c r="CK57" s="1045"/>
      <c r="CL57" s="1046"/>
      <c r="CM57" s="1044"/>
      <c r="CN57" s="1045"/>
      <c r="CO57" s="1045"/>
      <c r="CP57" s="1045"/>
      <c r="CQ57" s="1046"/>
      <c r="CR57" s="1044"/>
      <c r="CS57" s="1045"/>
      <c r="CT57" s="1045"/>
      <c r="CU57" s="1045"/>
      <c r="CV57" s="1046"/>
      <c r="CW57" s="1044"/>
      <c r="CX57" s="1045"/>
      <c r="CY57" s="1045"/>
      <c r="CZ57" s="1045"/>
      <c r="DA57" s="1046"/>
      <c r="DB57" s="1044"/>
      <c r="DC57" s="1045"/>
      <c r="DD57" s="1045"/>
      <c r="DE57" s="1045"/>
      <c r="DF57" s="1046"/>
      <c r="DG57" s="1044"/>
      <c r="DH57" s="1045"/>
      <c r="DI57" s="1045"/>
      <c r="DJ57" s="1045"/>
      <c r="DK57" s="1046"/>
      <c r="DL57" s="1044"/>
      <c r="DM57" s="1045"/>
      <c r="DN57" s="1045"/>
      <c r="DO57" s="1045"/>
      <c r="DP57" s="1046"/>
      <c r="DQ57" s="1044"/>
      <c r="DR57" s="1045"/>
      <c r="DS57" s="1045"/>
      <c r="DT57" s="1045"/>
      <c r="DU57" s="1046"/>
      <c r="DV57" s="1047"/>
      <c r="DW57" s="1048"/>
      <c r="DX57" s="1048"/>
      <c r="DY57" s="1048"/>
      <c r="DZ57" s="1049"/>
      <c r="EA57" s="247"/>
    </row>
    <row r="58" spans="1:131" s="248" customFormat="1" ht="26.25" customHeight="1" x14ac:dyDescent="0.15">
      <c r="A58" s="262">
        <v>31</v>
      </c>
      <c r="B58" s="1086"/>
      <c r="C58" s="1087"/>
      <c r="D58" s="1087"/>
      <c r="E58" s="1087"/>
      <c r="F58" s="1087"/>
      <c r="G58" s="1087"/>
      <c r="H58" s="1087"/>
      <c r="I58" s="1087"/>
      <c r="J58" s="1087"/>
      <c r="K58" s="1087"/>
      <c r="L58" s="1087"/>
      <c r="M58" s="1087"/>
      <c r="N58" s="1087"/>
      <c r="O58" s="1087"/>
      <c r="P58" s="1088"/>
      <c r="Q58" s="1089"/>
      <c r="R58" s="1090"/>
      <c r="S58" s="1090"/>
      <c r="T58" s="1090"/>
      <c r="U58" s="1090"/>
      <c r="V58" s="1090"/>
      <c r="W58" s="1090"/>
      <c r="X58" s="1090"/>
      <c r="Y58" s="1090"/>
      <c r="Z58" s="1090"/>
      <c r="AA58" s="1090"/>
      <c r="AB58" s="1090"/>
      <c r="AC58" s="1090"/>
      <c r="AD58" s="1090"/>
      <c r="AE58" s="1091"/>
      <c r="AF58" s="1092"/>
      <c r="AG58" s="1093"/>
      <c r="AH58" s="1093"/>
      <c r="AI58" s="1093"/>
      <c r="AJ58" s="1094"/>
      <c r="AK58" s="1095"/>
      <c r="AL58" s="1090"/>
      <c r="AM58" s="1090"/>
      <c r="AN58" s="1090"/>
      <c r="AO58" s="1090"/>
      <c r="AP58" s="1090"/>
      <c r="AQ58" s="1090"/>
      <c r="AR58" s="1090"/>
      <c r="AS58" s="1090"/>
      <c r="AT58" s="1090"/>
      <c r="AU58" s="1090"/>
      <c r="AV58" s="1090"/>
      <c r="AW58" s="1090"/>
      <c r="AX58" s="1090"/>
      <c r="AY58" s="1090"/>
      <c r="AZ58" s="1096"/>
      <c r="BA58" s="1096"/>
      <c r="BB58" s="1096"/>
      <c r="BC58" s="1096"/>
      <c r="BD58" s="1096"/>
      <c r="BE58" s="1081"/>
      <c r="BF58" s="1081"/>
      <c r="BG58" s="1081"/>
      <c r="BH58" s="1081"/>
      <c r="BI58" s="1082"/>
      <c r="BJ58" s="253"/>
      <c r="BK58" s="253"/>
      <c r="BL58" s="253"/>
      <c r="BM58" s="253"/>
      <c r="BN58" s="253"/>
      <c r="BO58" s="266"/>
      <c r="BP58" s="266"/>
      <c r="BQ58" s="263">
        <v>52</v>
      </c>
      <c r="BR58" s="264"/>
      <c r="BS58" s="1069"/>
      <c r="BT58" s="1070"/>
      <c r="BU58" s="1070"/>
      <c r="BV58" s="1070"/>
      <c r="BW58" s="1070"/>
      <c r="BX58" s="1070"/>
      <c r="BY58" s="1070"/>
      <c r="BZ58" s="1070"/>
      <c r="CA58" s="1070"/>
      <c r="CB58" s="1070"/>
      <c r="CC58" s="1070"/>
      <c r="CD58" s="1070"/>
      <c r="CE58" s="1070"/>
      <c r="CF58" s="1070"/>
      <c r="CG58" s="1071"/>
      <c r="CH58" s="1044"/>
      <c r="CI58" s="1045"/>
      <c r="CJ58" s="1045"/>
      <c r="CK58" s="1045"/>
      <c r="CL58" s="1046"/>
      <c r="CM58" s="1044"/>
      <c r="CN58" s="1045"/>
      <c r="CO58" s="1045"/>
      <c r="CP58" s="1045"/>
      <c r="CQ58" s="1046"/>
      <c r="CR58" s="1044"/>
      <c r="CS58" s="1045"/>
      <c r="CT58" s="1045"/>
      <c r="CU58" s="1045"/>
      <c r="CV58" s="1046"/>
      <c r="CW58" s="1044"/>
      <c r="CX58" s="1045"/>
      <c r="CY58" s="1045"/>
      <c r="CZ58" s="1045"/>
      <c r="DA58" s="1046"/>
      <c r="DB58" s="1044"/>
      <c r="DC58" s="1045"/>
      <c r="DD58" s="1045"/>
      <c r="DE58" s="1045"/>
      <c r="DF58" s="1046"/>
      <c r="DG58" s="1044"/>
      <c r="DH58" s="1045"/>
      <c r="DI58" s="1045"/>
      <c r="DJ58" s="1045"/>
      <c r="DK58" s="1046"/>
      <c r="DL58" s="1044"/>
      <c r="DM58" s="1045"/>
      <c r="DN58" s="1045"/>
      <c r="DO58" s="1045"/>
      <c r="DP58" s="1046"/>
      <c r="DQ58" s="1044"/>
      <c r="DR58" s="1045"/>
      <c r="DS58" s="1045"/>
      <c r="DT58" s="1045"/>
      <c r="DU58" s="1046"/>
      <c r="DV58" s="1047"/>
      <c r="DW58" s="1048"/>
      <c r="DX58" s="1048"/>
      <c r="DY58" s="1048"/>
      <c r="DZ58" s="1049"/>
      <c r="EA58" s="247"/>
    </row>
    <row r="59" spans="1:131" s="248" customFormat="1" ht="26.25" customHeight="1" x14ac:dyDescent="0.15">
      <c r="A59" s="262">
        <v>32</v>
      </c>
      <c r="B59" s="1086"/>
      <c r="C59" s="1087"/>
      <c r="D59" s="1087"/>
      <c r="E59" s="1087"/>
      <c r="F59" s="1087"/>
      <c r="G59" s="1087"/>
      <c r="H59" s="1087"/>
      <c r="I59" s="1087"/>
      <c r="J59" s="1087"/>
      <c r="K59" s="1087"/>
      <c r="L59" s="1087"/>
      <c r="M59" s="1087"/>
      <c r="N59" s="1087"/>
      <c r="O59" s="1087"/>
      <c r="P59" s="1088"/>
      <c r="Q59" s="1089"/>
      <c r="R59" s="1090"/>
      <c r="S59" s="1090"/>
      <c r="T59" s="1090"/>
      <c r="U59" s="1090"/>
      <c r="V59" s="1090"/>
      <c r="W59" s="1090"/>
      <c r="X59" s="1090"/>
      <c r="Y59" s="1090"/>
      <c r="Z59" s="1090"/>
      <c r="AA59" s="1090"/>
      <c r="AB59" s="1090"/>
      <c r="AC59" s="1090"/>
      <c r="AD59" s="1090"/>
      <c r="AE59" s="1091"/>
      <c r="AF59" s="1092"/>
      <c r="AG59" s="1093"/>
      <c r="AH59" s="1093"/>
      <c r="AI59" s="1093"/>
      <c r="AJ59" s="1094"/>
      <c r="AK59" s="1095"/>
      <c r="AL59" s="1090"/>
      <c r="AM59" s="1090"/>
      <c r="AN59" s="1090"/>
      <c r="AO59" s="1090"/>
      <c r="AP59" s="1090"/>
      <c r="AQ59" s="1090"/>
      <c r="AR59" s="1090"/>
      <c r="AS59" s="1090"/>
      <c r="AT59" s="1090"/>
      <c r="AU59" s="1090"/>
      <c r="AV59" s="1090"/>
      <c r="AW59" s="1090"/>
      <c r="AX59" s="1090"/>
      <c r="AY59" s="1090"/>
      <c r="AZ59" s="1096"/>
      <c r="BA59" s="1096"/>
      <c r="BB59" s="1096"/>
      <c r="BC59" s="1096"/>
      <c r="BD59" s="1096"/>
      <c r="BE59" s="1081"/>
      <c r="BF59" s="1081"/>
      <c r="BG59" s="1081"/>
      <c r="BH59" s="1081"/>
      <c r="BI59" s="1082"/>
      <c r="BJ59" s="253"/>
      <c r="BK59" s="253"/>
      <c r="BL59" s="253"/>
      <c r="BM59" s="253"/>
      <c r="BN59" s="253"/>
      <c r="BO59" s="266"/>
      <c r="BP59" s="266"/>
      <c r="BQ59" s="263">
        <v>53</v>
      </c>
      <c r="BR59" s="264"/>
      <c r="BS59" s="1069"/>
      <c r="BT59" s="1070"/>
      <c r="BU59" s="1070"/>
      <c r="BV59" s="1070"/>
      <c r="BW59" s="1070"/>
      <c r="BX59" s="1070"/>
      <c r="BY59" s="1070"/>
      <c r="BZ59" s="1070"/>
      <c r="CA59" s="1070"/>
      <c r="CB59" s="1070"/>
      <c r="CC59" s="1070"/>
      <c r="CD59" s="1070"/>
      <c r="CE59" s="1070"/>
      <c r="CF59" s="1070"/>
      <c r="CG59" s="1071"/>
      <c r="CH59" s="1044"/>
      <c r="CI59" s="1045"/>
      <c r="CJ59" s="1045"/>
      <c r="CK59" s="1045"/>
      <c r="CL59" s="1046"/>
      <c r="CM59" s="1044"/>
      <c r="CN59" s="1045"/>
      <c r="CO59" s="1045"/>
      <c r="CP59" s="1045"/>
      <c r="CQ59" s="1046"/>
      <c r="CR59" s="1044"/>
      <c r="CS59" s="1045"/>
      <c r="CT59" s="1045"/>
      <c r="CU59" s="1045"/>
      <c r="CV59" s="1046"/>
      <c r="CW59" s="1044"/>
      <c r="CX59" s="1045"/>
      <c r="CY59" s="1045"/>
      <c r="CZ59" s="1045"/>
      <c r="DA59" s="1046"/>
      <c r="DB59" s="1044"/>
      <c r="DC59" s="1045"/>
      <c r="DD59" s="1045"/>
      <c r="DE59" s="1045"/>
      <c r="DF59" s="1046"/>
      <c r="DG59" s="1044"/>
      <c r="DH59" s="1045"/>
      <c r="DI59" s="1045"/>
      <c r="DJ59" s="1045"/>
      <c r="DK59" s="1046"/>
      <c r="DL59" s="1044"/>
      <c r="DM59" s="1045"/>
      <c r="DN59" s="1045"/>
      <c r="DO59" s="1045"/>
      <c r="DP59" s="1046"/>
      <c r="DQ59" s="1044"/>
      <c r="DR59" s="1045"/>
      <c r="DS59" s="1045"/>
      <c r="DT59" s="1045"/>
      <c r="DU59" s="1046"/>
      <c r="DV59" s="1047"/>
      <c r="DW59" s="1048"/>
      <c r="DX59" s="1048"/>
      <c r="DY59" s="1048"/>
      <c r="DZ59" s="1049"/>
      <c r="EA59" s="247"/>
    </row>
    <row r="60" spans="1:131" s="248" customFormat="1" ht="26.25" customHeight="1" x14ac:dyDescent="0.15">
      <c r="A60" s="262">
        <v>33</v>
      </c>
      <c r="B60" s="1086"/>
      <c r="C60" s="1087"/>
      <c r="D60" s="1087"/>
      <c r="E60" s="1087"/>
      <c r="F60" s="1087"/>
      <c r="G60" s="1087"/>
      <c r="H60" s="1087"/>
      <c r="I60" s="1087"/>
      <c r="J60" s="1087"/>
      <c r="K60" s="1087"/>
      <c r="L60" s="1087"/>
      <c r="M60" s="1087"/>
      <c r="N60" s="1087"/>
      <c r="O60" s="1087"/>
      <c r="P60" s="1088"/>
      <c r="Q60" s="1089"/>
      <c r="R60" s="1090"/>
      <c r="S60" s="1090"/>
      <c r="T60" s="1090"/>
      <c r="U60" s="1090"/>
      <c r="V60" s="1090"/>
      <c r="W60" s="1090"/>
      <c r="X60" s="1090"/>
      <c r="Y60" s="1090"/>
      <c r="Z60" s="1090"/>
      <c r="AA60" s="1090"/>
      <c r="AB60" s="1090"/>
      <c r="AC60" s="1090"/>
      <c r="AD60" s="1090"/>
      <c r="AE60" s="1091"/>
      <c r="AF60" s="1092"/>
      <c r="AG60" s="1093"/>
      <c r="AH60" s="1093"/>
      <c r="AI60" s="1093"/>
      <c r="AJ60" s="1094"/>
      <c r="AK60" s="1095"/>
      <c r="AL60" s="1090"/>
      <c r="AM60" s="1090"/>
      <c r="AN60" s="1090"/>
      <c r="AO60" s="1090"/>
      <c r="AP60" s="1090"/>
      <c r="AQ60" s="1090"/>
      <c r="AR60" s="1090"/>
      <c r="AS60" s="1090"/>
      <c r="AT60" s="1090"/>
      <c r="AU60" s="1090"/>
      <c r="AV60" s="1090"/>
      <c r="AW60" s="1090"/>
      <c r="AX60" s="1090"/>
      <c r="AY60" s="1090"/>
      <c r="AZ60" s="1096"/>
      <c r="BA60" s="1096"/>
      <c r="BB60" s="1096"/>
      <c r="BC60" s="1096"/>
      <c r="BD60" s="1096"/>
      <c r="BE60" s="1081"/>
      <c r="BF60" s="1081"/>
      <c r="BG60" s="1081"/>
      <c r="BH60" s="1081"/>
      <c r="BI60" s="1082"/>
      <c r="BJ60" s="253"/>
      <c r="BK60" s="253"/>
      <c r="BL60" s="253"/>
      <c r="BM60" s="253"/>
      <c r="BN60" s="253"/>
      <c r="BO60" s="266"/>
      <c r="BP60" s="266"/>
      <c r="BQ60" s="263">
        <v>54</v>
      </c>
      <c r="BR60" s="264"/>
      <c r="BS60" s="1069"/>
      <c r="BT60" s="1070"/>
      <c r="BU60" s="1070"/>
      <c r="BV60" s="1070"/>
      <c r="BW60" s="1070"/>
      <c r="BX60" s="1070"/>
      <c r="BY60" s="1070"/>
      <c r="BZ60" s="1070"/>
      <c r="CA60" s="1070"/>
      <c r="CB60" s="1070"/>
      <c r="CC60" s="1070"/>
      <c r="CD60" s="1070"/>
      <c r="CE60" s="1070"/>
      <c r="CF60" s="1070"/>
      <c r="CG60" s="1071"/>
      <c r="CH60" s="1044"/>
      <c r="CI60" s="1045"/>
      <c r="CJ60" s="1045"/>
      <c r="CK60" s="1045"/>
      <c r="CL60" s="1046"/>
      <c r="CM60" s="1044"/>
      <c r="CN60" s="1045"/>
      <c r="CO60" s="1045"/>
      <c r="CP60" s="1045"/>
      <c r="CQ60" s="1046"/>
      <c r="CR60" s="1044"/>
      <c r="CS60" s="1045"/>
      <c r="CT60" s="1045"/>
      <c r="CU60" s="1045"/>
      <c r="CV60" s="1046"/>
      <c r="CW60" s="1044"/>
      <c r="CX60" s="1045"/>
      <c r="CY60" s="1045"/>
      <c r="CZ60" s="1045"/>
      <c r="DA60" s="1046"/>
      <c r="DB60" s="1044"/>
      <c r="DC60" s="1045"/>
      <c r="DD60" s="1045"/>
      <c r="DE60" s="1045"/>
      <c r="DF60" s="1046"/>
      <c r="DG60" s="1044"/>
      <c r="DH60" s="1045"/>
      <c r="DI60" s="1045"/>
      <c r="DJ60" s="1045"/>
      <c r="DK60" s="1046"/>
      <c r="DL60" s="1044"/>
      <c r="DM60" s="1045"/>
      <c r="DN60" s="1045"/>
      <c r="DO60" s="1045"/>
      <c r="DP60" s="1046"/>
      <c r="DQ60" s="1044"/>
      <c r="DR60" s="1045"/>
      <c r="DS60" s="1045"/>
      <c r="DT60" s="1045"/>
      <c r="DU60" s="1046"/>
      <c r="DV60" s="1047"/>
      <c r="DW60" s="1048"/>
      <c r="DX60" s="1048"/>
      <c r="DY60" s="1048"/>
      <c r="DZ60" s="1049"/>
      <c r="EA60" s="247"/>
    </row>
    <row r="61" spans="1:131" s="248" customFormat="1" ht="26.25" customHeight="1" thickBot="1" x14ac:dyDescent="0.2">
      <c r="A61" s="262">
        <v>34</v>
      </c>
      <c r="B61" s="1086"/>
      <c r="C61" s="1087"/>
      <c r="D61" s="1087"/>
      <c r="E61" s="1087"/>
      <c r="F61" s="1087"/>
      <c r="G61" s="1087"/>
      <c r="H61" s="1087"/>
      <c r="I61" s="1087"/>
      <c r="J61" s="1087"/>
      <c r="K61" s="1087"/>
      <c r="L61" s="1087"/>
      <c r="M61" s="1087"/>
      <c r="N61" s="1087"/>
      <c r="O61" s="1087"/>
      <c r="P61" s="1088"/>
      <c r="Q61" s="1089"/>
      <c r="R61" s="1090"/>
      <c r="S61" s="1090"/>
      <c r="T61" s="1090"/>
      <c r="U61" s="1090"/>
      <c r="V61" s="1090"/>
      <c r="W61" s="1090"/>
      <c r="X61" s="1090"/>
      <c r="Y61" s="1090"/>
      <c r="Z61" s="1090"/>
      <c r="AA61" s="1090"/>
      <c r="AB61" s="1090"/>
      <c r="AC61" s="1090"/>
      <c r="AD61" s="1090"/>
      <c r="AE61" s="1091"/>
      <c r="AF61" s="1092"/>
      <c r="AG61" s="1093"/>
      <c r="AH61" s="1093"/>
      <c r="AI61" s="1093"/>
      <c r="AJ61" s="1094"/>
      <c r="AK61" s="1095"/>
      <c r="AL61" s="1090"/>
      <c r="AM61" s="1090"/>
      <c r="AN61" s="1090"/>
      <c r="AO61" s="1090"/>
      <c r="AP61" s="1090"/>
      <c r="AQ61" s="1090"/>
      <c r="AR61" s="1090"/>
      <c r="AS61" s="1090"/>
      <c r="AT61" s="1090"/>
      <c r="AU61" s="1090"/>
      <c r="AV61" s="1090"/>
      <c r="AW61" s="1090"/>
      <c r="AX61" s="1090"/>
      <c r="AY61" s="1090"/>
      <c r="AZ61" s="1096"/>
      <c r="BA61" s="1096"/>
      <c r="BB61" s="1096"/>
      <c r="BC61" s="1096"/>
      <c r="BD61" s="1096"/>
      <c r="BE61" s="1081"/>
      <c r="BF61" s="1081"/>
      <c r="BG61" s="1081"/>
      <c r="BH61" s="1081"/>
      <c r="BI61" s="1082"/>
      <c r="BJ61" s="253"/>
      <c r="BK61" s="253"/>
      <c r="BL61" s="253"/>
      <c r="BM61" s="253"/>
      <c r="BN61" s="253"/>
      <c r="BO61" s="266"/>
      <c r="BP61" s="266"/>
      <c r="BQ61" s="263">
        <v>55</v>
      </c>
      <c r="BR61" s="264"/>
      <c r="BS61" s="1069"/>
      <c r="BT61" s="1070"/>
      <c r="BU61" s="1070"/>
      <c r="BV61" s="1070"/>
      <c r="BW61" s="1070"/>
      <c r="BX61" s="1070"/>
      <c r="BY61" s="1070"/>
      <c r="BZ61" s="1070"/>
      <c r="CA61" s="1070"/>
      <c r="CB61" s="1070"/>
      <c r="CC61" s="1070"/>
      <c r="CD61" s="1070"/>
      <c r="CE61" s="1070"/>
      <c r="CF61" s="1070"/>
      <c r="CG61" s="1071"/>
      <c r="CH61" s="1044"/>
      <c r="CI61" s="1045"/>
      <c r="CJ61" s="1045"/>
      <c r="CK61" s="1045"/>
      <c r="CL61" s="1046"/>
      <c r="CM61" s="1044"/>
      <c r="CN61" s="1045"/>
      <c r="CO61" s="1045"/>
      <c r="CP61" s="1045"/>
      <c r="CQ61" s="1046"/>
      <c r="CR61" s="1044"/>
      <c r="CS61" s="1045"/>
      <c r="CT61" s="1045"/>
      <c r="CU61" s="1045"/>
      <c r="CV61" s="1046"/>
      <c r="CW61" s="1044"/>
      <c r="CX61" s="1045"/>
      <c r="CY61" s="1045"/>
      <c r="CZ61" s="1045"/>
      <c r="DA61" s="1046"/>
      <c r="DB61" s="1044"/>
      <c r="DC61" s="1045"/>
      <c r="DD61" s="1045"/>
      <c r="DE61" s="1045"/>
      <c r="DF61" s="1046"/>
      <c r="DG61" s="1044"/>
      <c r="DH61" s="1045"/>
      <c r="DI61" s="1045"/>
      <c r="DJ61" s="1045"/>
      <c r="DK61" s="1046"/>
      <c r="DL61" s="1044"/>
      <c r="DM61" s="1045"/>
      <c r="DN61" s="1045"/>
      <c r="DO61" s="1045"/>
      <c r="DP61" s="1046"/>
      <c r="DQ61" s="1044"/>
      <c r="DR61" s="1045"/>
      <c r="DS61" s="1045"/>
      <c r="DT61" s="1045"/>
      <c r="DU61" s="1046"/>
      <c r="DV61" s="1047"/>
      <c r="DW61" s="1048"/>
      <c r="DX61" s="1048"/>
      <c r="DY61" s="1048"/>
      <c r="DZ61" s="1049"/>
      <c r="EA61" s="247"/>
    </row>
    <row r="62" spans="1:131" s="248" customFormat="1" ht="26.25" customHeight="1" x14ac:dyDescent="0.15">
      <c r="A62" s="262">
        <v>35</v>
      </c>
      <c r="B62" s="1086"/>
      <c r="C62" s="1087"/>
      <c r="D62" s="1087"/>
      <c r="E62" s="1087"/>
      <c r="F62" s="1087"/>
      <c r="G62" s="1087"/>
      <c r="H62" s="1087"/>
      <c r="I62" s="1087"/>
      <c r="J62" s="1087"/>
      <c r="K62" s="1087"/>
      <c r="L62" s="1087"/>
      <c r="M62" s="1087"/>
      <c r="N62" s="1087"/>
      <c r="O62" s="1087"/>
      <c r="P62" s="1088"/>
      <c r="Q62" s="1089"/>
      <c r="R62" s="1090"/>
      <c r="S62" s="1090"/>
      <c r="T62" s="1090"/>
      <c r="U62" s="1090"/>
      <c r="V62" s="1090"/>
      <c r="W62" s="1090"/>
      <c r="X62" s="1090"/>
      <c r="Y62" s="1090"/>
      <c r="Z62" s="1090"/>
      <c r="AA62" s="1090"/>
      <c r="AB62" s="1090"/>
      <c r="AC62" s="1090"/>
      <c r="AD62" s="1090"/>
      <c r="AE62" s="1091"/>
      <c r="AF62" s="1092"/>
      <c r="AG62" s="1093"/>
      <c r="AH62" s="1093"/>
      <c r="AI62" s="1093"/>
      <c r="AJ62" s="1094"/>
      <c r="AK62" s="1095"/>
      <c r="AL62" s="1090"/>
      <c r="AM62" s="1090"/>
      <c r="AN62" s="1090"/>
      <c r="AO62" s="1090"/>
      <c r="AP62" s="1090"/>
      <c r="AQ62" s="1090"/>
      <c r="AR62" s="1090"/>
      <c r="AS62" s="1090"/>
      <c r="AT62" s="1090"/>
      <c r="AU62" s="1090"/>
      <c r="AV62" s="1090"/>
      <c r="AW62" s="1090"/>
      <c r="AX62" s="1090"/>
      <c r="AY62" s="1090"/>
      <c r="AZ62" s="1096"/>
      <c r="BA62" s="1096"/>
      <c r="BB62" s="1096"/>
      <c r="BC62" s="1096"/>
      <c r="BD62" s="1096"/>
      <c r="BE62" s="1081"/>
      <c r="BF62" s="1081"/>
      <c r="BG62" s="1081"/>
      <c r="BH62" s="1081"/>
      <c r="BI62" s="1082"/>
      <c r="BJ62" s="1083" t="s">
        <v>416</v>
      </c>
      <c r="BK62" s="1084"/>
      <c r="BL62" s="1084"/>
      <c r="BM62" s="1084"/>
      <c r="BN62" s="1085"/>
      <c r="BO62" s="266"/>
      <c r="BP62" s="266"/>
      <c r="BQ62" s="263">
        <v>56</v>
      </c>
      <c r="BR62" s="264"/>
      <c r="BS62" s="1069"/>
      <c r="BT62" s="1070"/>
      <c r="BU62" s="1070"/>
      <c r="BV62" s="1070"/>
      <c r="BW62" s="1070"/>
      <c r="BX62" s="1070"/>
      <c r="BY62" s="1070"/>
      <c r="BZ62" s="1070"/>
      <c r="CA62" s="1070"/>
      <c r="CB62" s="1070"/>
      <c r="CC62" s="1070"/>
      <c r="CD62" s="1070"/>
      <c r="CE62" s="1070"/>
      <c r="CF62" s="1070"/>
      <c r="CG62" s="1071"/>
      <c r="CH62" s="1044"/>
      <c r="CI62" s="1045"/>
      <c r="CJ62" s="1045"/>
      <c r="CK62" s="1045"/>
      <c r="CL62" s="1046"/>
      <c r="CM62" s="1044"/>
      <c r="CN62" s="1045"/>
      <c r="CO62" s="1045"/>
      <c r="CP62" s="1045"/>
      <c r="CQ62" s="1046"/>
      <c r="CR62" s="1044"/>
      <c r="CS62" s="1045"/>
      <c r="CT62" s="1045"/>
      <c r="CU62" s="1045"/>
      <c r="CV62" s="1046"/>
      <c r="CW62" s="1044"/>
      <c r="CX62" s="1045"/>
      <c r="CY62" s="1045"/>
      <c r="CZ62" s="1045"/>
      <c r="DA62" s="1046"/>
      <c r="DB62" s="1044"/>
      <c r="DC62" s="1045"/>
      <c r="DD62" s="1045"/>
      <c r="DE62" s="1045"/>
      <c r="DF62" s="1046"/>
      <c r="DG62" s="1044"/>
      <c r="DH62" s="1045"/>
      <c r="DI62" s="1045"/>
      <c r="DJ62" s="1045"/>
      <c r="DK62" s="1046"/>
      <c r="DL62" s="1044"/>
      <c r="DM62" s="1045"/>
      <c r="DN62" s="1045"/>
      <c r="DO62" s="1045"/>
      <c r="DP62" s="1046"/>
      <c r="DQ62" s="1044"/>
      <c r="DR62" s="1045"/>
      <c r="DS62" s="1045"/>
      <c r="DT62" s="1045"/>
      <c r="DU62" s="1046"/>
      <c r="DV62" s="1047"/>
      <c r="DW62" s="1048"/>
      <c r="DX62" s="1048"/>
      <c r="DY62" s="1048"/>
      <c r="DZ62" s="1049"/>
      <c r="EA62" s="247"/>
    </row>
    <row r="63" spans="1:131" s="248" customFormat="1" ht="26.25" customHeight="1" thickBot="1" x14ac:dyDescent="0.2">
      <c r="A63" s="265" t="s">
        <v>392</v>
      </c>
      <c r="B63" s="999" t="s">
        <v>417</v>
      </c>
      <c r="C63" s="1000"/>
      <c r="D63" s="1000"/>
      <c r="E63" s="1000"/>
      <c r="F63" s="1000"/>
      <c r="G63" s="1000"/>
      <c r="H63" s="1000"/>
      <c r="I63" s="1000"/>
      <c r="J63" s="1000"/>
      <c r="K63" s="1000"/>
      <c r="L63" s="1000"/>
      <c r="M63" s="1000"/>
      <c r="N63" s="1000"/>
      <c r="O63" s="1000"/>
      <c r="P63" s="1001"/>
      <c r="Q63" s="1017"/>
      <c r="R63" s="1018"/>
      <c r="S63" s="1018"/>
      <c r="T63" s="1018"/>
      <c r="U63" s="1018"/>
      <c r="V63" s="1018"/>
      <c r="W63" s="1018"/>
      <c r="X63" s="1018"/>
      <c r="Y63" s="1018"/>
      <c r="Z63" s="1018"/>
      <c r="AA63" s="1018"/>
      <c r="AB63" s="1018"/>
      <c r="AC63" s="1018"/>
      <c r="AD63" s="1018"/>
      <c r="AE63" s="1077"/>
      <c r="AF63" s="1078">
        <v>113</v>
      </c>
      <c r="AG63" s="1014"/>
      <c r="AH63" s="1014"/>
      <c r="AI63" s="1014"/>
      <c r="AJ63" s="1079"/>
      <c r="AK63" s="1080"/>
      <c r="AL63" s="1018"/>
      <c r="AM63" s="1018"/>
      <c r="AN63" s="1018"/>
      <c r="AO63" s="1018"/>
      <c r="AP63" s="1014">
        <v>847</v>
      </c>
      <c r="AQ63" s="1014"/>
      <c r="AR63" s="1014"/>
      <c r="AS63" s="1014"/>
      <c r="AT63" s="1014"/>
      <c r="AU63" s="1014">
        <v>715</v>
      </c>
      <c r="AV63" s="1014"/>
      <c r="AW63" s="1014"/>
      <c r="AX63" s="1014"/>
      <c r="AY63" s="1014"/>
      <c r="AZ63" s="1074"/>
      <c r="BA63" s="1074"/>
      <c r="BB63" s="1074"/>
      <c r="BC63" s="1074"/>
      <c r="BD63" s="1074"/>
      <c r="BE63" s="1015"/>
      <c r="BF63" s="1015"/>
      <c r="BG63" s="1015"/>
      <c r="BH63" s="1015"/>
      <c r="BI63" s="1016"/>
      <c r="BJ63" s="1075" t="s">
        <v>418</v>
      </c>
      <c r="BK63" s="1006"/>
      <c r="BL63" s="1006"/>
      <c r="BM63" s="1006"/>
      <c r="BN63" s="1076"/>
      <c r="BO63" s="266"/>
      <c r="BP63" s="266"/>
      <c r="BQ63" s="263">
        <v>57</v>
      </c>
      <c r="BR63" s="264"/>
      <c r="BS63" s="1069"/>
      <c r="BT63" s="1070"/>
      <c r="BU63" s="1070"/>
      <c r="BV63" s="1070"/>
      <c r="BW63" s="1070"/>
      <c r="BX63" s="1070"/>
      <c r="BY63" s="1070"/>
      <c r="BZ63" s="1070"/>
      <c r="CA63" s="1070"/>
      <c r="CB63" s="1070"/>
      <c r="CC63" s="1070"/>
      <c r="CD63" s="1070"/>
      <c r="CE63" s="1070"/>
      <c r="CF63" s="1070"/>
      <c r="CG63" s="1071"/>
      <c r="CH63" s="1044"/>
      <c r="CI63" s="1045"/>
      <c r="CJ63" s="1045"/>
      <c r="CK63" s="1045"/>
      <c r="CL63" s="1046"/>
      <c r="CM63" s="1044"/>
      <c r="CN63" s="1045"/>
      <c r="CO63" s="1045"/>
      <c r="CP63" s="1045"/>
      <c r="CQ63" s="1046"/>
      <c r="CR63" s="1044"/>
      <c r="CS63" s="1045"/>
      <c r="CT63" s="1045"/>
      <c r="CU63" s="1045"/>
      <c r="CV63" s="1046"/>
      <c r="CW63" s="1044"/>
      <c r="CX63" s="1045"/>
      <c r="CY63" s="1045"/>
      <c r="CZ63" s="1045"/>
      <c r="DA63" s="1046"/>
      <c r="DB63" s="1044"/>
      <c r="DC63" s="1045"/>
      <c r="DD63" s="1045"/>
      <c r="DE63" s="1045"/>
      <c r="DF63" s="1046"/>
      <c r="DG63" s="1044"/>
      <c r="DH63" s="1045"/>
      <c r="DI63" s="1045"/>
      <c r="DJ63" s="1045"/>
      <c r="DK63" s="1046"/>
      <c r="DL63" s="1044"/>
      <c r="DM63" s="1045"/>
      <c r="DN63" s="1045"/>
      <c r="DO63" s="1045"/>
      <c r="DP63" s="1046"/>
      <c r="DQ63" s="1044"/>
      <c r="DR63" s="1045"/>
      <c r="DS63" s="1045"/>
      <c r="DT63" s="1045"/>
      <c r="DU63" s="1046"/>
      <c r="DV63" s="1047"/>
      <c r="DW63" s="1048"/>
      <c r="DX63" s="1048"/>
      <c r="DY63" s="1048"/>
      <c r="DZ63" s="1049"/>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069"/>
      <c r="BT64" s="1070"/>
      <c r="BU64" s="1070"/>
      <c r="BV64" s="1070"/>
      <c r="BW64" s="1070"/>
      <c r="BX64" s="1070"/>
      <c r="BY64" s="1070"/>
      <c r="BZ64" s="1070"/>
      <c r="CA64" s="1070"/>
      <c r="CB64" s="1070"/>
      <c r="CC64" s="1070"/>
      <c r="CD64" s="1070"/>
      <c r="CE64" s="1070"/>
      <c r="CF64" s="1070"/>
      <c r="CG64" s="1071"/>
      <c r="CH64" s="1044"/>
      <c r="CI64" s="1045"/>
      <c r="CJ64" s="1045"/>
      <c r="CK64" s="1045"/>
      <c r="CL64" s="1046"/>
      <c r="CM64" s="1044"/>
      <c r="CN64" s="1045"/>
      <c r="CO64" s="1045"/>
      <c r="CP64" s="1045"/>
      <c r="CQ64" s="1046"/>
      <c r="CR64" s="1044"/>
      <c r="CS64" s="1045"/>
      <c r="CT64" s="1045"/>
      <c r="CU64" s="1045"/>
      <c r="CV64" s="1046"/>
      <c r="CW64" s="1044"/>
      <c r="CX64" s="1045"/>
      <c r="CY64" s="1045"/>
      <c r="CZ64" s="1045"/>
      <c r="DA64" s="1046"/>
      <c r="DB64" s="1044"/>
      <c r="DC64" s="1045"/>
      <c r="DD64" s="1045"/>
      <c r="DE64" s="1045"/>
      <c r="DF64" s="1046"/>
      <c r="DG64" s="1044"/>
      <c r="DH64" s="1045"/>
      <c r="DI64" s="1045"/>
      <c r="DJ64" s="1045"/>
      <c r="DK64" s="1046"/>
      <c r="DL64" s="1044"/>
      <c r="DM64" s="1045"/>
      <c r="DN64" s="1045"/>
      <c r="DO64" s="1045"/>
      <c r="DP64" s="1046"/>
      <c r="DQ64" s="1044"/>
      <c r="DR64" s="1045"/>
      <c r="DS64" s="1045"/>
      <c r="DT64" s="1045"/>
      <c r="DU64" s="1046"/>
      <c r="DV64" s="1047"/>
      <c r="DW64" s="1048"/>
      <c r="DX64" s="1048"/>
      <c r="DY64" s="1048"/>
      <c r="DZ64" s="1049"/>
      <c r="EA64" s="247"/>
    </row>
    <row r="65" spans="1:131" s="248" customFormat="1" ht="26.25" customHeight="1" thickBot="1" x14ac:dyDescent="0.2">
      <c r="A65" s="253" t="s">
        <v>419</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069"/>
      <c r="BT65" s="1070"/>
      <c r="BU65" s="1070"/>
      <c r="BV65" s="1070"/>
      <c r="BW65" s="1070"/>
      <c r="BX65" s="1070"/>
      <c r="BY65" s="1070"/>
      <c r="BZ65" s="1070"/>
      <c r="CA65" s="1070"/>
      <c r="CB65" s="1070"/>
      <c r="CC65" s="1070"/>
      <c r="CD65" s="1070"/>
      <c r="CE65" s="1070"/>
      <c r="CF65" s="1070"/>
      <c r="CG65" s="1071"/>
      <c r="CH65" s="1044"/>
      <c r="CI65" s="1045"/>
      <c r="CJ65" s="1045"/>
      <c r="CK65" s="1045"/>
      <c r="CL65" s="1046"/>
      <c r="CM65" s="1044"/>
      <c r="CN65" s="1045"/>
      <c r="CO65" s="1045"/>
      <c r="CP65" s="1045"/>
      <c r="CQ65" s="1046"/>
      <c r="CR65" s="1044"/>
      <c r="CS65" s="1045"/>
      <c r="CT65" s="1045"/>
      <c r="CU65" s="1045"/>
      <c r="CV65" s="1046"/>
      <c r="CW65" s="1044"/>
      <c r="CX65" s="1045"/>
      <c r="CY65" s="1045"/>
      <c r="CZ65" s="1045"/>
      <c r="DA65" s="1046"/>
      <c r="DB65" s="1044"/>
      <c r="DC65" s="1045"/>
      <c r="DD65" s="1045"/>
      <c r="DE65" s="1045"/>
      <c r="DF65" s="1046"/>
      <c r="DG65" s="1044"/>
      <c r="DH65" s="1045"/>
      <c r="DI65" s="1045"/>
      <c r="DJ65" s="1045"/>
      <c r="DK65" s="1046"/>
      <c r="DL65" s="1044"/>
      <c r="DM65" s="1045"/>
      <c r="DN65" s="1045"/>
      <c r="DO65" s="1045"/>
      <c r="DP65" s="1046"/>
      <c r="DQ65" s="1044"/>
      <c r="DR65" s="1045"/>
      <c r="DS65" s="1045"/>
      <c r="DT65" s="1045"/>
      <c r="DU65" s="1046"/>
      <c r="DV65" s="1047"/>
      <c r="DW65" s="1048"/>
      <c r="DX65" s="1048"/>
      <c r="DY65" s="1048"/>
      <c r="DZ65" s="1049"/>
      <c r="EA65" s="247"/>
    </row>
    <row r="66" spans="1:131" s="248" customFormat="1" ht="26.25" customHeight="1" x14ac:dyDescent="0.15">
      <c r="A66" s="1050" t="s">
        <v>420</v>
      </c>
      <c r="B66" s="1051"/>
      <c r="C66" s="1051"/>
      <c r="D66" s="1051"/>
      <c r="E66" s="1051"/>
      <c r="F66" s="1051"/>
      <c r="G66" s="1051"/>
      <c r="H66" s="1051"/>
      <c r="I66" s="1051"/>
      <c r="J66" s="1051"/>
      <c r="K66" s="1051"/>
      <c r="L66" s="1051"/>
      <c r="M66" s="1051"/>
      <c r="N66" s="1051"/>
      <c r="O66" s="1051"/>
      <c r="P66" s="1052"/>
      <c r="Q66" s="1056" t="s">
        <v>421</v>
      </c>
      <c r="R66" s="1057"/>
      <c r="S66" s="1057"/>
      <c r="T66" s="1057"/>
      <c r="U66" s="1058"/>
      <c r="V66" s="1056" t="s">
        <v>422</v>
      </c>
      <c r="W66" s="1057"/>
      <c r="X66" s="1057"/>
      <c r="Y66" s="1057"/>
      <c r="Z66" s="1058"/>
      <c r="AA66" s="1056" t="s">
        <v>423</v>
      </c>
      <c r="AB66" s="1057"/>
      <c r="AC66" s="1057"/>
      <c r="AD66" s="1057"/>
      <c r="AE66" s="1058"/>
      <c r="AF66" s="1062" t="s">
        <v>424</v>
      </c>
      <c r="AG66" s="1063"/>
      <c r="AH66" s="1063"/>
      <c r="AI66" s="1063"/>
      <c r="AJ66" s="1064"/>
      <c r="AK66" s="1056" t="s">
        <v>425</v>
      </c>
      <c r="AL66" s="1051"/>
      <c r="AM66" s="1051"/>
      <c r="AN66" s="1051"/>
      <c r="AO66" s="1052"/>
      <c r="AP66" s="1056" t="s">
        <v>426</v>
      </c>
      <c r="AQ66" s="1057"/>
      <c r="AR66" s="1057"/>
      <c r="AS66" s="1057"/>
      <c r="AT66" s="1058"/>
      <c r="AU66" s="1056" t="s">
        <v>427</v>
      </c>
      <c r="AV66" s="1057"/>
      <c r="AW66" s="1057"/>
      <c r="AX66" s="1057"/>
      <c r="AY66" s="1058"/>
      <c r="AZ66" s="1056" t="s">
        <v>380</v>
      </c>
      <c r="BA66" s="1057"/>
      <c r="BB66" s="1057"/>
      <c r="BC66" s="1057"/>
      <c r="BD66" s="1072"/>
      <c r="BE66" s="266"/>
      <c r="BF66" s="266"/>
      <c r="BG66" s="266"/>
      <c r="BH66" s="266"/>
      <c r="BI66" s="266"/>
      <c r="BJ66" s="266"/>
      <c r="BK66" s="266"/>
      <c r="BL66" s="266"/>
      <c r="BM66" s="266"/>
      <c r="BN66" s="266"/>
      <c r="BO66" s="266"/>
      <c r="BP66" s="266"/>
      <c r="BQ66" s="263">
        <v>60</v>
      </c>
      <c r="BR66" s="268"/>
      <c r="BS66" s="1008"/>
      <c r="BT66" s="1009"/>
      <c r="BU66" s="1009"/>
      <c r="BV66" s="1009"/>
      <c r="BW66" s="1009"/>
      <c r="BX66" s="1009"/>
      <c r="BY66" s="1009"/>
      <c r="BZ66" s="1009"/>
      <c r="CA66" s="1009"/>
      <c r="CB66" s="1009"/>
      <c r="CC66" s="1009"/>
      <c r="CD66" s="1009"/>
      <c r="CE66" s="1009"/>
      <c r="CF66" s="1009"/>
      <c r="CG66" s="1010"/>
      <c r="CH66" s="1011"/>
      <c r="CI66" s="1012"/>
      <c r="CJ66" s="1012"/>
      <c r="CK66" s="1012"/>
      <c r="CL66" s="1013"/>
      <c r="CM66" s="1011"/>
      <c r="CN66" s="1012"/>
      <c r="CO66" s="1012"/>
      <c r="CP66" s="1012"/>
      <c r="CQ66" s="1013"/>
      <c r="CR66" s="1011"/>
      <c r="CS66" s="1012"/>
      <c r="CT66" s="1012"/>
      <c r="CU66" s="1012"/>
      <c r="CV66" s="1013"/>
      <c r="CW66" s="1011"/>
      <c r="CX66" s="1012"/>
      <c r="CY66" s="1012"/>
      <c r="CZ66" s="1012"/>
      <c r="DA66" s="1013"/>
      <c r="DB66" s="1011"/>
      <c r="DC66" s="1012"/>
      <c r="DD66" s="1012"/>
      <c r="DE66" s="1012"/>
      <c r="DF66" s="1013"/>
      <c r="DG66" s="1011"/>
      <c r="DH66" s="1012"/>
      <c r="DI66" s="1012"/>
      <c r="DJ66" s="1012"/>
      <c r="DK66" s="1013"/>
      <c r="DL66" s="1011"/>
      <c r="DM66" s="1012"/>
      <c r="DN66" s="1012"/>
      <c r="DO66" s="1012"/>
      <c r="DP66" s="1013"/>
      <c r="DQ66" s="1011"/>
      <c r="DR66" s="1012"/>
      <c r="DS66" s="1012"/>
      <c r="DT66" s="1012"/>
      <c r="DU66" s="1013"/>
      <c r="DV66" s="996"/>
      <c r="DW66" s="997"/>
      <c r="DX66" s="997"/>
      <c r="DY66" s="997"/>
      <c r="DZ66" s="998"/>
      <c r="EA66" s="247"/>
    </row>
    <row r="67" spans="1:131" s="248" customFormat="1" ht="26.25" customHeight="1" thickBot="1" x14ac:dyDescent="0.2">
      <c r="A67" s="1053"/>
      <c r="B67" s="1054"/>
      <c r="C67" s="1054"/>
      <c r="D67" s="1054"/>
      <c r="E67" s="1054"/>
      <c r="F67" s="1054"/>
      <c r="G67" s="1054"/>
      <c r="H67" s="1054"/>
      <c r="I67" s="1054"/>
      <c r="J67" s="1054"/>
      <c r="K67" s="1054"/>
      <c r="L67" s="1054"/>
      <c r="M67" s="1054"/>
      <c r="N67" s="1054"/>
      <c r="O67" s="1054"/>
      <c r="P67" s="1055"/>
      <c r="Q67" s="1059"/>
      <c r="R67" s="1060"/>
      <c r="S67" s="1060"/>
      <c r="T67" s="1060"/>
      <c r="U67" s="1061"/>
      <c r="V67" s="1059"/>
      <c r="W67" s="1060"/>
      <c r="X67" s="1060"/>
      <c r="Y67" s="1060"/>
      <c r="Z67" s="1061"/>
      <c r="AA67" s="1059"/>
      <c r="AB67" s="1060"/>
      <c r="AC67" s="1060"/>
      <c r="AD67" s="1060"/>
      <c r="AE67" s="1061"/>
      <c r="AF67" s="1065"/>
      <c r="AG67" s="1066"/>
      <c r="AH67" s="1066"/>
      <c r="AI67" s="1066"/>
      <c r="AJ67" s="1067"/>
      <c r="AK67" s="1068"/>
      <c r="AL67" s="1054"/>
      <c r="AM67" s="1054"/>
      <c r="AN67" s="1054"/>
      <c r="AO67" s="1055"/>
      <c r="AP67" s="1059"/>
      <c r="AQ67" s="1060"/>
      <c r="AR67" s="1060"/>
      <c r="AS67" s="1060"/>
      <c r="AT67" s="1061"/>
      <c r="AU67" s="1059"/>
      <c r="AV67" s="1060"/>
      <c r="AW67" s="1060"/>
      <c r="AX67" s="1060"/>
      <c r="AY67" s="1061"/>
      <c r="AZ67" s="1059"/>
      <c r="BA67" s="1060"/>
      <c r="BB67" s="1060"/>
      <c r="BC67" s="1060"/>
      <c r="BD67" s="1073"/>
      <c r="BE67" s="266"/>
      <c r="BF67" s="266"/>
      <c r="BG67" s="266"/>
      <c r="BH67" s="266"/>
      <c r="BI67" s="266"/>
      <c r="BJ67" s="266"/>
      <c r="BK67" s="266"/>
      <c r="BL67" s="266"/>
      <c r="BM67" s="266"/>
      <c r="BN67" s="266"/>
      <c r="BO67" s="266"/>
      <c r="BP67" s="266"/>
      <c r="BQ67" s="263">
        <v>61</v>
      </c>
      <c r="BR67" s="268"/>
      <c r="BS67" s="1008"/>
      <c r="BT67" s="1009"/>
      <c r="BU67" s="1009"/>
      <c r="BV67" s="1009"/>
      <c r="BW67" s="1009"/>
      <c r="BX67" s="1009"/>
      <c r="BY67" s="1009"/>
      <c r="BZ67" s="1009"/>
      <c r="CA67" s="1009"/>
      <c r="CB67" s="1009"/>
      <c r="CC67" s="1009"/>
      <c r="CD67" s="1009"/>
      <c r="CE67" s="1009"/>
      <c r="CF67" s="1009"/>
      <c r="CG67" s="1010"/>
      <c r="CH67" s="1011"/>
      <c r="CI67" s="1012"/>
      <c r="CJ67" s="1012"/>
      <c r="CK67" s="1012"/>
      <c r="CL67" s="1013"/>
      <c r="CM67" s="1011"/>
      <c r="CN67" s="1012"/>
      <c r="CO67" s="1012"/>
      <c r="CP67" s="1012"/>
      <c r="CQ67" s="1013"/>
      <c r="CR67" s="1011"/>
      <c r="CS67" s="1012"/>
      <c r="CT67" s="1012"/>
      <c r="CU67" s="1012"/>
      <c r="CV67" s="1013"/>
      <c r="CW67" s="1011"/>
      <c r="CX67" s="1012"/>
      <c r="CY67" s="1012"/>
      <c r="CZ67" s="1012"/>
      <c r="DA67" s="1013"/>
      <c r="DB67" s="1011"/>
      <c r="DC67" s="1012"/>
      <c r="DD67" s="1012"/>
      <c r="DE67" s="1012"/>
      <c r="DF67" s="1013"/>
      <c r="DG67" s="1011"/>
      <c r="DH67" s="1012"/>
      <c r="DI67" s="1012"/>
      <c r="DJ67" s="1012"/>
      <c r="DK67" s="1013"/>
      <c r="DL67" s="1011"/>
      <c r="DM67" s="1012"/>
      <c r="DN67" s="1012"/>
      <c r="DO67" s="1012"/>
      <c r="DP67" s="1013"/>
      <c r="DQ67" s="1011"/>
      <c r="DR67" s="1012"/>
      <c r="DS67" s="1012"/>
      <c r="DT67" s="1012"/>
      <c r="DU67" s="1013"/>
      <c r="DV67" s="996"/>
      <c r="DW67" s="997"/>
      <c r="DX67" s="997"/>
      <c r="DY67" s="997"/>
      <c r="DZ67" s="998"/>
      <c r="EA67" s="247"/>
    </row>
    <row r="68" spans="1:131" s="248" customFormat="1" ht="26.25" customHeight="1" thickTop="1" x14ac:dyDescent="0.15">
      <c r="A68" s="259">
        <v>1</v>
      </c>
      <c r="B68" s="1040" t="s">
        <v>593</v>
      </c>
      <c r="C68" s="1041"/>
      <c r="D68" s="1041"/>
      <c r="E68" s="1041"/>
      <c r="F68" s="1041"/>
      <c r="G68" s="1041"/>
      <c r="H68" s="1041"/>
      <c r="I68" s="1041"/>
      <c r="J68" s="1041"/>
      <c r="K68" s="1041"/>
      <c r="L68" s="1041"/>
      <c r="M68" s="1041"/>
      <c r="N68" s="1041"/>
      <c r="O68" s="1041"/>
      <c r="P68" s="1042"/>
      <c r="Q68" s="1043">
        <v>9132</v>
      </c>
      <c r="R68" s="1037"/>
      <c r="S68" s="1037"/>
      <c r="T68" s="1037"/>
      <c r="U68" s="1037"/>
      <c r="V68" s="1037">
        <v>7684</v>
      </c>
      <c r="W68" s="1037"/>
      <c r="X68" s="1037"/>
      <c r="Y68" s="1037"/>
      <c r="Z68" s="1037"/>
      <c r="AA68" s="1037">
        <v>1448</v>
      </c>
      <c r="AB68" s="1037"/>
      <c r="AC68" s="1037"/>
      <c r="AD68" s="1037"/>
      <c r="AE68" s="1037"/>
      <c r="AF68" s="1037">
        <v>1448</v>
      </c>
      <c r="AG68" s="1037"/>
      <c r="AH68" s="1037"/>
      <c r="AI68" s="1037"/>
      <c r="AJ68" s="1037"/>
      <c r="AK68" s="1037">
        <v>725</v>
      </c>
      <c r="AL68" s="1037"/>
      <c r="AM68" s="1037"/>
      <c r="AN68" s="1037"/>
      <c r="AO68" s="1037"/>
      <c r="AP68" s="1037" t="s">
        <v>597</v>
      </c>
      <c r="AQ68" s="1037"/>
      <c r="AR68" s="1037"/>
      <c r="AS68" s="1037"/>
      <c r="AT68" s="1037"/>
      <c r="AU68" s="1037" t="s">
        <v>597</v>
      </c>
      <c r="AV68" s="1037"/>
      <c r="AW68" s="1037"/>
      <c r="AX68" s="1037"/>
      <c r="AY68" s="1037"/>
      <c r="AZ68" s="1038"/>
      <c r="BA68" s="1038"/>
      <c r="BB68" s="1038"/>
      <c r="BC68" s="1038"/>
      <c r="BD68" s="1039"/>
      <c r="BE68" s="266"/>
      <c r="BF68" s="266"/>
      <c r="BG68" s="266"/>
      <c r="BH68" s="266"/>
      <c r="BI68" s="266"/>
      <c r="BJ68" s="266"/>
      <c r="BK68" s="266"/>
      <c r="BL68" s="266"/>
      <c r="BM68" s="266"/>
      <c r="BN68" s="266"/>
      <c r="BO68" s="266"/>
      <c r="BP68" s="266"/>
      <c r="BQ68" s="263">
        <v>62</v>
      </c>
      <c r="BR68" s="268"/>
      <c r="BS68" s="1008"/>
      <c r="BT68" s="1009"/>
      <c r="BU68" s="1009"/>
      <c r="BV68" s="1009"/>
      <c r="BW68" s="1009"/>
      <c r="BX68" s="1009"/>
      <c r="BY68" s="1009"/>
      <c r="BZ68" s="1009"/>
      <c r="CA68" s="1009"/>
      <c r="CB68" s="1009"/>
      <c r="CC68" s="1009"/>
      <c r="CD68" s="1009"/>
      <c r="CE68" s="1009"/>
      <c r="CF68" s="1009"/>
      <c r="CG68" s="1010"/>
      <c r="CH68" s="1011"/>
      <c r="CI68" s="1012"/>
      <c r="CJ68" s="1012"/>
      <c r="CK68" s="1012"/>
      <c r="CL68" s="1013"/>
      <c r="CM68" s="1011"/>
      <c r="CN68" s="1012"/>
      <c r="CO68" s="1012"/>
      <c r="CP68" s="1012"/>
      <c r="CQ68" s="1013"/>
      <c r="CR68" s="1011"/>
      <c r="CS68" s="1012"/>
      <c r="CT68" s="1012"/>
      <c r="CU68" s="1012"/>
      <c r="CV68" s="1013"/>
      <c r="CW68" s="1011"/>
      <c r="CX68" s="1012"/>
      <c r="CY68" s="1012"/>
      <c r="CZ68" s="1012"/>
      <c r="DA68" s="1013"/>
      <c r="DB68" s="1011"/>
      <c r="DC68" s="1012"/>
      <c r="DD68" s="1012"/>
      <c r="DE68" s="1012"/>
      <c r="DF68" s="1013"/>
      <c r="DG68" s="1011"/>
      <c r="DH68" s="1012"/>
      <c r="DI68" s="1012"/>
      <c r="DJ68" s="1012"/>
      <c r="DK68" s="1013"/>
      <c r="DL68" s="1011"/>
      <c r="DM68" s="1012"/>
      <c r="DN68" s="1012"/>
      <c r="DO68" s="1012"/>
      <c r="DP68" s="1013"/>
      <c r="DQ68" s="1011"/>
      <c r="DR68" s="1012"/>
      <c r="DS68" s="1012"/>
      <c r="DT68" s="1012"/>
      <c r="DU68" s="1013"/>
      <c r="DV68" s="996"/>
      <c r="DW68" s="997"/>
      <c r="DX68" s="997"/>
      <c r="DY68" s="997"/>
      <c r="DZ68" s="998"/>
      <c r="EA68" s="247"/>
    </row>
    <row r="69" spans="1:131" s="248" customFormat="1" ht="26.25" customHeight="1" x14ac:dyDescent="0.15">
      <c r="A69" s="262">
        <v>2</v>
      </c>
      <c r="B69" s="1029" t="s">
        <v>594</v>
      </c>
      <c r="C69" s="1030"/>
      <c r="D69" s="1030"/>
      <c r="E69" s="1030"/>
      <c r="F69" s="1030"/>
      <c r="G69" s="1030"/>
      <c r="H69" s="1030"/>
      <c r="I69" s="1030"/>
      <c r="J69" s="1030"/>
      <c r="K69" s="1030"/>
      <c r="L69" s="1030"/>
      <c r="M69" s="1030"/>
      <c r="N69" s="1030"/>
      <c r="O69" s="1030"/>
      <c r="P69" s="1031"/>
      <c r="Q69" s="1032">
        <v>5198</v>
      </c>
      <c r="R69" s="1026"/>
      <c r="S69" s="1026"/>
      <c r="T69" s="1026"/>
      <c r="U69" s="1026"/>
      <c r="V69" s="1026">
        <v>4947</v>
      </c>
      <c r="W69" s="1026"/>
      <c r="X69" s="1026"/>
      <c r="Y69" s="1026"/>
      <c r="Z69" s="1026"/>
      <c r="AA69" s="1026">
        <v>252</v>
      </c>
      <c r="AB69" s="1026"/>
      <c r="AC69" s="1026"/>
      <c r="AD69" s="1026"/>
      <c r="AE69" s="1026"/>
      <c r="AF69" s="1026">
        <v>192</v>
      </c>
      <c r="AG69" s="1026"/>
      <c r="AH69" s="1026"/>
      <c r="AI69" s="1026"/>
      <c r="AJ69" s="1026"/>
      <c r="AK69" s="1026">
        <v>33</v>
      </c>
      <c r="AL69" s="1026"/>
      <c r="AM69" s="1026"/>
      <c r="AN69" s="1026"/>
      <c r="AO69" s="1026"/>
      <c r="AP69" s="1026">
        <v>5104</v>
      </c>
      <c r="AQ69" s="1026"/>
      <c r="AR69" s="1026"/>
      <c r="AS69" s="1026"/>
      <c r="AT69" s="1026"/>
      <c r="AU69" s="1026">
        <v>367</v>
      </c>
      <c r="AV69" s="1026"/>
      <c r="AW69" s="1026"/>
      <c r="AX69" s="1026"/>
      <c r="AY69" s="1026"/>
      <c r="AZ69" s="1027"/>
      <c r="BA69" s="1027"/>
      <c r="BB69" s="1027"/>
      <c r="BC69" s="1027"/>
      <c r="BD69" s="1028"/>
      <c r="BE69" s="266"/>
      <c r="BF69" s="266"/>
      <c r="BG69" s="266"/>
      <c r="BH69" s="266"/>
      <c r="BI69" s="266"/>
      <c r="BJ69" s="266"/>
      <c r="BK69" s="266"/>
      <c r="BL69" s="266"/>
      <c r="BM69" s="266"/>
      <c r="BN69" s="266"/>
      <c r="BO69" s="266"/>
      <c r="BP69" s="266"/>
      <c r="BQ69" s="263">
        <v>63</v>
      </c>
      <c r="BR69" s="268"/>
      <c r="BS69" s="1008"/>
      <c r="BT69" s="1009"/>
      <c r="BU69" s="1009"/>
      <c r="BV69" s="1009"/>
      <c r="BW69" s="1009"/>
      <c r="BX69" s="1009"/>
      <c r="BY69" s="1009"/>
      <c r="BZ69" s="1009"/>
      <c r="CA69" s="1009"/>
      <c r="CB69" s="1009"/>
      <c r="CC69" s="1009"/>
      <c r="CD69" s="1009"/>
      <c r="CE69" s="1009"/>
      <c r="CF69" s="1009"/>
      <c r="CG69" s="1010"/>
      <c r="CH69" s="1011"/>
      <c r="CI69" s="1012"/>
      <c r="CJ69" s="1012"/>
      <c r="CK69" s="1012"/>
      <c r="CL69" s="1013"/>
      <c r="CM69" s="1011"/>
      <c r="CN69" s="1012"/>
      <c r="CO69" s="1012"/>
      <c r="CP69" s="1012"/>
      <c r="CQ69" s="1013"/>
      <c r="CR69" s="1011"/>
      <c r="CS69" s="1012"/>
      <c r="CT69" s="1012"/>
      <c r="CU69" s="1012"/>
      <c r="CV69" s="1013"/>
      <c r="CW69" s="1011"/>
      <c r="CX69" s="1012"/>
      <c r="CY69" s="1012"/>
      <c r="CZ69" s="1012"/>
      <c r="DA69" s="1013"/>
      <c r="DB69" s="1011"/>
      <c r="DC69" s="1012"/>
      <c r="DD69" s="1012"/>
      <c r="DE69" s="1012"/>
      <c r="DF69" s="1013"/>
      <c r="DG69" s="1011"/>
      <c r="DH69" s="1012"/>
      <c r="DI69" s="1012"/>
      <c r="DJ69" s="1012"/>
      <c r="DK69" s="1013"/>
      <c r="DL69" s="1011"/>
      <c r="DM69" s="1012"/>
      <c r="DN69" s="1012"/>
      <c r="DO69" s="1012"/>
      <c r="DP69" s="1013"/>
      <c r="DQ69" s="1011"/>
      <c r="DR69" s="1012"/>
      <c r="DS69" s="1012"/>
      <c r="DT69" s="1012"/>
      <c r="DU69" s="1013"/>
      <c r="DV69" s="996"/>
      <c r="DW69" s="997"/>
      <c r="DX69" s="997"/>
      <c r="DY69" s="997"/>
      <c r="DZ69" s="998"/>
      <c r="EA69" s="247"/>
    </row>
    <row r="70" spans="1:131" s="248" customFormat="1" ht="26.25" customHeight="1" x14ac:dyDescent="0.15">
      <c r="A70" s="262">
        <v>3</v>
      </c>
      <c r="B70" s="1029" t="s">
        <v>595</v>
      </c>
      <c r="C70" s="1030"/>
      <c r="D70" s="1030"/>
      <c r="E70" s="1030"/>
      <c r="F70" s="1030"/>
      <c r="G70" s="1030"/>
      <c r="H70" s="1030"/>
      <c r="I70" s="1030"/>
      <c r="J70" s="1030"/>
      <c r="K70" s="1030"/>
      <c r="L70" s="1030"/>
      <c r="M70" s="1030"/>
      <c r="N70" s="1030"/>
      <c r="O70" s="1030"/>
      <c r="P70" s="1031"/>
      <c r="Q70" s="1032">
        <v>308</v>
      </c>
      <c r="R70" s="1026"/>
      <c r="S70" s="1026"/>
      <c r="T70" s="1026"/>
      <c r="U70" s="1026"/>
      <c r="V70" s="1026">
        <v>254</v>
      </c>
      <c r="W70" s="1026"/>
      <c r="X70" s="1026"/>
      <c r="Y70" s="1026"/>
      <c r="Z70" s="1026"/>
      <c r="AA70" s="1026">
        <v>54</v>
      </c>
      <c r="AB70" s="1026"/>
      <c r="AC70" s="1026"/>
      <c r="AD70" s="1026"/>
      <c r="AE70" s="1026"/>
      <c r="AF70" s="1026">
        <v>54</v>
      </c>
      <c r="AG70" s="1026"/>
      <c r="AH70" s="1026"/>
      <c r="AI70" s="1026"/>
      <c r="AJ70" s="1026"/>
      <c r="AK70" s="1026" t="s">
        <v>597</v>
      </c>
      <c r="AL70" s="1026"/>
      <c r="AM70" s="1026"/>
      <c r="AN70" s="1026"/>
      <c r="AO70" s="1026"/>
      <c r="AP70" s="1026" t="s">
        <v>597</v>
      </c>
      <c r="AQ70" s="1026"/>
      <c r="AR70" s="1026"/>
      <c r="AS70" s="1026"/>
      <c r="AT70" s="1026"/>
      <c r="AU70" s="1026" t="s">
        <v>597</v>
      </c>
      <c r="AV70" s="1026"/>
      <c r="AW70" s="1026"/>
      <c r="AX70" s="1026"/>
      <c r="AY70" s="1026"/>
      <c r="AZ70" s="1027"/>
      <c r="BA70" s="1027"/>
      <c r="BB70" s="1027"/>
      <c r="BC70" s="1027"/>
      <c r="BD70" s="1028"/>
      <c r="BE70" s="266"/>
      <c r="BF70" s="266"/>
      <c r="BG70" s="266"/>
      <c r="BH70" s="266"/>
      <c r="BI70" s="266"/>
      <c r="BJ70" s="266"/>
      <c r="BK70" s="266"/>
      <c r="BL70" s="266"/>
      <c r="BM70" s="266"/>
      <c r="BN70" s="266"/>
      <c r="BO70" s="266"/>
      <c r="BP70" s="266"/>
      <c r="BQ70" s="263">
        <v>64</v>
      </c>
      <c r="BR70" s="268"/>
      <c r="BS70" s="1008"/>
      <c r="BT70" s="1009"/>
      <c r="BU70" s="1009"/>
      <c r="BV70" s="1009"/>
      <c r="BW70" s="1009"/>
      <c r="BX70" s="1009"/>
      <c r="BY70" s="1009"/>
      <c r="BZ70" s="1009"/>
      <c r="CA70" s="1009"/>
      <c r="CB70" s="1009"/>
      <c r="CC70" s="1009"/>
      <c r="CD70" s="1009"/>
      <c r="CE70" s="1009"/>
      <c r="CF70" s="1009"/>
      <c r="CG70" s="1010"/>
      <c r="CH70" s="1011"/>
      <c r="CI70" s="1012"/>
      <c r="CJ70" s="1012"/>
      <c r="CK70" s="1012"/>
      <c r="CL70" s="1013"/>
      <c r="CM70" s="1011"/>
      <c r="CN70" s="1012"/>
      <c r="CO70" s="1012"/>
      <c r="CP70" s="1012"/>
      <c r="CQ70" s="1013"/>
      <c r="CR70" s="1011"/>
      <c r="CS70" s="1012"/>
      <c r="CT70" s="1012"/>
      <c r="CU70" s="1012"/>
      <c r="CV70" s="1013"/>
      <c r="CW70" s="1011"/>
      <c r="CX70" s="1012"/>
      <c r="CY70" s="1012"/>
      <c r="CZ70" s="1012"/>
      <c r="DA70" s="1013"/>
      <c r="DB70" s="1011"/>
      <c r="DC70" s="1012"/>
      <c r="DD70" s="1012"/>
      <c r="DE70" s="1012"/>
      <c r="DF70" s="1013"/>
      <c r="DG70" s="1011"/>
      <c r="DH70" s="1012"/>
      <c r="DI70" s="1012"/>
      <c r="DJ70" s="1012"/>
      <c r="DK70" s="1013"/>
      <c r="DL70" s="1011"/>
      <c r="DM70" s="1012"/>
      <c r="DN70" s="1012"/>
      <c r="DO70" s="1012"/>
      <c r="DP70" s="1013"/>
      <c r="DQ70" s="1011"/>
      <c r="DR70" s="1012"/>
      <c r="DS70" s="1012"/>
      <c r="DT70" s="1012"/>
      <c r="DU70" s="1013"/>
      <c r="DV70" s="996"/>
      <c r="DW70" s="997"/>
      <c r="DX70" s="997"/>
      <c r="DY70" s="997"/>
      <c r="DZ70" s="998"/>
      <c r="EA70" s="247"/>
    </row>
    <row r="71" spans="1:131" s="248" customFormat="1" ht="26.25" customHeight="1" x14ac:dyDescent="0.15">
      <c r="A71" s="262">
        <v>4</v>
      </c>
      <c r="B71" s="1029" t="s">
        <v>596</v>
      </c>
      <c r="C71" s="1030"/>
      <c r="D71" s="1030"/>
      <c r="E71" s="1030"/>
      <c r="F71" s="1030"/>
      <c r="G71" s="1030"/>
      <c r="H71" s="1030"/>
      <c r="I71" s="1030"/>
      <c r="J71" s="1030"/>
      <c r="K71" s="1030"/>
      <c r="L71" s="1030"/>
      <c r="M71" s="1030"/>
      <c r="N71" s="1030"/>
      <c r="O71" s="1030"/>
      <c r="P71" s="1031"/>
      <c r="Q71" s="1032">
        <v>296028</v>
      </c>
      <c r="R71" s="1026"/>
      <c r="S71" s="1026"/>
      <c r="T71" s="1026"/>
      <c r="U71" s="1026"/>
      <c r="V71" s="1026">
        <v>287668</v>
      </c>
      <c r="W71" s="1026"/>
      <c r="X71" s="1026"/>
      <c r="Y71" s="1026"/>
      <c r="Z71" s="1026"/>
      <c r="AA71" s="1026">
        <v>8361</v>
      </c>
      <c r="AB71" s="1026"/>
      <c r="AC71" s="1026"/>
      <c r="AD71" s="1026"/>
      <c r="AE71" s="1026"/>
      <c r="AF71" s="1026">
        <v>8361</v>
      </c>
      <c r="AG71" s="1026"/>
      <c r="AH71" s="1026"/>
      <c r="AI71" s="1026"/>
      <c r="AJ71" s="1026"/>
      <c r="AK71" s="1026" t="s">
        <v>597</v>
      </c>
      <c r="AL71" s="1026"/>
      <c r="AM71" s="1026"/>
      <c r="AN71" s="1026"/>
      <c r="AO71" s="1026"/>
      <c r="AP71" s="1026" t="s">
        <v>597</v>
      </c>
      <c r="AQ71" s="1026"/>
      <c r="AR71" s="1026"/>
      <c r="AS71" s="1026"/>
      <c r="AT71" s="1026"/>
      <c r="AU71" s="1026" t="s">
        <v>597</v>
      </c>
      <c r="AV71" s="1026"/>
      <c r="AW71" s="1026"/>
      <c r="AX71" s="1026"/>
      <c r="AY71" s="1026"/>
      <c r="AZ71" s="1027"/>
      <c r="BA71" s="1027"/>
      <c r="BB71" s="1027"/>
      <c r="BC71" s="1027"/>
      <c r="BD71" s="1028"/>
      <c r="BE71" s="266"/>
      <c r="BF71" s="266"/>
      <c r="BG71" s="266"/>
      <c r="BH71" s="266"/>
      <c r="BI71" s="266"/>
      <c r="BJ71" s="266"/>
      <c r="BK71" s="266"/>
      <c r="BL71" s="266"/>
      <c r="BM71" s="266"/>
      <c r="BN71" s="266"/>
      <c r="BO71" s="266"/>
      <c r="BP71" s="266"/>
      <c r="BQ71" s="263">
        <v>65</v>
      </c>
      <c r="BR71" s="268"/>
      <c r="BS71" s="1008"/>
      <c r="BT71" s="1009"/>
      <c r="BU71" s="1009"/>
      <c r="BV71" s="1009"/>
      <c r="BW71" s="1009"/>
      <c r="BX71" s="1009"/>
      <c r="BY71" s="1009"/>
      <c r="BZ71" s="1009"/>
      <c r="CA71" s="1009"/>
      <c r="CB71" s="1009"/>
      <c r="CC71" s="1009"/>
      <c r="CD71" s="1009"/>
      <c r="CE71" s="1009"/>
      <c r="CF71" s="1009"/>
      <c r="CG71" s="1010"/>
      <c r="CH71" s="1011"/>
      <c r="CI71" s="1012"/>
      <c r="CJ71" s="1012"/>
      <c r="CK71" s="1012"/>
      <c r="CL71" s="1013"/>
      <c r="CM71" s="1011"/>
      <c r="CN71" s="1012"/>
      <c r="CO71" s="1012"/>
      <c r="CP71" s="1012"/>
      <c r="CQ71" s="1013"/>
      <c r="CR71" s="1011"/>
      <c r="CS71" s="1012"/>
      <c r="CT71" s="1012"/>
      <c r="CU71" s="1012"/>
      <c r="CV71" s="1013"/>
      <c r="CW71" s="1011"/>
      <c r="CX71" s="1012"/>
      <c r="CY71" s="1012"/>
      <c r="CZ71" s="1012"/>
      <c r="DA71" s="1013"/>
      <c r="DB71" s="1011"/>
      <c r="DC71" s="1012"/>
      <c r="DD71" s="1012"/>
      <c r="DE71" s="1012"/>
      <c r="DF71" s="1013"/>
      <c r="DG71" s="1011"/>
      <c r="DH71" s="1012"/>
      <c r="DI71" s="1012"/>
      <c r="DJ71" s="1012"/>
      <c r="DK71" s="1013"/>
      <c r="DL71" s="1011"/>
      <c r="DM71" s="1012"/>
      <c r="DN71" s="1012"/>
      <c r="DO71" s="1012"/>
      <c r="DP71" s="1013"/>
      <c r="DQ71" s="1011"/>
      <c r="DR71" s="1012"/>
      <c r="DS71" s="1012"/>
      <c r="DT71" s="1012"/>
      <c r="DU71" s="1013"/>
      <c r="DV71" s="996"/>
      <c r="DW71" s="997"/>
      <c r="DX71" s="997"/>
      <c r="DY71" s="997"/>
      <c r="DZ71" s="998"/>
      <c r="EA71" s="247"/>
    </row>
    <row r="72" spans="1:131" s="248" customFormat="1" ht="26.25" customHeight="1" x14ac:dyDescent="0.15">
      <c r="A72" s="262">
        <v>5</v>
      </c>
      <c r="B72" s="1029"/>
      <c r="C72" s="1030"/>
      <c r="D72" s="1030"/>
      <c r="E72" s="1030"/>
      <c r="F72" s="1030"/>
      <c r="G72" s="1030"/>
      <c r="H72" s="1030"/>
      <c r="I72" s="1030"/>
      <c r="J72" s="1030"/>
      <c r="K72" s="1030"/>
      <c r="L72" s="1030"/>
      <c r="M72" s="1030"/>
      <c r="N72" s="1030"/>
      <c r="O72" s="1030"/>
      <c r="P72" s="1031"/>
      <c r="Q72" s="1032"/>
      <c r="R72" s="1026"/>
      <c r="S72" s="1026"/>
      <c r="T72" s="1026"/>
      <c r="U72" s="1026"/>
      <c r="V72" s="1026"/>
      <c r="W72" s="1026"/>
      <c r="X72" s="1026"/>
      <c r="Y72" s="1026"/>
      <c r="Z72" s="1026"/>
      <c r="AA72" s="1026"/>
      <c r="AB72" s="1026"/>
      <c r="AC72" s="1026"/>
      <c r="AD72" s="1026"/>
      <c r="AE72" s="1026"/>
      <c r="AF72" s="1026"/>
      <c r="AG72" s="1026"/>
      <c r="AH72" s="1026"/>
      <c r="AI72" s="1026"/>
      <c r="AJ72" s="1026"/>
      <c r="AK72" s="1026"/>
      <c r="AL72" s="1026"/>
      <c r="AM72" s="1026"/>
      <c r="AN72" s="1026"/>
      <c r="AO72" s="1026"/>
      <c r="AP72" s="1026"/>
      <c r="AQ72" s="1026"/>
      <c r="AR72" s="1026"/>
      <c r="AS72" s="1026"/>
      <c r="AT72" s="1026"/>
      <c r="AU72" s="1026"/>
      <c r="AV72" s="1026"/>
      <c r="AW72" s="1026"/>
      <c r="AX72" s="1026"/>
      <c r="AY72" s="1026"/>
      <c r="AZ72" s="1027"/>
      <c r="BA72" s="1027"/>
      <c r="BB72" s="1027"/>
      <c r="BC72" s="1027"/>
      <c r="BD72" s="1028"/>
      <c r="BE72" s="266"/>
      <c r="BF72" s="266"/>
      <c r="BG72" s="266"/>
      <c r="BH72" s="266"/>
      <c r="BI72" s="266"/>
      <c r="BJ72" s="266"/>
      <c r="BK72" s="266"/>
      <c r="BL72" s="266"/>
      <c r="BM72" s="266"/>
      <c r="BN72" s="266"/>
      <c r="BO72" s="266"/>
      <c r="BP72" s="266"/>
      <c r="BQ72" s="263">
        <v>66</v>
      </c>
      <c r="BR72" s="268"/>
      <c r="BS72" s="1008"/>
      <c r="BT72" s="1009"/>
      <c r="BU72" s="1009"/>
      <c r="BV72" s="1009"/>
      <c r="BW72" s="1009"/>
      <c r="BX72" s="1009"/>
      <c r="BY72" s="1009"/>
      <c r="BZ72" s="1009"/>
      <c r="CA72" s="1009"/>
      <c r="CB72" s="1009"/>
      <c r="CC72" s="1009"/>
      <c r="CD72" s="1009"/>
      <c r="CE72" s="1009"/>
      <c r="CF72" s="1009"/>
      <c r="CG72" s="1010"/>
      <c r="CH72" s="1011"/>
      <c r="CI72" s="1012"/>
      <c r="CJ72" s="1012"/>
      <c r="CK72" s="1012"/>
      <c r="CL72" s="1013"/>
      <c r="CM72" s="1011"/>
      <c r="CN72" s="1012"/>
      <c r="CO72" s="1012"/>
      <c r="CP72" s="1012"/>
      <c r="CQ72" s="1013"/>
      <c r="CR72" s="1011"/>
      <c r="CS72" s="1012"/>
      <c r="CT72" s="1012"/>
      <c r="CU72" s="1012"/>
      <c r="CV72" s="1013"/>
      <c r="CW72" s="1011"/>
      <c r="CX72" s="1012"/>
      <c r="CY72" s="1012"/>
      <c r="CZ72" s="1012"/>
      <c r="DA72" s="1013"/>
      <c r="DB72" s="1011"/>
      <c r="DC72" s="1012"/>
      <c r="DD72" s="1012"/>
      <c r="DE72" s="1012"/>
      <c r="DF72" s="1013"/>
      <c r="DG72" s="1011"/>
      <c r="DH72" s="1012"/>
      <c r="DI72" s="1012"/>
      <c r="DJ72" s="1012"/>
      <c r="DK72" s="1013"/>
      <c r="DL72" s="1011"/>
      <c r="DM72" s="1012"/>
      <c r="DN72" s="1012"/>
      <c r="DO72" s="1012"/>
      <c r="DP72" s="1013"/>
      <c r="DQ72" s="1011"/>
      <c r="DR72" s="1012"/>
      <c r="DS72" s="1012"/>
      <c r="DT72" s="1012"/>
      <c r="DU72" s="1013"/>
      <c r="DV72" s="996"/>
      <c r="DW72" s="997"/>
      <c r="DX72" s="997"/>
      <c r="DY72" s="997"/>
      <c r="DZ72" s="998"/>
      <c r="EA72" s="247"/>
    </row>
    <row r="73" spans="1:131" s="248" customFormat="1" ht="26.25" customHeight="1" x14ac:dyDescent="0.15">
      <c r="A73" s="262">
        <v>6</v>
      </c>
      <c r="B73" s="1029"/>
      <c r="C73" s="1030"/>
      <c r="D73" s="1030"/>
      <c r="E73" s="1030"/>
      <c r="F73" s="1030"/>
      <c r="G73" s="1030"/>
      <c r="H73" s="1030"/>
      <c r="I73" s="1030"/>
      <c r="J73" s="1030"/>
      <c r="K73" s="1030"/>
      <c r="L73" s="1030"/>
      <c r="M73" s="1030"/>
      <c r="N73" s="1030"/>
      <c r="O73" s="1030"/>
      <c r="P73" s="1031"/>
      <c r="Q73" s="1032"/>
      <c r="R73" s="1026"/>
      <c r="S73" s="1026"/>
      <c r="T73" s="1026"/>
      <c r="U73" s="1026"/>
      <c r="V73" s="1026"/>
      <c r="W73" s="1026"/>
      <c r="X73" s="1026"/>
      <c r="Y73" s="1026"/>
      <c r="Z73" s="1026"/>
      <c r="AA73" s="1026"/>
      <c r="AB73" s="1026"/>
      <c r="AC73" s="1026"/>
      <c r="AD73" s="1026"/>
      <c r="AE73" s="1026"/>
      <c r="AF73" s="1026"/>
      <c r="AG73" s="1026"/>
      <c r="AH73" s="1026"/>
      <c r="AI73" s="1026"/>
      <c r="AJ73" s="1026"/>
      <c r="AK73" s="1026"/>
      <c r="AL73" s="1026"/>
      <c r="AM73" s="1026"/>
      <c r="AN73" s="1026"/>
      <c r="AO73" s="1026"/>
      <c r="AP73" s="1026"/>
      <c r="AQ73" s="1026"/>
      <c r="AR73" s="1026"/>
      <c r="AS73" s="1026"/>
      <c r="AT73" s="1026"/>
      <c r="AU73" s="1026"/>
      <c r="AV73" s="1026"/>
      <c r="AW73" s="1026"/>
      <c r="AX73" s="1026"/>
      <c r="AY73" s="1026"/>
      <c r="AZ73" s="1027"/>
      <c r="BA73" s="1027"/>
      <c r="BB73" s="1027"/>
      <c r="BC73" s="1027"/>
      <c r="BD73" s="1028"/>
      <c r="BE73" s="266"/>
      <c r="BF73" s="266"/>
      <c r="BG73" s="266"/>
      <c r="BH73" s="266"/>
      <c r="BI73" s="266"/>
      <c r="BJ73" s="266"/>
      <c r="BK73" s="266"/>
      <c r="BL73" s="266"/>
      <c r="BM73" s="266"/>
      <c r="BN73" s="266"/>
      <c r="BO73" s="266"/>
      <c r="BP73" s="266"/>
      <c r="BQ73" s="263">
        <v>67</v>
      </c>
      <c r="BR73" s="268"/>
      <c r="BS73" s="1008"/>
      <c r="BT73" s="1009"/>
      <c r="BU73" s="1009"/>
      <c r="BV73" s="1009"/>
      <c r="BW73" s="1009"/>
      <c r="BX73" s="1009"/>
      <c r="BY73" s="1009"/>
      <c r="BZ73" s="1009"/>
      <c r="CA73" s="1009"/>
      <c r="CB73" s="1009"/>
      <c r="CC73" s="1009"/>
      <c r="CD73" s="1009"/>
      <c r="CE73" s="1009"/>
      <c r="CF73" s="1009"/>
      <c r="CG73" s="1010"/>
      <c r="CH73" s="1011"/>
      <c r="CI73" s="1012"/>
      <c r="CJ73" s="1012"/>
      <c r="CK73" s="1012"/>
      <c r="CL73" s="1013"/>
      <c r="CM73" s="1011"/>
      <c r="CN73" s="1012"/>
      <c r="CO73" s="1012"/>
      <c r="CP73" s="1012"/>
      <c r="CQ73" s="1013"/>
      <c r="CR73" s="1011"/>
      <c r="CS73" s="1012"/>
      <c r="CT73" s="1012"/>
      <c r="CU73" s="1012"/>
      <c r="CV73" s="1013"/>
      <c r="CW73" s="1011"/>
      <c r="CX73" s="1012"/>
      <c r="CY73" s="1012"/>
      <c r="CZ73" s="1012"/>
      <c r="DA73" s="1013"/>
      <c r="DB73" s="1011"/>
      <c r="DC73" s="1012"/>
      <c r="DD73" s="1012"/>
      <c r="DE73" s="1012"/>
      <c r="DF73" s="1013"/>
      <c r="DG73" s="1011"/>
      <c r="DH73" s="1012"/>
      <c r="DI73" s="1012"/>
      <c r="DJ73" s="1012"/>
      <c r="DK73" s="1013"/>
      <c r="DL73" s="1011"/>
      <c r="DM73" s="1012"/>
      <c r="DN73" s="1012"/>
      <c r="DO73" s="1012"/>
      <c r="DP73" s="1013"/>
      <c r="DQ73" s="1011"/>
      <c r="DR73" s="1012"/>
      <c r="DS73" s="1012"/>
      <c r="DT73" s="1012"/>
      <c r="DU73" s="1013"/>
      <c r="DV73" s="996"/>
      <c r="DW73" s="997"/>
      <c r="DX73" s="997"/>
      <c r="DY73" s="997"/>
      <c r="DZ73" s="998"/>
      <c r="EA73" s="247"/>
    </row>
    <row r="74" spans="1:131" s="248" customFormat="1" ht="26.25" customHeight="1" x14ac:dyDescent="0.15">
      <c r="A74" s="262">
        <v>7</v>
      </c>
      <c r="B74" s="1029"/>
      <c r="C74" s="1030"/>
      <c r="D74" s="1030"/>
      <c r="E74" s="1030"/>
      <c r="F74" s="1030"/>
      <c r="G74" s="1030"/>
      <c r="H74" s="1030"/>
      <c r="I74" s="1030"/>
      <c r="J74" s="1030"/>
      <c r="K74" s="1030"/>
      <c r="L74" s="1030"/>
      <c r="M74" s="1030"/>
      <c r="N74" s="1030"/>
      <c r="O74" s="1030"/>
      <c r="P74" s="1031"/>
      <c r="Q74" s="1032"/>
      <c r="R74" s="1026"/>
      <c r="S74" s="1026"/>
      <c r="T74" s="1026"/>
      <c r="U74" s="1026"/>
      <c r="V74" s="1026"/>
      <c r="W74" s="1026"/>
      <c r="X74" s="1026"/>
      <c r="Y74" s="1026"/>
      <c r="Z74" s="1026"/>
      <c r="AA74" s="1026"/>
      <c r="AB74" s="1026"/>
      <c r="AC74" s="1026"/>
      <c r="AD74" s="1026"/>
      <c r="AE74" s="1026"/>
      <c r="AF74" s="1026"/>
      <c r="AG74" s="1026"/>
      <c r="AH74" s="1026"/>
      <c r="AI74" s="1026"/>
      <c r="AJ74" s="1026"/>
      <c r="AK74" s="1026"/>
      <c r="AL74" s="1026"/>
      <c r="AM74" s="1026"/>
      <c r="AN74" s="1026"/>
      <c r="AO74" s="1026"/>
      <c r="AP74" s="1026"/>
      <c r="AQ74" s="1026"/>
      <c r="AR74" s="1026"/>
      <c r="AS74" s="1026"/>
      <c r="AT74" s="1026"/>
      <c r="AU74" s="1026"/>
      <c r="AV74" s="1026"/>
      <c r="AW74" s="1026"/>
      <c r="AX74" s="1026"/>
      <c r="AY74" s="1026"/>
      <c r="AZ74" s="1027"/>
      <c r="BA74" s="1027"/>
      <c r="BB74" s="1027"/>
      <c r="BC74" s="1027"/>
      <c r="BD74" s="1028"/>
      <c r="BE74" s="266"/>
      <c r="BF74" s="266"/>
      <c r="BG74" s="266"/>
      <c r="BH74" s="266"/>
      <c r="BI74" s="266"/>
      <c r="BJ74" s="266"/>
      <c r="BK74" s="266"/>
      <c r="BL74" s="266"/>
      <c r="BM74" s="266"/>
      <c r="BN74" s="266"/>
      <c r="BO74" s="266"/>
      <c r="BP74" s="266"/>
      <c r="BQ74" s="263">
        <v>68</v>
      </c>
      <c r="BR74" s="268"/>
      <c r="BS74" s="1008"/>
      <c r="BT74" s="1009"/>
      <c r="BU74" s="1009"/>
      <c r="BV74" s="1009"/>
      <c r="BW74" s="1009"/>
      <c r="BX74" s="1009"/>
      <c r="BY74" s="1009"/>
      <c r="BZ74" s="1009"/>
      <c r="CA74" s="1009"/>
      <c r="CB74" s="1009"/>
      <c r="CC74" s="1009"/>
      <c r="CD74" s="1009"/>
      <c r="CE74" s="1009"/>
      <c r="CF74" s="1009"/>
      <c r="CG74" s="1010"/>
      <c r="CH74" s="1011"/>
      <c r="CI74" s="1012"/>
      <c r="CJ74" s="1012"/>
      <c r="CK74" s="1012"/>
      <c r="CL74" s="1013"/>
      <c r="CM74" s="1011"/>
      <c r="CN74" s="1012"/>
      <c r="CO74" s="1012"/>
      <c r="CP74" s="1012"/>
      <c r="CQ74" s="1013"/>
      <c r="CR74" s="1011"/>
      <c r="CS74" s="1012"/>
      <c r="CT74" s="1012"/>
      <c r="CU74" s="1012"/>
      <c r="CV74" s="1013"/>
      <c r="CW74" s="1011"/>
      <c r="CX74" s="1012"/>
      <c r="CY74" s="1012"/>
      <c r="CZ74" s="1012"/>
      <c r="DA74" s="1013"/>
      <c r="DB74" s="1011"/>
      <c r="DC74" s="1012"/>
      <c r="DD74" s="1012"/>
      <c r="DE74" s="1012"/>
      <c r="DF74" s="1013"/>
      <c r="DG74" s="1011"/>
      <c r="DH74" s="1012"/>
      <c r="DI74" s="1012"/>
      <c r="DJ74" s="1012"/>
      <c r="DK74" s="1013"/>
      <c r="DL74" s="1011"/>
      <c r="DM74" s="1012"/>
      <c r="DN74" s="1012"/>
      <c r="DO74" s="1012"/>
      <c r="DP74" s="1013"/>
      <c r="DQ74" s="1011"/>
      <c r="DR74" s="1012"/>
      <c r="DS74" s="1012"/>
      <c r="DT74" s="1012"/>
      <c r="DU74" s="1013"/>
      <c r="DV74" s="996"/>
      <c r="DW74" s="997"/>
      <c r="DX74" s="997"/>
      <c r="DY74" s="997"/>
      <c r="DZ74" s="998"/>
      <c r="EA74" s="247"/>
    </row>
    <row r="75" spans="1:131" s="248" customFormat="1" ht="26.25" customHeight="1" x14ac:dyDescent="0.15">
      <c r="A75" s="262">
        <v>8</v>
      </c>
      <c r="B75" s="1029"/>
      <c r="C75" s="1030"/>
      <c r="D75" s="1030"/>
      <c r="E75" s="1030"/>
      <c r="F75" s="1030"/>
      <c r="G75" s="1030"/>
      <c r="H75" s="1030"/>
      <c r="I75" s="1030"/>
      <c r="J75" s="1030"/>
      <c r="K75" s="1030"/>
      <c r="L75" s="1030"/>
      <c r="M75" s="1030"/>
      <c r="N75" s="1030"/>
      <c r="O75" s="1030"/>
      <c r="P75" s="1031"/>
      <c r="Q75" s="1033"/>
      <c r="R75" s="1034"/>
      <c r="S75" s="1034"/>
      <c r="T75" s="1034"/>
      <c r="U75" s="1035"/>
      <c r="V75" s="1036"/>
      <c r="W75" s="1034"/>
      <c r="X75" s="1034"/>
      <c r="Y75" s="1034"/>
      <c r="Z75" s="1035"/>
      <c r="AA75" s="1036"/>
      <c r="AB75" s="1034"/>
      <c r="AC75" s="1034"/>
      <c r="AD75" s="1034"/>
      <c r="AE75" s="1035"/>
      <c r="AF75" s="1036"/>
      <c r="AG75" s="1034"/>
      <c r="AH75" s="1034"/>
      <c r="AI75" s="1034"/>
      <c r="AJ75" s="1035"/>
      <c r="AK75" s="1036"/>
      <c r="AL75" s="1034"/>
      <c r="AM75" s="1034"/>
      <c r="AN75" s="1034"/>
      <c r="AO75" s="1035"/>
      <c r="AP75" s="1036"/>
      <c r="AQ75" s="1034"/>
      <c r="AR75" s="1034"/>
      <c r="AS75" s="1034"/>
      <c r="AT75" s="1035"/>
      <c r="AU75" s="1036"/>
      <c r="AV75" s="1034"/>
      <c r="AW75" s="1034"/>
      <c r="AX75" s="1034"/>
      <c r="AY75" s="1035"/>
      <c r="AZ75" s="1027"/>
      <c r="BA75" s="1027"/>
      <c r="BB75" s="1027"/>
      <c r="BC75" s="1027"/>
      <c r="BD75" s="1028"/>
      <c r="BE75" s="266"/>
      <c r="BF75" s="266"/>
      <c r="BG75" s="266"/>
      <c r="BH75" s="266"/>
      <c r="BI75" s="266"/>
      <c r="BJ75" s="266"/>
      <c r="BK75" s="266"/>
      <c r="BL75" s="266"/>
      <c r="BM75" s="266"/>
      <c r="BN75" s="266"/>
      <c r="BO75" s="266"/>
      <c r="BP75" s="266"/>
      <c r="BQ75" s="263">
        <v>69</v>
      </c>
      <c r="BR75" s="268"/>
      <c r="BS75" s="1008"/>
      <c r="BT75" s="1009"/>
      <c r="BU75" s="1009"/>
      <c r="BV75" s="1009"/>
      <c r="BW75" s="1009"/>
      <c r="BX75" s="1009"/>
      <c r="BY75" s="1009"/>
      <c r="BZ75" s="1009"/>
      <c r="CA75" s="1009"/>
      <c r="CB75" s="1009"/>
      <c r="CC75" s="1009"/>
      <c r="CD75" s="1009"/>
      <c r="CE75" s="1009"/>
      <c r="CF75" s="1009"/>
      <c r="CG75" s="1010"/>
      <c r="CH75" s="1011"/>
      <c r="CI75" s="1012"/>
      <c r="CJ75" s="1012"/>
      <c r="CK75" s="1012"/>
      <c r="CL75" s="1013"/>
      <c r="CM75" s="1011"/>
      <c r="CN75" s="1012"/>
      <c r="CO75" s="1012"/>
      <c r="CP75" s="1012"/>
      <c r="CQ75" s="1013"/>
      <c r="CR75" s="1011"/>
      <c r="CS75" s="1012"/>
      <c r="CT75" s="1012"/>
      <c r="CU75" s="1012"/>
      <c r="CV75" s="1013"/>
      <c r="CW75" s="1011"/>
      <c r="CX75" s="1012"/>
      <c r="CY75" s="1012"/>
      <c r="CZ75" s="1012"/>
      <c r="DA75" s="1013"/>
      <c r="DB75" s="1011"/>
      <c r="DC75" s="1012"/>
      <c r="DD75" s="1012"/>
      <c r="DE75" s="1012"/>
      <c r="DF75" s="1013"/>
      <c r="DG75" s="1011"/>
      <c r="DH75" s="1012"/>
      <c r="DI75" s="1012"/>
      <c r="DJ75" s="1012"/>
      <c r="DK75" s="1013"/>
      <c r="DL75" s="1011"/>
      <c r="DM75" s="1012"/>
      <c r="DN75" s="1012"/>
      <c r="DO75" s="1012"/>
      <c r="DP75" s="1013"/>
      <c r="DQ75" s="1011"/>
      <c r="DR75" s="1012"/>
      <c r="DS75" s="1012"/>
      <c r="DT75" s="1012"/>
      <c r="DU75" s="1013"/>
      <c r="DV75" s="996"/>
      <c r="DW75" s="997"/>
      <c r="DX75" s="997"/>
      <c r="DY75" s="997"/>
      <c r="DZ75" s="998"/>
      <c r="EA75" s="247"/>
    </row>
    <row r="76" spans="1:131" s="248" customFormat="1" ht="26.25" customHeight="1" x14ac:dyDescent="0.15">
      <c r="A76" s="262">
        <v>9</v>
      </c>
      <c r="B76" s="1029"/>
      <c r="C76" s="1030"/>
      <c r="D76" s="1030"/>
      <c r="E76" s="1030"/>
      <c r="F76" s="1030"/>
      <c r="G76" s="1030"/>
      <c r="H76" s="1030"/>
      <c r="I76" s="1030"/>
      <c r="J76" s="1030"/>
      <c r="K76" s="1030"/>
      <c r="L76" s="1030"/>
      <c r="M76" s="1030"/>
      <c r="N76" s="1030"/>
      <c r="O76" s="1030"/>
      <c r="P76" s="1031"/>
      <c r="Q76" s="1033"/>
      <c r="R76" s="1034"/>
      <c r="S76" s="1034"/>
      <c r="T76" s="1034"/>
      <c r="U76" s="1035"/>
      <c r="V76" s="1036"/>
      <c r="W76" s="1034"/>
      <c r="X76" s="1034"/>
      <c r="Y76" s="1034"/>
      <c r="Z76" s="1035"/>
      <c r="AA76" s="1036"/>
      <c r="AB76" s="1034"/>
      <c r="AC76" s="1034"/>
      <c r="AD76" s="1034"/>
      <c r="AE76" s="1035"/>
      <c r="AF76" s="1036"/>
      <c r="AG76" s="1034"/>
      <c r="AH76" s="1034"/>
      <c r="AI76" s="1034"/>
      <c r="AJ76" s="1035"/>
      <c r="AK76" s="1036"/>
      <c r="AL76" s="1034"/>
      <c r="AM76" s="1034"/>
      <c r="AN76" s="1034"/>
      <c r="AO76" s="1035"/>
      <c r="AP76" s="1036"/>
      <c r="AQ76" s="1034"/>
      <c r="AR76" s="1034"/>
      <c r="AS76" s="1034"/>
      <c r="AT76" s="1035"/>
      <c r="AU76" s="1036"/>
      <c r="AV76" s="1034"/>
      <c r="AW76" s="1034"/>
      <c r="AX76" s="1034"/>
      <c r="AY76" s="1035"/>
      <c r="AZ76" s="1027"/>
      <c r="BA76" s="1027"/>
      <c r="BB76" s="1027"/>
      <c r="BC76" s="1027"/>
      <c r="BD76" s="1028"/>
      <c r="BE76" s="266"/>
      <c r="BF76" s="266"/>
      <c r="BG76" s="266"/>
      <c r="BH76" s="266"/>
      <c r="BI76" s="266"/>
      <c r="BJ76" s="266"/>
      <c r="BK76" s="266"/>
      <c r="BL76" s="266"/>
      <c r="BM76" s="266"/>
      <c r="BN76" s="266"/>
      <c r="BO76" s="266"/>
      <c r="BP76" s="266"/>
      <c r="BQ76" s="263">
        <v>70</v>
      </c>
      <c r="BR76" s="268"/>
      <c r="BS76" s="1008"/>
      <c r="BT76" s="1009"/>
      <c r="BU76" s="1009"/>
      <c r="BV76" s="1009"/>
      <c r="BW76" s="1009"/>
      <c r="BX76" s="1009"/>
      <c r="BY76" s="1009"/>
      <c r="BZ76" s="1009"/>
      <c r="CA76" s="1009"/>
      <c r="CB76" s="1009"/>
      <c r="CC76" s="1009"/>
      <c r="CD76" s="1009"/>
      <c r="CE76" s="1009"/>
      <c r="CF76" s="1009"/>
      <c r="CG76" s="1010"/>
      <c r="CH76" s="1011"/>
      <c r="CI76" s="1012"/>
      <c r="CJ76" s="1012"/>
      <c r="CK76" s="1012"/>
      <c r="CL76" s="1013"/>
      <c r="CM76" s="1011"/>
      <c r="CN76" s="1012"/>
      <c r="CO76" s="1012"/>
      <c r="CP76" s="1012"/>
      <c r="CQ76" s="1013"/>
      <c r="CR76" s="1011"/>
      <c r="CS76" s="1012"/>
      <c r="CT76" s="1012"/>
      <c r="CU76" s="1012"/>
      <c r="CV76" s="1013"/>
      <c r="CW76" s="1011"/>
      <c r="CX76" s="1012"/>
      <c r="CY76" s="1012"/>
      <c r="CZ76" s="1012"/>
      <c r="DA76" s="1013"/>
      <c r="DB76" s="1011"/>
      <c r="DC76" s="1012"/>
      <c r="DD76" s="1012"/>
      <c r="DE76" s="1012"/>
      <c r="DF76" s="1013"/>
      <c r="DG76" s="1011"/>
      <c r="DH76" s="1012"/>
      <c r="DI76" s="1012"/>
      <c r="DJ76" s="1012"/>
      <c r="DK76" s="1013"/>
      <c r="DL76" s="1011"/>
      <c r="DM76" s="1012"/>
      <c r="DN76" s="1012"/>
      <c r="DO76" s="1012"/>
      <c r="DP76" s="1013"/>
      <c r="DQ76" s="1011"/>
      <c r="DR76" s="1012"/>
      <c r="DS76" s="1012"/>
      <c r="DT76" s="1012"/>
      <c r="DU76" s="1013"/>
      <c r="DV76" s="996"/>
      <c r="DW76" s="997"/>
      <c r="DX76" s="997"/>
      <c r="DY76" s="997"/>
      <c r="DZ76" s="998"/>
      <c r="EA76" s="247"/>
    </row>
    <row r="77" spans="1:131" s="248" customFormat="1" ht="26.25" customHeight="1" x14ac:dyDescent="0.15">
      <c r="A77" s="262">
        <v>10</v>
      </c>
      <c r="B77" s="1029"/>
      <c r="C77" s="1030"/>
      <c r="D77" s="1030"/>
      <c r="E77" s="1030"/>
      <c r="F77" s="1030"/>
      <c r="G77" s="1030"/>
      <c r="H77" s="1030"/>
      <c r="I77" s="1030"/>
      <c r="J77" s="1030"/>
      <c r="K77" s="1030"/>
      <c r="L77" s="1030"/>
      <c r="M77" s="1030"/>
      <c r="N77" s="1030"/>
      <c r="O77" s="1030"/>
      <c r="P77" s="1031"/>
      <c r="Q77" s="1033"/>
      <c r="R77" s="1034"/>
      <c r="S77" s="1034"/>
      <c r="T77" s="1034"/>
      <c r="U77" s="1035"/>
      <c r="V77" s="1036"/>
      <c r="W77" s="1034"/>
      <c r="X77" s="1034"/>
      <c r="Y77" s="1034"/>
      <c r="Z77" s="1035"/>
      <c r="AA77" s="1036"/>
      <c r="AB77" s="1034"/>
      <c r="AC77" s="1034"/>
      <c r="AD77" s="1034"/>
      <c r="AE77" s="1035"/>
      <c r="AF77" s="1036"/>
      <c r="AG77" s="1034"/>
      <c r="AH77" s="1034"/>
      <c r="AI77" s="1034"/>
      <c r="AJ77" s="1035"/>
      <c r="AK77" s="1036"/>
      <c r="AL77" s="1034"/>
      <c r="AM77" s="1034"/>
      <c r="AN77" s="1034"/>
      <c r="AO77" s="1035"/>
      <c r="AP77" s="1036"/>
      <c r="AQ77" s="1034"/>
      <c r="AR77" s="1034"/>
      <c r="AS77" s="1034"/>
      <c r="AT77" s="1035"/>
      <c r="AU77" s="1036"/>
      <c r="AV77" s="1034"/>
      <c r="AW77" s="1034"/>
      <c r="AX77" s="1034"/>
      <c r="AY77" s="1035"/>
      <c r="AZ77" s="1027"/>
      <c r="BA77" s="1027"/>
      <c r="BB77" s="1027"/>
      <c r="BC77" s="1027"/>
      <c r="BD77" s="1028"/>
      <c r="BE77" s="266"/>
      <c r="BF77" s="266"/>
      <c r="BG77" s="266"/>
      <c r="BH77" s="266"/>
      <c r="BI77" s="266"/>
      <c r="BJ77" s="266"/>
      <c r="BK77" s="266"/>
      <c r="BL77" s="266"/>
      <c r="BM77" s="266"/>
      <c r="BN77" s="266"/>
      <c r="BO77" s="266"/>
      <c r="BP77" s="266"/>
      <c r="BQ77" s="263">
        <v>71</v>
      </c>
      <c r="BR77" s="268"/>
      <c r="BS77" s="1008"/>
      <c r="BT77" s="1009"/>
      <c r="BU77" s="1009"/>
      <c r="BV77" s="1009"/>
      <c r="BW77" s="1009"/>
      <c r="BX77" s="1009"/>
      <c r="BY77" s="1009"/>
      <c r="BZ77" s="1009"/>
      <c r="CA77" s="1009"/>
      <c r="CB77" s="1009"/>
      <c r="CC77" s="1009"/>
      <c r="CD77" s="1009"/>
      <c r="CE77" s="1009"/>
      <c r="CF77" s="1009"/>
      <c r="CG77" s="1010"/>
      <c r="CH77" s="1011"/>
      <c r="CI77" s="1012"/>
      <c r="CJ77" s="1012"/>
      <c r="CK77" s="1012"/>
      <c r="CL77" s="1013"/>
      <c r="CM77" s="1011"/>
      <c r="CN77" s="1012"/>
      <c r="CO77" s="1012"/>
      <c r="CP77" s="1012"/>
      <c r="CQ77" s="1013"/>
      <c r="CR77" s="1011"/>
      <c r="CS77" s="1012"/>
      <c r="CT77" s="1012"/>
      <c r="CU77" s="1012"/>
      <c r="CV77" s="1013"/>
      <c r="CW77" s="1011"/>
      <c r="CX77" s="1012"/>
      <c r="CY77" s="1012"/>
      <c r="CZ77" s="1012"/>
      <c r="DA77" s="1013"/>
      <c r="DB77" s="1011"/>
      <c r="DC77" s="1012"/>
      <c r="DD77" s="1012"/>
      <c r="DE77" s="1012"/>
      <c r="DF77" s="1013"/>
      <c r="DG77" s="1011"/>
      <c r="DH77" s="1012"/>
      <c r="DI77" s="1012"/>
      <c r="DJ77" s="1012"/>
      <c r="DK77" s="1013"/>
      <c r="DL77" s="1011"/>
      <c r="DM77" s="1012"/>
      <c r="DN77" s="1012"/>
      <c r="DO77" s="1012"/>
      <c r="DP77" s="1013"/>
      <c r="DQ77" s="1011"/>
      <c r="DR77" s="1012"/>
      <c r="DS77" s="1012"/>
      <c r="DT77" s="1012"/>
      <c r="DU77" s="1013"/>
      <c r="DV77" s="996"/>
      <c r="DW77" s="997"/>
      <c r="DX77" s="997"/>
      <c r="DY77" s="997"/>
      <c r="DZ77" s="998"/>
      <c r="EA77" s="247"/>
    </row>
    <row r="78" spans="1:131" s="248" customFormat="1" ht="26.25" customHeight="1" x14ac:dyDescent="0.15">
      <c r="A78" s="262">
        <v>11</v>
      </c>
      <c r="B78" s="1029"/>
      <c r="C78" s="1030"/>
      <c r="D78" s="1030"/>
      <c r="E78" s="1030"/>
      <c r="F78" s="1030"/>
      <c r="G78" s="1030"/>
      <c r="H78" s="1030"/>
      <c r="I78" s="1030"/>
      <c r="J78" s="1030"/>
      <c r="K78" s="1030"/>
      <c r="L78" s="1030"/>
      <c r="M78" s="1030"/>
      <c r="N78" s="1030"/>
      <c r="O78" s="1030"/>
      <c r="P78" s="1031"/>
      <c r="Q78" s="1032"/>
      <c r="R78" s="1026"/>
      <c r="S78" s="1026"/>
      <c r="T78" s="1026"/>
      <c r="U78" s="1026"/>
      <c r="V78" s="1026"/>
      <c r="W78" s="1026"/>
      <c r="X78" s="1026"/>
      <c r="Y78" s="1026"/>
      <c r="Z78" s="1026"/>
      <c r="AA78" s="1026"/>
      <c r="AB78" s="1026"/>
      <c r="AC78" s="1026"/>
      <c r="AD78" s="1026"/>
      <c r="AE78" s="1026"/>
      <c r="AF78" s="1026"/>
      <c r="AG78" s="1026"/>
      <c r="AH78" s="1026"/>
      <c r="AI78" s="1026"/>
      <c r="AJ78" s="1026"/>
      <c r="AK78" s="1026"/>
      <c r="AL78" s="1026"/>
      <c r="AM78" s="1026"/>
      <c r="AN78" s="1026"/>
      <c r="AO78" s="1026"/>
      <c r="AP78" s="1026"/>
      <c r="AQ78" s="1026"/>
      <c r="AR78" s="1026"/>
      <c r="AS78" s="1026"/>
      <c r="AT78" s="1026"/>
      <c r="AU78" s="1026"/>
      <c r="AV78" s="1026"/>
      <c r="AW78" s="1026"/>
      <c r="AX78" s="1026"/>
      <c r="AY78" s="1026"/>
      <c r="AZ78" s="1027"/>
      <c r="BA78" s="1027"/>
      <c r="BB78" s="1027"/>
      <c r="BC78" s="1027"/>
      <c r="BD78" s="1028"/>
      <c r="BE78" s="266"/>
      <c r="BF78" s="266"/>
      <c r="BG78" s="266"/>
      <c r="BH78" s="266"/>
      <c r="BI78" s="266"/>
      <c r="BJ78" s="269"/>
      <c r="BK78" s="269"/>
      <c r="BL78" s="269"/>
      <c r="BM78" s="269"/>
      <c r="BN78" s="269"/>
      <c r="BO78" s="266"/>
      <c r="BP78" s="266"/>
      <c r="BQ78" s="263">
        <v>72</v>
      </c>
      <c r="BR78" s="268"/>
      <c r="BS78" s="1008"/>
      <c r="BT78" s="1009"/>
      <c r="BU78" s="1009"/>
      <c r="BV78" s="1009"/>
      <c r="BW78" s="1009"/>
      <c r="BX78" s="1009"/>
      <c r="BY78" s="1009"/>
      <c r="BZ78" s="1009"/>
      <c r="CA78" s="1009"/>
      <c r="CB78" s="1009"/>
      <c r="CC78" s="1009"/>
      <c r="CD78" s="1009"/>
      <c r="CE78" s="1009"/>
      <c r="CF78" s="1009"/>
      <c r="CG78" s="1010"/>
      <c r="CH78" s="1011"/>
      <c r="CI78" s="1012"/>
      <c r="CJ78" s="1012"/>
      <c r="CK78" s="1012"/>
      <c r="CL78" s="1013"/>
      <c r="CM78" s="1011"/>
      <c r="CN78" s="1012"/>
      <c r="CO78" s="1012"/>
      <c r="CP78" s="1012"/>
      <c r="CQ78" s="1013"/>
      <c r="CR78" s="1011"/>
      <c r="CS78" s="1012"/>
      <c r="CT78" s="1012"/>
      <c r="CU78" s="1012"/>
      <c r="CV78" s="1013"/>
      <c r="CW78" s="1011"/>
      <c r="CX78" s="1012"/>
      <c r="CY78" s="1012"/>
      <c r="CZ78" s="1012"/>
      <c r="DA78" s="1013"/>
      <c r="DB78" s="1011"/>
      <c r="DC78" s="1012"/>
      <c r="DD78" s="1012"/>
      <c r="DE78" s="1012"/>
      <c r="DF78" s="1013"/>
      <c r="DG78" s="1011"/>
      <c r="DH78" s="1012"/>
      <c r="DI78" s="1012"/>
      <c r="DJ78" s="1012"/>
      <c r="DK78" s="1013"/>
      <c r="DL78" s="1011"/>
      <c r="DM78" s="1012"/>
      <c r="DN78" s="1012"/>
      <c r="DO78" s="1012"/>
      <c r="DP78" s="1013"/>
      <c r="DQ78" s="1011"/>
      <c r="DR78" s="1012"/>
      <c r="DS78" s="1012"/>
      <c r="DT78" s="1012"/>
      <c r="DU78" s="1013"/>
      <c r="DV78" s="996"/>
      <c r="DW78" s="997"/>
      <c r="DX78" s="997"/>
      <c r="DY78" s="997"/>
      <c r="DZ78" s="998"/>
      <c r="EA78" s="247"/>
    </row>
    <row r="79" spans="1:131" s="248" customFormat="1" ht="26.25" customHeight="1" x14ac:dyDescent="0.15">
      <c r="A79" s="262">
        <v>12</v>
      </c>
      <c r="B79" s="1029"/>
      <c r="C79" s="1030"/>
      <c r="D79" s="1030"/>
      <c r="E79" s="1030"/>
      <c r="F79" s="1030"/>
      <c r="G79" s="1030"/>
      <c r="H79" s="1030"/>
      <c r="I79" s="1030"/>
      <c r="J79" s="1030"/>
      <c r="K79" s="1030"/>
      <c r="L79" s="1030"/>
      <c r="M79" s="1030"/>
      <c r="N79" s="1030"/>
      <c r="O79" s="1030"/>
      <c r="P79" s="1031"/>
      <c r="Q79" s="1032"/>
      <c r="R79" s="1026"/>
      <c r="S79" s="1026"/>
      <c r="T79" s="1026"/>
      <c r="U79" s="1026"/>
      <c r="V79" s="1026"/>
      <c r="W79" s="1026"/>
      <c r="X79" s="1026"/>
      <c r="Y79" s="1026"/>
      <c r="Z79" s="1026"/>
      <c r="AA79" s="1026"/>
      <c r="AB79" s="1026"/>
      <c r="AC79" s="1026"/>
      <c r="AD79" s="1026"/>
      <c r="AE79" s="1026"/>
      <c r="AF79" s="1026"/>
      <c r="AG79" s="1026"/>
      <c r="AH79" s="1026"/>
      <c r="AI79" s="1026"/>
      <c r="AJ79" s="1026"/>
      <c r="AK79" s="1026"/>
      <c r="AL79" s="1026"/>
      <c r="AM79" s="1026"/>
      <c r="AN79" s="1026"/>
      <c r="AO79" s="1026"/>
      <c r="AP79" s="1026"/>
      <c r="AQ79" s="1026"/>
      <c r="AR79" s="1026"/>
      <c r="AS79" s="1026"/>
      <c r="AT79" s="1026"/>
      <c r="AU79" s="1026"/>
      <c r="AV79" s="1026"/>
      <c r="AW79" s="1026"/>
      <c r="AX79" s="1026"/>
      <c r="AY79" s="1026"/>
      <c r="AZ79" s="1027"/>
      <c r="BA79" s="1027"/>
      <c r="BB79" s="1027"/>
      <c r="BC79" s="1027"/>
      <c r="BD79" s="1028"/>
      <c r="BE79" s="266"/>
      <c r="BF79" s="266"/>
      <c r="BG79" s="266"/>
      <c r="BH79" s="266"/>
      <c r="BI79" s="266"/>
      <c r="BJ79" s="269"/>
      <c r="BK79" s="269"/>
      <c r="BL79" s="269"/>
      <c r="BM79" s="269"/>
      <c r="BN79" s="269"/>
      <c r="BO79" s="266"/>
      <c r="BP79" s="266"/>
      <c r="BQ79" s="263">
        <v>73</v>
      </c>
      <c r="BR79" s="268"/>
      <c r="BS79" s="1008"/>
      <c r="BT79" s="1009"/>
      <c r="BU79" s="1009"/>
      <c r="BV79" s="1009"/>
      <c r="BW79" s="1009"/>
      <c r="BX79" s="1009"/>
      <c r="BY79" s="1009"/>
      <c r="BZ79" s="1009"/>
      <c r="CA79" s="1009"/>
      <c r="CB79" s="1009"/>
      <c r="CC79" s="1009"/>
      <c r="CD79" s="1009"/>
      <c r="CE79" s="1009"/>
      <c r="CF79" s="1009"/>
      <c r="CG79" s="1010"/>
      <c r="CH79" s="1011"/>
      <c r="CI79" s="1012"/>
      <c r="CJ79" s="1012"/>
      <c r="CK79" s="1012"/>
      <c r="CL79" s="1013"/>
      <c r="CM79" s="1011"/>
      <c r="CN79" s="1012"/>
      <c r="CO79" s="1012"/>
      <c r="CP79" s="1012"/>
      <c r="CQ79" s="1013"/>
      <c r="CR79" s="1011"/>
      <c r="CS79" s="1012"/>
      <c r="CT79" s="1012"/>
      <c r="CU79" s="1012"/>
      <c r="CV79" s="1013"/>
      <c r="CW79" s="1011"/>
      <c r="CX79" s="1012"/>
      <c r="CY79" s="1012"/>
      <c r="CZ79" s="1012"/>
      <c r="DA79" s="1013"/>
      <c r="DB79" s="1011"/>
      <c r="DC79" s="1012"/>
      <c r="DD79" s="1012"/>
      <c r="DE79" s="1012"/>
      <c r="DF79" s="1013"/>
      <c r="DG79" s="1011"/>
      <c r="DH79" s="1012"/>
      <c r="DI79" s="1012"/>
      <c r="DJ79" s="1012"/>
      <c r="DK79" s="1013"/>
      <c r="DL79" s="1011"/>
      <c r="DM79" s="1012"/>
      <c r="DN79" s="1012"/>
      <c r="DO79" s="1012"/>
      <c r="DP79" s="1013"/>
      <c r="DQ79" s="1011"/>
      <c r="DR79" s="1012"/>
      <c r="DS79" s="1012"/>
      <c r="DT79" s="1012"/>
      <c r="DU79" s="1013"/>
      <c r="DV79" s="996"/>
      <c r="DW79" s="997"/>
      <c r="DX79" s="997"/>
      <c r="DY79" s="997"/>
      <c r="DZ79" s="998"/>
      <c r="EA79" s="247"/>
    </row>
    <row r="80" spans="1:131" s="248" customFormat="1" ht="26.25" customHeight="1" x14ac:dyDescent="0.15">
      <c r="A80" s="262">
        <v>13</v>
      </c>
      <c r="B80" s="1029"/>
      <c r="C80" s="1030"/>
      <c r="D80" s="1030"/>
      <c r="E80" s="1030"/>
      <c r="F80" s="1030"/>
      <c r="G80" s="1030"/>
      <c r="H80" s="1030"/>
      <c r="I80" s="1030"/>
      <c r="J80" s="1030"/>
      <c r="K80" s="1030"/>
      <c r="L80" s="1030"/>
      <c r="M80" s="1030"/>
      <c r="N80" s="1030"/>
      <c r="O80" s="1030"/>
      <c r="P80" s="1031"/>
      <c r="Q80" s="1032"/>
      <c r="R80" s="1026"/>
      <c r="S80" s="1026"/>
      <c r="T80" s="1026"/>
      <c r="U80" s="1026"/>
      <c r="V80" s="1026"/>
      <c r="W80" s="1026"/>
      <c r="X80" s="1026"/>
      <c r="Y80" s="1026"/>
      <c r="Z80" s="1026"/>
      <c r="AA80" s="1026"/>
      <c r="AB80" s="1026"/>
      <c r="AC80" s="1026"/>
      <c r="AD80" s="1026"/>
      <c r="AE80" s="1026"/>
      <c r="AF80" s="1026"/>
      <c r="AG80" s="1026"/>
      <c r="AH80" s="1026"/>
      <c r="AI80" s="1026"/>
      <c r="AJ80" s="1026"/>
      <c r="AK80" s="1026"/>
      <c r="AL80" s="1026"/>
      <c r="AM80" s="1026"/>
      <c r="AN80" s="1026"/>
      <c r="AO80" s="1026"/>
      <c r="AP80" s="1026"/>
      <c r="AQ80" s="1026"/>
      <c r="AR80" s="1026"/>
      <c r="AS80" s="1026"/>
      <c r="AT80" s="1026"/>
      <c r="AU80" s="1026"/>
      <c r="AV80" s="1026"/>
      <c r="AW80" s="1026"/>
      <c r="AX80" s="1026"/>
      <c r="AY80" s="1026"/>
      <c r="AZ80" s="1027"/>
      <c r="BA80" s="1027"/>
      <c r="BB80" s="1027"/>
      <c r="BC80" s="1027"/>
      <c r="BD80" s="1028"/>
      <c r="BE80" s="266"/>
      <c r="BF80" s="266"/>
      <c r="BG80" s="266"/>
      <c r="BH80" s="266"/>
      <c r="BI80" s="266"/>
      <c r="BJ80" s="266"/>
      <c r="BK80" s="266"/>
      <c r="BL80" s="266"/>
      <c r="BM80" s="266"/>
      <c r="BN80" s="266"/>
      <c r="BO80" s="266"/>
      <c r="BP80" s="266"/>
      <c r="BQ80" s="263">
        <v>74</v>
      </c>
      <c r="BR80" s="268"/>
      <c r="BS80" s="1008"/>
      <c r="BT80" s="1009"/>
      <c r="BU80" s="1009"/>
      <c r="BV80" s="1009"/>
      <c r="BW80" s="1009"/>
      <c r="BX80" s="1009"/>
      <c r="BY80" s="1009"/>
      <c r="BZ80" s="1009"/>
      <c r="CA80" s="1009"/>
      <c r="CB80" s="1009"/>
      <c r="CC80" s="1009"/>
      <c r="CD80" s="1009"/>
      <c r="CE80" s="1009"/>
      <c r="CF80" s="1009"/>
      <c r="CG80" s="1010"/>
      <c r="CH80" s="1011"/>
      <c r="CI80" s="1012"/>
      <c r="CJ80" s="1012"/>
      <c r="CK80" s="1012"/>
      <c r="CL80" s="1013"/>
      <c r="CM80" s="1011"/>
      <c r="CN80" s="1012"/>
      <c r="CO80" s="1012"/>
      <c r="CP80" s="1012"/>
      <c r="CQ80" s="1013"/>
      <c r="CR80" s="1011"/>
      <c r="CS80" s="1012"/>
      <c r="CT80" s="1012"/>
      <c r="CU80" s="1012"/>
      <c r="CV80" s="1013"/>
      <c r="CW80" s="1011"/>
      <c r="CX80" s="1012"/>
      <c r="CY80" s="1012"/>
      <c r="CZ80" s="1012"/>
      <c r="DA80" s="1013"/>
      <c r="DB80" s="1011"/>
      <c r="DC80" s="1012"/>
      <c r="DD80" s="1012"/>
      <c r="DE80" s="1012"/>
      <c r="DF80" s="1013"/>
      <c r="DG80" s="1011"/>
      <c r="DH80" s="1012"/>
      <c r="DI80" s="1012"/>
      <c r="DJ80" s="1012"/>
      <c r="DK80" s="1013"/>
      <c r="DL80" s="1011"/>
      <c r="DM80" s="1012"/>
      <c r="DN80" s="1012"/>
      <c r="DO80" s="1012"/>
      <c r="DP80" s="1013"/>
      <c r="DQ80" s="1011"/>
      <c r="DR80" s="1012"/>
      <c r="DS80" s="1012"/>
      <c r="DT80" s="1012"/>
      <c r="DU80" s="1013"/>
      <c r="DV80" s="996"/>
      <c r="DW80" s="997"/>
      <c r="DX80" s="997"/>
      <c r="DY80" s="997"/>
      <c r="DZ80" s="998"/>
      <c r="EA80" s="247"/>
    </row>
    <row r="81" spans="1:131" s="248" customFormat="1" ht="26.25" customHeight="1" x14ac:dyDescent="0.15">
      <c r="A81" s="262">
        <v>14</v>
      </c>
      <c r="B81" s="1029"/>
      <c r="C81" s="1030"/>
      <c r="D81" s="1030"/>
      <c r="E81" s="1030"/>
      <c r="F81" s="1030"/>
      <c r="G81" s="1030"/>
      <c r="H81" s="1030"/>
      <c r="I81" s="1030"/>
      <c r="J81" s="1030"/>
      <c r="K81" s="1030"/>
      <c r="L81" s="1030"/>
      <c r="M81" s="1030"/>
      <c r="N81" s="1030"/>
      <c r="O81" s="1030"/>
      <c r="P81" s="1031"/>
      <c r="Q81" s="1032"/>
      <c r="R81" s="1026"/>
      <c r="S81" s="1026"/>
      <c r="T81" s="1026"/>
      <c r="U81" s="1026"/>
      <c r="V81" s="1026"/>
      <c r="W81" s="1026"/>
      <c r="X81" s="1026"/>
      <c r="Y81" s="1026"/>
      <c r="Z81" s="1026"/>
      <c r="AA81" s="1026"/>
      <c r="AB81" s="1026"/>
      <c r="AC81" s="1026"/>
      <c r="AD81" s="1026"/>
      <c r="AE81" s="1026"/>
      <c r="AF81" s="1026"/>
      <c r="AG81" s="1026"/>
      <c r="AH81" s="1026"/>
      <c r="AI81" s="1026"/>
      <c r="AJ81" s="1026"/>
      <c r="AK81" s="1026"/>
      <c r="AL81" s="1026"/>
      <c r="AM81" s="1026"/>
      <c r="AN81" s="1026"/>
      <c r="AO81" s="1026"/>
      <c r="AP81" s="1026"/>
      <c r="AQ81" s="1026"/>
      <c r="AR81" s="1026"/>
      <c r="AS81" s="1026"/>
      <c r="AT81" s="1026"/>
      <c r="AU81" s="1026"/>
      <c r="AV81" s="1026"/>
      <c r="AW81" s="1026"/>
      <c r="AX81" s="1026"/>
      <c r="AY81" s="1026"/>
      <c r="AZ81" s="1027"/>
      <c r="BA81" s="1027"/>
      <c r="BB81" s="1027"/>
      <c r="BC81" s="1027"/>
      <c r="BD81" s="1028"/>
      <c r="BE81" s="266"/>
      <c r="BF81" s="266"/>
      <c r="BG81" s="266"/>
      <c r="BH81" s="266"/>
      <c r="BI81" s="266"/>
      <c r="BJ81" s="266"/>
      <c r="BK81" s="266"/>
      <c r="BL81" s="266"/>
      <c r="BM81" s="266"/>
      <c r="BN81" s="266"/>
      <c r="BO81" s="266"/>
      <c r="BP81" s="266"/>
      <c r="BQ81" s="263">
        <v>75</v>
      </c>
      <c r="BR81" s="268"/>
      <c r="BS81" s="1008"/>
      <c r="BT81" s="1009"/>
      <c r="BU81" s="1009"/>
      <c r="BV81" s="1009"/>
      <c r="BW81" s="1009"/>
      <c r="BX81" s="1009"/>
      <c r="BY81" s="1009"/>
      <c r="BZ81" s="1009"/>
      <c r="CA81" s="1009"/>
      <c r="CB81" s="1009"/>
      <c r="CC81" s="1009"/>
      <c r="CD81" s="1009"/>
      <c r="CE81" s="1009"/>
      <c r="CF81" s="1009"/>
      <c r="CG81" s="1010"/>
      <c r="CH81" s="1011"/>
      <c r="CI81" s="1012"/>
      <c r="CJ81" s="1012"/>
      <c r="CK81" s="1012"/>
      <c r="CL81" s="1013"/>
      <c r="CM81" s="1011"/>
      <c r="CN81" s="1012"/>
      <c r="CO81" s="1012"/>
      <c r="CP81" s="1012"/>
      <c r="CQ81" s="1013"/>
      <c r="CR81" s="1011"/>
      <c r="CS81" s="1012"/>
      <c r="CT81" s="1012"/>
      <c r="CU81" s="1012"/>
      <c r="CV81" s="1013"/>
      <c r="CW81" s="1011"/>
      <c r="CX81" s="1012"/>
      <c r="CY81" s="1012"/>
      <c r="CZ81" s="1012"/>
      <c r="DA81" s="1013"/>
      <c r="DB81" s="1011"/>
      <c r="DC81" s="1012"/>
      <c r="DD81" s="1012"/>
      <c r="DE81" s="1012"/>
      <c r="DF81" s="1013"/>
      <c r="DG81" s="1011"/>
      <c r="DH81" s="1012"/>
      <c r="DI81" s="1012"/>
      <c r="DJ81" s="1012"/>
      <c r="DK81" s="1013"/>
      <c r="DL81" s="1011"/>
      <c r="DM81" s="1012"/>
      <c r="DN81" s="1012"/>
      <c r="DO81" s="1012"/>
      <c r="DP81" s="1013"/>
      <c r="DQ81" s="1011"/>
      <c r="DR81" s="1012"/>
      <c r="DS81" s="1012"/>
      <c r="DT81" s="1012"/>
      <c r="DU81" s="1013"/>
      <c r="DV81" s="996"/>
      <c r="DW81" s="997"/>
      <c r="DX81" s="997"/>
      <c r="DY81" s="997"/>
      <c r="DZ81" s="998"/>
      <c r="EA81" s="247"/>
    </row>
    <row r="82" spans="1:131" s="248" customFormat="1" ht="26.25" customHeight="1" x14ac:dyDescent="0.15">
      <c r="A82" s="262">
        <v>15</v>
      </c>
      <c r="B82" s="1029"/>
      <c r="C82" s="1030"/>
      <c r="D82" s="1030"/>
      <c r="E82" s="1030"/>
      <c r="F82" s="1030"/>
      <c r="G82" s="1030"/>
      <c r="H82" s="1030"/>
      <c r="I82" s="1030"/>
      <c r="J82" s="1030"/>
      <c r="K82" s="1030"/>
      <c r="L82" s="1030"/>
      <c r="M82" s="1030"/>
      <c r="N82" s="1030"/>
      <c r="O82" s="1030"/>
      <c r="P82" s="1031"/>
      <c r="Q82" s="1032"/>
      <c r="R82" s="1026"/>
      <c r="S82" s="1026"/>
      <c r="T82" s="1026"/>
      <c r="U82" s="1026"/>
      <c r="V82" s="1026"/>
      <c r="W82" s="1026"/>
      <c r="X82" s="1026"/>
      <c r="Y82" s="1026"/>
      <c r="Z82" s="1026"/>
      <c r="AA82" s="1026"/>
      <c r="AB82" s="1026"/>
      <c r="AC82" s="1026"/>
      <c r="AD82" s="1026"/>
      <c r="AE82" s="1026"/>
      <c r="AF82" s="1026"/>
      <c r="AG82" s="1026"/>
      <c r="AH82" s="1026"/>
      <c r="AI82" s="1026"/>
      <c r="AJ82" s="1026"/>
      <c r="AK82" s="1026"/>
      <c r="AL82" s="1026"/>
      <c r="AM82" s="1026"/>
      <c r="AN82" s="1026"/>
      <c r="AO82" s="1026"/>
      <c r="AP82" s="1026"/>
      <c r="AQ82" s="1026"/>
      <c r="AR82" s="1026"/>
      <c r="AS82" s="1026"/>
      <c r="AT82" s="1026"/>
      <c r="AU82" s="1026"/>
      <c r="AV82" s="1026"/>
      <c r="AW82" s="1026"/>
      <c r="AX82" s="1026"/>
      <c r="AY82" s="1026"/>
      <c r="AZ82" s="1027"/>
      <c r="BA82" s="1027"/>
      <c r="BB82" s="1027"/>
      <c r="BC82" s="1027"/>
      <c r="BD82" s="1028"/>
      <c r="BE82" s="266"/>
      <c r="BF82" s="266"/>
      <c r="BG82" s="266"/>
      <c r="BH82" s="266"/>
      <c r="BI82" s="266"/>
      <c r="BJ82" s="266"/>
      <c r="BK82" s="266"/>
      <c r="BL82" s="266"/>
      <c r="BM82" s="266"/>
      <c r="BN82" s="266"/>
      <c r="BO82" s="266"/>
      <c r="BP82" s="266"/>
      <c r="BQ82" s="263">
        <v>76</v>
      </c>
      <c r="BR82" s="268"/>
      <c r="BS82" s="1008"/>
      <c r="BT82" s="1009"/>
      <c r="BU82" s="1009"/>
      <c r="BV82" s="1009"/>
      <c r="BW82" s="1009"/>
      <c r="BX82" s="1009"/>
      <c r="BY82" s="1009"/>
      <c r="BZ82" s="1009"/>
      <c r="CA82" s="1009"/>
      <c r="CB82" s="1009"/>
      <c r="CC82" s="1009"/>
      <c r="CD82" s="1009"/>
      <c r="CE82" s="1009"/>
      <c r="CF82" s="1009"/>
      <c r="CG82" s="1010"/>
      <c r="CH82" s="1011"/>
      <c r="CI82" s="1012"/>
      <c r="CJ82" s="1012"/>
      <c r="CK82" s="1012"/>
      <c r="CL82" s="1013"/>
      <c r="CM82" s="1011"/>
      <c r="CN82" s="1012"/>
      <c r="CO82" s="1012"/>
      <c r="CP82" s="1012"/>
      <c r="CQ82" s="1013"/>
      <c r="CR82" s="1011"/>
      <c r="CS82" s="1012"/>
      <c r="CT82" s="1012"/>
      <c r="CU82" s="1012"/>
      <c r="CV82" s="1013"/>
      <c r="CW82" s="1011"/>
      <c r="CX82" s="1012"/>
      <c r="CY82" s="1012"/>
      <c r="CZ82" s="1012"/>
      <c r="DA82" s="1013"/>
      <c r="DB82" s="1011"/>
      <c r="DC82" s="1012"/>
      <c r="DD82" s="1012"/>
      <c r="DE82" s="1012"/>
      <c r="DF82" s="1013"/>
      <c r="DG82" s="1011"/>
      <c r="DH82" s="1012"/>
      <c r="DI82" s="1012"/>
      <c r="DJ82" s="1012"/>
      <c r="DK82" s="1013"/>
      <c r="DL82" s="1011"/>
      <c r="DM82" s="1012"/>
      <c r="DN82" s="1012"/>
      <c r="DO82" s="1012"/>
      <c r="DP82" s="1013"/>
      <c r="DQ82" s="1011"/>
      <c r="DR82" s="1012"/>
      <c r="DS82" s="1012"/>
      <c r="DT82" s="1012"/>
      <c r="DU82" s="1013"/>
      <c r="DV82" s="996"/>
      <c r="DW82" s="997"/>
      <c r="DX82" s="997"/>
      <c r="DY82" s="997"/>
      <c r="DZ82" s="998"/>
      <c r="EA82" s="247"/>
    </row>
    <row r="83" spans="1:131" s="248" customFormat="1" ht="26.25" customHeight="1" x14ac:dyDescent="0.15">
      <c r="A83" s="262">
        <v>16</v>
      </c>
      <c r="B83" s="1029"/>
      <c r="C83" s="1030"/>
      <c r="D83" s="1030"/>
      <c r="E83" s="1030"/>
      <c r="F83" s="1030"/>
      <c r="G83" s="1030"/>
      <c r="H83" s="1030"/>
      <c r="I83" s="1030"/>
      <c r="J83" s="1030"/>
      <c r="K83" s="1030"/>
      <c r="L83" s="1030"/>
      <c r="M83" s="1030"/>
      <c r="N83" s="1030"/>
      <c r="O83" s="1030"/>
      <c r="P83" s="1031"/>
      <c r="Q83" s="1032"/>
      <c r="R83" s="1026"/>
      <c r="S83" s="1026"/>
      <c r="T83" s="1026"/>
      <c r="U83" s="1026"/>
      <c r="V83" s="1026"/>
      <c r="W83" s="1026"/>
      <c r="X83" s="1026"/>
      <c r="Y83" s="1026"/>
      <c r="Z83" s="1026"/>
      <c r="AA83" s="1026"/>
      <c r="AB83" s="1026"/>
      <c r="AC83" s="1026"/>
      <c r="AD83" s="1026"/>
      <c r="AE83" s="1026"/>
      <c r="AF83" s="1026"/>
      <c r="AG83" s="1026"/>
      <c r="AH83" s="1026"/>
      <c r="AI83" s="1026"/>
      <c r="AJ83" s="1026"/>
      <c r="AK83" s="1026"/>
      <c r="AL83" s="1026"/>
      <c r="AM83" s="1026"/>
      <c r="AN83" s="1026"/>
      <c r="AO83" s="1026"/>
      <c r="AP83" s="1026"/>
      <c r="AQ83" s="1026"/>
      <c r="AR83" s="1026"/>
      <c r="AS83" s="1026"/>
      <c r="AT83" s="1026"/>
      <c r="AU83" s="1026"/>
      <c r="AV83" s="1026"/>
      <c r="AW83" s="1026"/>
      <c r="AX83" s="1026"/>
      <c r="AY83" s="1026"/>
      <c r="AZ83" s="1027"/>
      <c r="BA83" s="1027"/>
      <c r="BB83" s="1027"/>
      <c r="BC83" s="1027"/>
      <c r="BD83" s="1028"/>
      <c r="BE83" s="266"/>
      <c r="BF83" s="266"/>
      <c r="BG83" s="266"/>
      <c r="BH83" s="266"/>
      <c r="BI83" s="266"/>
      <c r="BJ83" s="266"/>
      <c r="BK83" s="266"/>
      <c r="BL83" s="266"/>
      <c r="BM83" s="266"/>
      <c r="BN83" s="266"/>
      <c r="BO83" s="266"/>
      <c r="BP83" s="266"/>
      <c r="BQ83" s="263">
        <v>77</v>
      </c>
      <c r="BR83" s="268"/>
      <c r="BS83" s="1008"/>
      <c r="BT83" s="1009"/>
      <c r="BU83" s="1009"/>
      <c r="BV83" s="1009"/>
      <c r="BW83" s="1009"/>
      <c r="BX83" s="1009"/>
      <c r="BY83" s="1009"/>
      <c r="BZ83" s="1009"/>
      <c r="CA83" s="1009"/>
      <c r="CB83" s="1009"/>
      <c r="CC83" s="1009"/>
      <c r="CD83" s="1009"/>
      <c r="CE83" s="1009"/>
      <c r="CF83" s="1009"/>
      <c r="CG83" s="1010"/>
      <c r="CH83" s="1011"/>
      <c r="CI83" s="1012"/>
      <c r="CJ83" s="1012"/>
      <c r="CK83" s="1012"/>
      <c r="CL83" s="1013"/>
      <c r="CM83" s="1011"/>
      <c r="CN83" s="1012"/>
      <c r="CO83" s="1012"/>
      <c r="CP83" s="1012"/>
      <c r="CQ83" s="1013"/>
      <c r="CR83" s="1011"/>
      <c r="CS83" s="1012"/>
      <c r="CT83" s="1012"/>
      <c r="CU83" s="1012"/>
      <c r="CV83" s="1013"/>
      <c r="CW83" s="1011"/>
      <c r="CX83" s="1012"/>
      <c r="CY83" s="1012"/>
      <c r="CZ83" s="1012"/>
      <c r="DA83" s="1013"/>
      <c r="DB83" s="1011"/>
      <c r="DC83" s="1012"/>
      <c r="DD83" s="1012"/>
      <c r="DE83" s="1012"/>
      <c r="DF83" s="1013"/>
      <c r="DG83" s="1011"/>
      <c r="DH83" s="1012"/>
      <c r="DI83" s="1012"/>
      <c r="DJ83" s="1012"/>
      <c r="DK83" s="1013"/>
      <c r="DL83" s="1011"/>
      <c r="DM83" s="1012"/>
      <c r="DN83" s="1012"/>
      <c r="DO83" s="1012"/>
      <c r="DP83" s="1013"/>
      <c r="DQ83" s="1011"/>
      <c r="DR83" s="1012"/>
      <c r="DS83" s="1012"/>
      <c r="DT83" s="1012"/>
      <c r="DU83" s="1013"/>
      <c r="DV83" s="996"/>
      <c r="DW83" s="997"/>
      <c r="DX83" s="997"/>
      <c r="DY83" s="997"/>
      <c r="DZ83" s="998"/>
      <c r="EA83" s="247"/>
    </row>
    <row r="84" spans="1:131" s="248" customFormat="1" ht="26.25" customHeight="1" x14ac:dyDescent="0.15">
      <c r="A84" s="262">
        <v>17</v>
      </c>
      <c r="B84" s="1029"/>
      <c r="C84" s="1030"/>
      <c r="D84" s="1030"/>
      <c r="E84" s="1030"/>
      <c r="F84" s="1030"/>
      <c r="G84" s="1030"/>
      <c r="H84" s="1030"/>
      <c r="I84" s="1030"/>
      <c r="J84" s="1030"/>
      <c r="K84" s="1030"/>
      <c r="L84" s="1030"/>
      <c r="M84" s="1030"/>
      <c r="N84" s="1030"/>
      <c r="O84" s="1030"/>
      <c r="P84" s="1031"/>
      <c r="Q84" s="1032"/>
      <c r="R84" s="1026"/>
      <c r="S84" s="1026"/>
      <c r="T84" s="1026"/>
      <c r="U84" s="1026"/>
      <c r="V84" s="1026"/>
      <c r="W84" s="1026"/>
      <c r="X84" s="1026"/>
      <c r="Y84" s="1026"/>
      <c r="Z84" s="1026"/>
      <c r="AA84" s="1026"/>
      <c r="AB84" s="1026"/>
      <c r="AC84" s="1026"/>
      <c r="AD84" s="1026"/>
      <c r="AE84" s="1026"/>
      <c r="AF84" s="1026"/>
      <c r="AG84" s="1026"/>
      <c r="AH84" s="1026"/>
      <c r="AI84" s="1026"/>
      <c r="AJ84" s="1026"/>
      <c r="AK84" s="1026"/>
      <c r="AL84" s="1026"/>
      <c r="AM84" s="1026"/>
      <c r="AN84" s="1026"/>
      <c r="AO84" s="1026"/>
      <c r="AP84" s="1026"/>
      <c r="AQ84" s="1026"/>
      <c r="AR84" s="1026"/>
      <c r="AS84" s="1026"/>
      <c r="AT84" s="1026"/>
      <c r="AU84" s="1026"/>
      <c r="AV84" s="1026"/>
      <c r="AW84" s="1026"/>
      <c r="AX84" s="1026"/>
      <c r="AY84" s="1026"/>
      <c r="AZ84" s="1027"/>
      <c r="BA84" s="1027"/>
      <c r="BB84" s="1027"/>
      <c r="BC84" s="1027"/>
      <c r="BD84" s="1028"/>
      <c r="BE84" s="266"/>
      <c r="BF84" s="266"/>
      <c r="BG84" s="266"/>
      <c r="BH84" s="266"/>
      <c r="BI84" s="266"/>
      <c r="BJ84" s="266"/>
      <c r="BK84" s="266"/>
      <c r="BL84" s="266"/>
      <c r="BM84" s="266"/>
      <c r="BN84" s="266"/>
      <c r="BO84" s="266"/>
      <c r="BP84" s="266"/>
      <c r="BQ84" s="263">
        <v>78</v>
      </c>
      <c r="BR84" s="268"/>
      <c r="BS84" s="1008"/>
      <c r="BT84" s="1009"/>
      <c r="BU84" s="1009"/>
      <c r="BV84" s="1009"/>
      <c r="BW84" s="1009"/>
      <c r="BX84" s="1009"/>
      <c r="BY84" s="1009"/>
      <c r="BZ84" s="1009"/>
      <c r="CA84" s="1009"/>
      <c r="CB84" s="1009"/>
      <c r="CC84" s="1009"/>
      <c r="CD84" s="1009"/>
      <c r="CE84" s="1009"/>
      <c r="CF84" s="1009"/>
      <c r="CG84" s="1010"/>
      <c r="CH84" s="1011"/>
      <c r="CI84" s="1012"/>
      <c r="CJ84" s="1012"/>
      <c r="CK84" s="1012"/>
      <c r="CL84" s="1013"/>
      <c r="CM84" s="1011"/>
      <c r="CN84" s="1012"/>
      <c r="CO84" s="1012"/>
      <c r="CP84" s="1012"/>
      <c r="CQ84" s="1013"/>
      <c r="CR84" s="1011"/>
      <c r="CS84" s="1012"/>
      <c r="CT84" s="1012"/>
      <c r="CU84" s="1012"/>
      <c r="CV84" s="1013"/>
      <c r="CW84" s="1011"/>
      <c r="CX84" s="1012"/>
      <c r="CY84" s="1012"/>
      <c r="CZ84" s="1012"/>
      <c r="DA84" s="1013"/>
      <c r="DB84" s="1011"/>
      <c r="DC84" s="1012"/>
      <c r="DD84" s="1012"/>
      <c r="DE84" s="1012"/>
      <c r="DF84" s="1013"/>
      <c r="DG84" s="1011"/>
      <c r="DH84" s="1012"/>
      <c r="DI84" s="1012"/>
      <c r="DJ84" s="1012"/>
      <c r="DK84" s="1013"/>
      <c r="DL84" s="1011"/>
      <c r="DM84" s="1012"/>
      <c r="DN84" s="1012"/>
      <c r="DO84" s="1012"/>
      <c r="DP84" s="1013"/>
      <c r="DQ84" s="1011"/>
      <c r="DR84" s="1012"/>
      <c r="DS84" s="1012"/>
      <c r="DT84" s="1012"/>
      <c r="DU84" s="1013"/>
      <c r="DV84" s="996"/>
      <c r="DW84" s="997"/>
      <c r="DX84" s="997"/>
      <c r="DY84" s="997"/>
      <c r="DZ84" s="998"/>
      <c r="EA84" s="247"/>
    </row>
    <row r="85" spans="1:131" s="248" customFormat="1" ht="26.25" customHeight="1" x14ac:dyDescent="0.15">
      <c r="A85" s="262">
        <v>18</v>
      </c>
      <c r="B85" s="1029"/>
      <c r="C85" s="1030"/>
      <c r="D85" s="1030"/>
      <c r="E85" s="1030"/>
      <c r="F85" s="1030"/>
      <c r="G85" s="1030"/>
      <c r="H85" s="1030"/>
      <c r="I85" s="1030"/>
      <c r="J85" s="1030"/>
      <c r="K85" s="1030"/>
      <c r="L85" s="1030"/>
      <c r="M85" s="1030"/>
      <c r="N85" s="1030"/>
      <c r="O85" s="1030"/>
      <c r="P85" s="1031"/>
      <c r="Q85" s="1032"/>
      <c r="R85" s="1026"/>
      <c r="S85" s="1026"/>
      <c r="T85" s="1026"/>
      <c r="U85" s="1026"/>
      <c r="V85" s="1026"/>
      <c r="W85" s="1026"/>
      <c r="X85" s="1026"/>
      <c r="Y85" s="1026"/>
      <c r="Z85" s="1026"/>
      <c r="AA85" s="1026"/>
      <c r="AB85" s="1026"/>
      <c r="AC85" s="1026"/>
      <c r="AD85" s="1026"/>
      <c r="AE85" s="1026"/>
      <c r="AF85" s="1026"/>
      <c r="AG85" s="1026"/>
      <c r="AH85" s="1026"/>
      <c r="AI85" s="1026"/>
      <c r="AJ85" s="1026"/>
      <c r="AK85" s="1026"/>
      <c r="AL85" s="1026"/>
      <c r="AM85" s="1026"/>
      <c r="AN85" s="1026"/>
      <c r="AO85" s="1026"/>
      <c r="AP85" s="1026"/>
      <c r="AQ85" s="1026"/>
      <c r="AR85" s="1026"/>
      <c r="AS85" s="1026"/>
      <c r="AT85" s="1026"/>
      <c r="AU85" s="1026"/>
      <c r="AV85" s="1026"/>
      <c r="AW85" s="1026"/>
      <c r="AX85" s="1026"/>
      <c r="AY85" s="1026"/>
      <c r="AZ85" s="1027"/>
      <c r="BA85" s="1027"/>
      <c r="BB85" s="1027"/>
      <c r="BC85" s="1027"/>
      <c r="BD85" s="1028"/>
      <c r="BE85" s="266"/>
      <c r="BF85" s="266"/>
      <c r="BG85" s="266"/>
      <c r="BH85" s="266"/>
      <c r="BI85" s="266"/>
      <c r="BJ85" s="266"/>
      <c r="BK85" s="266"/>
      <c r="BL85" s="266"/>
      <c r="BM85" s="266"/>
      <c r="BN85" s="266"/>
      <c r="BO85" s="266"/>
      <c r="BP85" s="266"/>
      <c r="BQ85" s="263">
        <v>79</v>
      </c>
      <c r="BR85" s="268"/>
      <c r="BS85" s="1008"/>
      <c r="BT85" s="1009"/>
      <c r="BU85" s="1009"/>
      <c r="BV85" s="1009"/>
      <c r="BW85" s="1009"/>
      <c r="BX85" s="1009"/>
      <c r="BY85" s="1009"/>
      <c r="BZ85" s="1009"/>
      <c r="CA85" s="1009"/>
      <c r="CB85" s="1009"/>
      <c r="CC85" s="1009"/>
      <c r="CD85" s="1009"/>
      <c r="CE85" s="1009"/>
      <c r="CF85" s="1009"/>
      <c r="CG85" s="1010"/>
      <c r="CH85" s="1011"/>
      <c r="CI85" s="1012"/>
      <c r="CJ85" s="1012"/>
      <c r="CK85" s="1012"/>
      <c r="CL85" s="1013"/>
      <c r="CM85" s="1011"/>
      <c r="CN85" s="1012"/>
      <c r="CO85" s="1012"/>
      <c r="CP85" s="1012"/>
      <c r="CQ85" s="1013"/>
      <c r="CR85" s="1011"/>
      <c r="CS85" s="1012"/>
      <c r="CT85" s="1012"/>
      <c r="CU85" s="1012"/>
      <c r="CV85" s="1013"/>
      <c r="CW85" s="1011"/>
      <c r="CX85" s="1012"/>
      <c r="CY85" s="1012"/>
      <c r="CZ85" s="1012"/>
      <c r="DA85" s="1013"/>
      <c r="DB85" s="1011"/>
      <c r="DC85" s="1012"/>
      <c r="DD85" s="1012"/>
      <c r="DE85" s="1012"/>
      <c r="DF85" s="1013"/>
      <c r="DG85" s="1011"/>
      <c r="DH85" s="1012"/>
      <c r="DI85" s="1012"/>
      <c r="DJ85" s="1012"/>
      <c r="DK85" s="1013"/>
      <c r="DL85" s="1011"/>
      <c r="DM85" s="1012"/>
      <c r="DN85" s="1012"/>
      <c r="DO85" s="1012"/>
      <c r="DP85" s="1013"/>
      <c r="DQ85" s="1011"/>
      <c r="DR85" s="1012"/>
      <c r="DS85" s="1012"/>
      <c r="DT85" s="1012"/>
      <c r="DU85" s="1013"/>
      <c r="DV85" s="996"/>
      <c r="DW85" s="997"/>
      <c r="DX85" s="997"/>
      <c r="DY85" s="997"/>
      <c r="DZ85" s="998"/>
      <c r="EA85" s="247"/>
    </row>
    <row r="86" spans="1:131" s="248" customFormat="1" ht="26.25" customHeight="1" x14ac:dyDescent="0.15">
      <c r="A86" s="262">
        <v>19</v>
      </c>
      <c r="B86" s="1029"/>
      <c r="C86" s="1030"/>
      <c r="D86" s="1030"/>
      <c r="E86" s="1030"/>
      <c r="F86" s="1030"/>
      <c r="G86" s="1030"/>
      <c r="H86" s="1030"/>
      <c r="I86" s="1030"/>
      <c r="J86" s="1030"/>
      <c r="K86" s="1030"/>
      <c r="L86" s="1030"/>
      <c r="M86" s="1030"/>
      <c r="N86" s="1030"/>
      <c r="O86" s="1030"/>
      <c r="P86" s="1031"/>
      <c r="Q86" s="1032"/>
      <c r="R86" s="1026"/>
      <c r="S86" s="1026"/>
      <c r="T86" s="1026"/>
      <c r="U86" s="1026"/>
      <c r="V86" s="1026"/>
      <c r="W86" s="1026"/>
      <c r="X86" s="1026"/>
      <c r="Y86" s="1026"/>
      <c r="Z86" s="1026"/>
      <c r="AA86" s="1026"/>
      <c r="AB86" s="1026"/>
      <c r="AC86" s="1026"/>
      <c r="AD86" s="1026"/>
      <c r="AE86" s="1026"/>
      <c r="AF86" s="1026"/>
      <c r="AG86" s="1026"/>
      <c r="AH86" s="1026"/>
      <c r="AI86" s="1026"/>
      <c r="AJ86" s="1026"/>
      <c r="AK86" s="1026"/>
      <c r="AL86" s="1026"/>
      <c r="AM86" s="1026"/>
      <c r="AN86" s="1026"/>
      <c r="AO86" s="1026"/>
      <c r="AP86" s="1026"/>
      <c r="AQ86" s="1026"/>
      <c r="AR86" s="1026"/>
      <c r="AS86" s="1026"/>
      <c r="AT86" s="1026"/>
      <c r="AU86" s="1026"/>
      <c r="AV86" s="1026"/>
      <c r="AW86" s="1026"/>
      <c r="AX86" s="1026"/>
      <c r="AY86" s="1026"/>
      <c r="AZ86" s="1027"/>
      <c r="BA86" s="1027"/>
      <c r="BB86" s="1027"/>
      <c r="BC86" s="1027"/>
      <c r="BD86" s="1028"/>
      <c r="BE86" s="266"/>
      <c r="BF86" s="266"/>
      <c r="BG86" s="266"/>
      <c r="BH86" s="266"/>
      <c r="BI86" s="266"/>
      <c r="BJ86" s="266"/>
      <c r="BK86" s="266"/>
      <c r="BL86" s="266"/>
      <c r="BM86" s="266"/>
      <c r="BN86" s="266"/>
      <c r="BO86" s="266"/>
      <c r="BP86" s="266"/>
      <c r="BQ86" s="263">
        <v>80</v>
      </c>
      <c r="BR86" s="268"/>
      <c r="BS86" s="1008"/>
      <c r="BT86" s="1009"/>
      <c r="BU86" s="1009"/>
      <c r="BV86" s="1009"/>
      <c r="BW86" s="1009"/>
      <c r="BX86" s="1009"/>
      <c r="BY86" s="1009"/>
      <c r="BZ86" s="1009"/>
      <c r="CA86" s="1009"/>
      <c r="CB86" s="1009"/>
      <c r="CC86" s="1009"/>
      <c r="CD86" s="1009"/>
      <c r="CE86" s="1009"/>
      <c r="CF86" s="1009"/>
      <c r="CG86" s="1010"/>
      <c r="CH86" s="1011"/>
      <c r="CI86" s="1012"/>
      <c r="CJ86" s="1012"/>
      <c r="CK86" s="1012"/>
      <c r="CL86" s="1013"/>
      <c r="CM86" s="1011"/>
      <c r="CN86" s="1012"/>
      <c r="CO86" s="1012"/>
      <c r="CP86" s="1012"/>
      <c r="CQ86" s="1013"/>
      <c r="CR86" s="1011"/>
      <c r="CS86" s="1012"/>
      <c r="CT86" s="1012"/>
      <c r="CU86" s="1012"/>
      <c r="CV86" s="1013"/>
      <c r="CW86" s="1011"/>
      <c r="CX86" s="1012"/>
      <c r="CY86" s="1012"/>
      <c r="CZ86" s="1012"/>
      <c r="DA86" s="1013"/>
      <c r="DB86" s="1011"/>
      <c r="DC86" s="1012"/>
      <c r="DD86" s="1012"/>
      <c r="DE86" s="1012"/>
      <c r="DF86" s="1013"/>
      <c r="DG86" s="1011"/>
      <c r="DH86" s="1012"/>
      <c r="DI86" s="1012"/>
      <c r="DJ86" s="1012"/>
      <c r="DK86" s="1013"/>
      <c r="DL86" s="1011"/>
      <c r="DM86" s="1012"/>
      <c r="DN86" s="1012"/>
      <c r="DO86" s="1012"/>
      <c r="DP86" s="1013"/>
      <c r="DQ86" s="1011"/>
      <c r="DR86" s="1012"/>
      <c r="DS86" s="1012"/>
      <c r="DT86" s="1012"/>
      <c r="DU86" s="1013"/>
      <c r="DV86" s="996"/>
      <c r="DW86" s="997"/>
      <c r="DX86" s="997"/>
      <c r="DY86" s="997"/>
      <c r="DZ86" s="998"/>
      <c r="EA86" s="247"/>
    </row>
    <row r="87" spans="1:131" s="248" customFormat="1" ht="26.25" customHeight="1" x14ac:dyDescent="0.15">
      <c r="A87" s="270">
        <v>20</v>
      </c>
      <c r="B87" s="1019"/>
      <c r="C87" s="1020"/>
      <c r="D87" s="1020"/>
      <c r="E87" s="1020"/>
      <c r="F87" s="1020"/>
      <c r="G87" s="1020"/>
      <c r="H87" s="1020"/>
      <c r="I87" s="1020"/>
      <c r="J87" s="1020"/>
      <c r="K87" s="1020"/>
      <c r="L87" s="1020"/>
      <c r="M87" s="1020"/>
      <c r="N87" s="1020"/>
      <c r="O87" s="1020"/>
      <c r="P87" s="1021"/>
      <c r="Q87" s="1022"/>
      <c r="R87" s="1023"/>
      <c r="S87" s="1023"/>
      <c r="T87" s="1023"/>
      <c r="U87" s="1023"/>
      <c r="V87" s="1023"/>
      <c r="W87" s="1023"/>
      <c r="X87" s="1023"/>
      <c r="Y87" s="1023"/>
      <c r="Z87" s="1023"/>
      <c r="AA87" s="1023"/>
      <c r="AB87" s="1023"/>
      <c r="AC87" s="1023"/>
      <c r="AD87" s="1023"/>
      <c r="AE87" s="1023"/>
      <c r="AF87" s="1023"/>
      <c r="AG87" s="1023"/>
      <c r="AH87" s="1023"/>
      <c r="AI87" s="1023"/>
      <c r="AJ87" s="1023"/>
      <c r="AK87" s="1023"/>
      <c r="AL87" s="1023"/>
      <c r="AM87" s="1023"/>
      <c r="AN87" s="1023"/>
      <c r="AO87" s="1023"/>
      <c r="AP87" s="1023"/>
      <c r="AQ87" s="1023"/>
      <c r="AR87" s="1023"/>
      <c r="AS87" s="1023"/>
      <c r="AT87" s="1023"/>
      <c r="AU87" s="1023"/>
      <c r="AV87" s="1023"/>
      <c r="AW87" s="1023"/>
      <c r="AX87" s="1023"/>
      <c r="AY87" s="1023"/>
      <c r="AZ87" s="1024"/>
      <c r="BA87" s="1024"/>
      <c r="BB87" s="1024"/>
      <c r="BC87" s="1024"/>
      <c r="BD87" s="1025"/>
      <c r="BE87" s="266"/>
      <c r="BF87" s="266"/>
      <c r="BG87" s="266"/>
      <c r="BH87" s="266"/>
      <c r="BI87" s="266"/>
      <c r="BJ87" s="266"/>
      <c r="BK87" s="266"/>
      <c r="BL87" s="266"/>
      <c r="BM87" s="266"/>
      <c r="BN87" s="266"/>
      <c r="BO87" s="266"/>
      <c r="BP87" s="266"/>
      <c r="BQ87" s="263">
        <v>81</v>
      </c>
      <c r="BR87" s="268"/>
      <c r="BS87" s="1008"/>
      <c r="BT87" s="1009"/>
      <c r="BU87" s="1009"/>
      <c r="BV87" s="1009"/>
      <c r="BW87" s="1009"/>
      <c r="BX87" s="1009"/>
      <c r="BY87" s="1009"/>
      <c r="BZ87" s="1009"/>
      <c r="CA87" s="1009"/>
      <c r="CB87" s="1009"/>
      <c r="CC87" s="1009"/>
      <c r="CD87" s="1009"/>
      <c r="CE87" s="1009"/>
      <c r="CF87" s="1009"/>
      <c r="CG87" s="1010"/>
      <c r="CH87" s="1011"/>
      <c r="CI87" s="1012"/>
      <c r="CJ87" s="1012"/>
      <c r="CK87" s="1012"/>
      <c r="CL87" s="1013"/>
      <c r="CM87" s="1011"/>
      <c r="CN87" s="1012"/>
      <c r="CO87" s="1012"/>
      <c r="CP87" s="1012"/>
      <c r="CQ87" s="1013"/>
      <c r="CR87" s="1011"/>
      <c r="CS87" s="1012"/>
      <c r="CT87" s="1012"/>
      <c r="CU87" s="1012"/>
      <c r="CV87" s="1013"/>
      <c r="CW87" s="1011"/>
      <c r="CX87" s="1012"/>
      <c r="CY87" s="1012"/>
      <c r="CZ87" s="1012"/>
      <c r="DA87" s="1013"/>
      <c r="DB87" s="1011"/>
      <c r="DC87" s="1012"/>
      <c r="DD87" s="1012"/>
      <c r="DE87" s="1012"/>
      <c r="DF87" s="1013"/>
      <c r="DG87" s="1011"/>
      <c r="DH87" s="1012"/>
      <c r="DI87" s="1012"/>
      <c r="DJ87" s="1012"/>
      <c r="DK87" s="1013"/>
      <c r="DL87" s="1011"/>
      <c r="DM87" s="1012"/>
      <c r="DN87" s="1012"/>
      <c r="DO87" s="1012"/>
      <c r="DP87" s="1013"/>
      <c r="DQ87" s="1011"/>
      <c r="DR87" s="1012"/>
      <c r="DS87" s="1012"/>
      <c r="DT87" s="1012"/>
      <c r="DU87" s="1013"/>
      <c r="DV87" s="996"/>
      <c r="DW87" s="997"/>
      <c r="DX87" s="997"/>
      <c r="DY87" s="997"/>
      <c r="DZ87" s="998"/>
      <c r="EA87" s="247"/>
    </row>
    <row r="88" spans="1:131" s="248" customFormat="1" ht="26.25" customHeight="1" thickBot="1" x14ac:dyDescent="0.2">
      <c r="A88" s="265" t="s">
        <v>392</v>
      </c>
      <c r="B88" s="999" t="s">
        <v>428</v>
      </c>
      <c r="C88" s="1000"/>
      <c r="D88" s="1000"/>
      <c r="E88" s="1000"/>
      <c r="F88" s="1000"/>
      <c r="G88" s="1000"/>
      <c r="H88" s="1000"/>
      <c r="I88" s="1000"/>
      <c r="J88" s="1000"/>
      <c r="K88" s="1000"/>
      <c r="L88" s="1000"/>
      <c r="M88" s="1000"/>
      <c r="N88" s="1000"/>
      <c r="O88" s="1000"/>
      <c r="P88" s="1001"/>
      <c r="Q88" s="1017"/>
      <c r="R88" s="1018"/>
      <c r="S88" s="1018"/>
      <c r="T88" s="1018"/>
      <c r="U88" s="1018"/>
      <c r="V88" s="1018"/>
      <c r="W88" s="1018"/>
      <c r="X88" s="1018"/>
      <c r="Y88" s="1018"/>
      <c r="Z88" s="1018"/>
      <c r="AA88" s="1018"/>
      <c r="AB88" s="1018"/>
      <c r="AC88" s="1018"/>
      <c r="AD88" s="1018"/>
      <c r="AE88" s="1018"/>
      <c r="AF88" s="1014">
        <v>10055</v>
      </c>
      <c r="AG88" s="1014"/>
      <c r="AH88" s="1014"/>
      <c r="AI88" s="1014"/>
      <c r="AJ88" s="1014"/>
      <c r="AK88" s="1018"/>
      <c r="AL88" s="1018"/>
      <c r="AM88" s="1018"/>
      <c r="AN88" s="1018"/>
      <c r="AO88" s="1018"/>
      <c r="AP88" s="1014">
        <v>5104</v>
      </c>
      <c r="AQ88" s="1014"/>
      <c r="AR88" s="1014"/>
      <c r="AS88" s="1014"/>
      <c r="AT88" s="1014"/>
      <c r="AU88" s="1014">
        <v>367</v>
      </c>
      <c r="AV88" s="1014"/>
      <c r="AW88" s="1014"/>
      <c r="AX88" s="1014"/>
      <c r="AY88" s="1014"/>
      <c r="AZ88" s="1015"/>
      <c r="BA88" s="1015"/>
      <c r="BB88" s="1015"/>
      <c r="BC88" s="1015"/>
      <c r="BD88" s="1016"/>
      <c r="BE88" s="266"/>
      <c r="BF88" s="266"/>
      <c r="BG88" s="266"/>
      <c r="BH88" s="266"/>
      <c r="BI88" s="266"/>
      <c r="BJ88" s="266"/>
      <c r="BK88" s="266"/>
      <c r="BL88" s="266"/>
      <c r="BM88" s="266"/>
      <c r="BN88" s="266"/>
      <c r="BO88" s="266"/>
      <c r="BP88" s="266"/>
      <c r="BQ88" s="263">
        <v>82</v>
      </c>
      <c r="BR88" s="268"/>
      <c r="BS88" s="1008"/>
      <c r="BT88" s="1009"/>
      <c r="BU88" s="1009"/>
      <c r="BV88" s="1009"/>
      <c r="BW88" s="1009"/>
      <c r="BX88" s="1009"/>
      <c r="BY88" s="1009"/>
      <c r="BZ88" s="1009"/>
      <c r="CA88" s="1009"/>
      <c r="CB88" s="1009"/>
      <c r="CC88" s="1009"/>
      <c r="CD88" s="1009"/>
      <c r="CE88" s="1009"/>
      <c r="CF88" s="1009"/>
      <c r="CG88" s="1010"/>
      <c r="CH88" s="1011"/>
      <c r="CI88" s="1012"/>
      <c r="CJ88" s="1012"/>
      <c r="CK88" s="1012"/>
      <c r="CL88" s="1013"/>
      <c r="CM88" s="1011"/>
      <c r="CN88" s="1012"/>
      <c r="CO88" s="1012"/>
      <c r="CP88" s="1012"/>
      <c r="CQ88" s="1013"/>
      <c r="CR88" s="1011"/>
      <c r="CS88" s="1012"/>
      <c r="CT88" s="1012"/>
      <c r="CU88" s="1012"/>
      <c r="CV88" s="1013"/>
      <c r="CW88" s="1011"/>
      <c r="CX88" s="1012"/>
      <c r="CY88" s="1012"/>
      <c r="CZ88" s="1012"/>
      <c r="DA88" s="1013"/>
      <c r="DB88" s="1011"/>
      <c r="DC88" s="1012"/>
      <c r="DD88" s="1012"/>
      <c r="DE88" s="1012"/>
      <c r="DF88" s="1013"/>
      <c r="DG88" s="1011"/>
      <c r="DH88" s="1012"/>
      <c r="DI88" s="1012"/>
      <c r="DJ88" s="1012"/>
      <c r="DK88" s="1013"/>
      <c r="DL88" s="1011"/>
      <c r="DM88" s="1012"/>
      <c r="DN88" s="1012"/>
      <c r="DO88" s="1012"/>
      <c r="DP88" s="1013"/>
      <c r="DQ88" s="1011"/>
      <c r="DR88" s="1012"/>
      <c r="DS88" s="1012"/>
      <c r="DT88" s="1012"/>
      <c r="DU88" s="1013"/>
      <c r="DV88" s="996"/>
      <c r="DW88" s="997"/>
      <c r="DX88" s="997"/>
      <c r="DY88" s="997"/>
      <c r="DZ88" s="998"/>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08"/>
      <c r="BT89" s="1009"/>
      <c r="BU89" s="1009"/>
      <c r="BV89" s="1009"/>
      <c r="BW89" s="1009"/>
      <c r="BX89" s="1009"/>
      <c r="BY89" s="1009"/>
      <c r="BZ89" s="1009"/>
      <c r="CA89" s="1009"/>
      <c r="CB89" s="1009"/>
      <c r="CC89" s="1009"/>
      <c r="CD89" s="1009"/>
      <c r="CE89" s="1009"/>
      <c r="CF89" s="1009"/>
      <c r="CG89" s="1010"/>
      <c r="CH89" s="1011"/>
      <c r="CI89" s="1012"/>
      <c r="CJ89" s="1012"/>
      <c r="CK89" s="1012"/>
      <c r="CL89" s="1013"/>
      <c r="CM89" s="1011"/>
      <c r="CN89" s="1012"/>
      <c r="CO89" s="1012"/>
      <c r="CP89" s="1012"/>
      <c r="CQ89" s="1013"/>
      <c r="CR89" s="1011"/>
      <c r="CS89" s="1012"/>
      <c r="CT89" s="1012"/>
      <c r="CU89" s="1012"/>
      <c r="CV89" s="1013"/>
      <c r="CW89" s="1011"/>
      <c r="CX89" s="1012"/>
      <c r="CY89" s="1012"/>
      <c r="CZ89" s="1012"/>
      <c r="DA89" s="1013"/>
      <c r="DB89" s="1011"/>
      <c r="DC89" s="1012"/>
      <c r="DD89" s="1012"/>
      <c r="DE89" s="1012"/>
      <c r="DF89" s="1013"/>
      <c r="DG89" s="1011"/>
      <c r="DH89" s="1012"/>
      <c r="DI89" s="1012"/>
      <c r="DJ89" s="1012"/>
      <c r="DK89" s="1013"/>
      <c r="DL89" s="1011"/>
      <c r="DM89" s="1012"/>
      <c r="DN89" s="1012"/>
      <c r="DO89" s="1012"/>
      <c r="DP89" s="1013"/>
      <c r="DQ89" s="1011"/>
      <c r="DR89" s="1012"/>
      <c r="DS89" s="1012"/>
      <c r="DT89" s="1012"/>
      <c r="DU89" s="1013"/>
      <c r="DV89" s="996"/>
      <c r="DW89" s="997"/>
      <c r="DX89" s="997"/>
      <c r="DY89" s="997"/>
      <c r="DZ89" s="998"/>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08"/>
      <c r="BT90" s="1009"/>
      <c r="BU90" s="1009"/>
      <c r="BV90" s="1009"/>
      <c r="BW90" s="1009"/>
      <c r="BX90" s="1009"/>
      <c r="BY90" s="1009"/>
      <c r="BZ90" s="1009"/>
      <c r="CA90" s="1009"/>
      <c r="CB90" s="1009"/>
      <c r="CC90" s="1009"/>
      <c r="CD90" s="1009"/>
      <c r="CE90" s="1009"/>
      <c r="CF90" s="1009"/>
      <c r="CG90" s="1010"/>
      <c r="CH90" s="1011"/>
      <c r="CI90" s="1012"/>
      <c r="CJ90" s="1012"/>
      <c r="CK90" s="1012"/>
      <c r="CL90" s="1013"/>
      <c r="CM90" s="1011"/>
      <c r="CN90" s="1012"/>
      <c r="CO90" s="1012"/>
      <c r="CP90" s="1012"/>
      <c r="CQ90" s="1013"/>
      <c r="CR90" s="1011"/>
      <c r="CS90" s="1012"/>
      <c r="CT90" s="1012"/>
      <c r="CU90" s="1012"/>
      <c r="CV90" s="1013"/>
      <c r="CW90" s="1011"/>
      <c r="CX90" s="1012"/>
      <c r="CY90" s="1012"/>
      <c r="CZ90" s="1012"/>
      <c r="DA90" s="1013"/>
      <c r="DB90" s="1011"/>
      <c r="DC90" s="1012"/>
      <c r="DD90" s="1012"/>
      <c r="DE90" s="1012"/>
      <c r="DF90" s="1013"/>
      <c r="DG90" s="1011"/>
      <c r="DH90" s="1012"/>
      <c r="DI90" s="1012"/>
      <c r="DJ90" s="1012"/>
      <c r="DK90" s="1013"/>
      <c r="DL90" s="1011"/>
      <c r="DM90" s="1012"/>
      <c r="DN90" s="1012"/>
      <c r="DO90" s="1012"/>
      <c r="DP90" s="1013"/>
      <c r="DQ90" s="1011"/>
      <c r="DR90" s="1012"/>
      <c r="DS90" s="1012"/>
      <c r="DT90" s="1012"/>
      <c r="DU90" s="1013"/>
      <c r="DV90" s="996"/>
      <c r="DW90" s="997"/>
      <c r="DX90" s="997"/>
      <c r="DY90" s="997"/>
      <c r="DZ90" s="998"/>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08"/>
      <c r="BT91" s="1009"/>
      <c r="BU91" s="1009"/>
      <c r="BV91" s="1009"/>
      <c r="BW91" s="1009"/>
      <c r="BX91" s="1009"/>
      <c r="BY91" s="1009"/>
      <c r="BZ91" s="1009"/>
      <c r="CA91" s="1009"/>
      <c r="CB91" s="1009"/>
      <c r="CC91" s="1009"/>
      <c r="CD91" s="1009"/>
      <c r="CE91" s="1009"/>
      <c r="CF91" s="1009"/>
      <c r="CG91" s="1010"/>
      <c r="CH91" s="1011"/>
      <c r="CI91" s="1012"/>
      <c r="CJ91" s="1012"/>
      <c r="CK91" s="1012"/>
      <c r="CL91" s="1013"/>
      <c r="CM91" s="1011"/>
      <c r="CN91" s="1012"/>
      <c r="CO91" s="1012"/>
      <c r="CP91" s="1012"/>
      <c r="CQ91" s="1013"/>
      <c r="CR91" s="1011"/>
      <c r="CS91" s="1012"/>
      <c r="CT91" s="1012"/>
      <c r="CU91" s="1012"/>
      <c r="CV91" s="1013"/>
      <c r="CW91" s="1011"/>
      <c r="CX91" s="1012"/>
      <c r="CY91" s="1012"/>
      <c r="CZ91" s="1012"/>
      <c r="DA91" s="1013"/>
      <c r="DB91" s="1011"/>
      <c r="DC91" s="1012"/>
      <c r="DD91" s="1012"/>
      <c r="DE91" s="1012"/>
      <c r="DF91" s="1013"/>
      <c r="DG91" s="1011"/>
      <c r="DH91" s="1012"/>
      <c r="DI91" s="1012"/>
      <c r="DJ91" s="1012"/>
      <c r="DK91" s="1013"/>
      <c r="DL91" s="1011"/>
      <c r="DM91" s="1012"/>
      <c r="DN91" s="1012"/>
      <c r="DO91" s="1012"/>
      <c r="DP91" s="1013"/>
      <c r="DQ91" s="1011"/>
      <c r="DR91" s="1012"/>
      <c r="DS91" s="1012"/>
      <c r="DT91" s="1012"/>
      <c r="DU91" s="1013"/>
      <c r="DV91" s="996"/>
      <c r="DW91" s="997"/>
      <c r="DX91" s="997"/>
      <c r="DY91" s="997"/>
      <c r="DZ91" s="998"/>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08"/>
      <c r="BT92" s="1009"/>
      <c r="BU92" s="1009"/>
      <c r="BV92" s="1009"/>
      <c r="BW92" s="1009"/>
      <c r="BX92" s="1009"/>
      <c r="BY92" s="1009"/>
      <c r="BZ92" s="1009"/>
      <c r="CA92" s="1009"/>
      <c r="CB92" s="1009"/>
      <c r="CC92" s="1009"/>
      <c r="CD92" s="1009"/>
      <c r="CE92" s="1009"/>
      <c r="CF92" s="1009"/>
      <c r="CG92" s="1010"/>
      <c r="CH92" s="1011"/>
      <c r="CI92" s="1012"/>
      <c r="CJ92" s="1012"/>
      <c r="CK92" s="1012"/>
      <c r="CL92" s="1013"/>
      <c r="CM92" s="1011"/>
      <c r="CN92" s="1012"/>
      <c r="CO92" s="1012"/>
      <c r="CP92" s="1012"/>
      <c r="CQ92" s="1013"/>
      <c r="CR92" s="1011"/>
      <c r="CS92" s="1012"/>
      <c r="CT92" s="1012"/>
      <c r="CU92" s="1012"/>
      <c r="CV92" s="1013"/>
      <c r="CW92" s="1011"/>
      <c r="CX92" s="1012"/>
      <c r="CY92" s="1012"/>
      <c r="CZ92" s="1012"/>
      <c r="DA92" s="1013"/>
      <c r="DB92" s="1011"/>
      <c r="DC92" s="1012"/>
      <c r="DD92" s="1012"/>
      <c r="DE92" s="1012"/>
      <c r="DF92" s="1013"/>
      <c r="DG92" s="1011"/>
      <c r="DH92" s="1012"/>
      <c r="DI92" s="1012"/>
      <c r="DJ92" s="1012"/>
      <c r="DK92" s="1013"/>
      <c r="DL92" s="1011"/>
      <c r="DM92" s="1012"/>
      <c r="DN92" s="1012"/>
      <c r="DO92" s="1012"/>
      <c r="DP92" s="1013"/>
      <c r="DQ92" s="1011"/>
      <c r="DR92" s="1012"/>
      <c r="DS92" s="1012"/>
      <c r="DT92" s="1012"/>
      <c r="DU92" s="1013"/>
      <c r="DV92" s="996"/>
      <c r="DW92" s="997"/>
      <c r="DX92" s="997"/>
      <c r="DY92" s="997"/>
      <c r="DZ92" s="998"/>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08"/>
      <c r="BT93" s="1009"/>
      <c r="BU93" s="1009"/>
      <c r="BV93" s="1009"/>
      <c r="BW93" s="1009"/>
      <c r="BX93" s="1009"/>
      <c r="BY93" s="1009"/>
      <c r="BZ93" s="1009"/>
      <c r="CA93" s="1009"/>
      <c r="CB93" s="1009"/>
      <c r="CC93" s="1009"/>
      <c r="CD93" s="1009"/>
      <c r="CE93" s="1009"/>
      <c r="CF93" s="1009"/>
      <c r="CG93" s="1010"/>
      <c r="CH93" s="1011"/>
      <c r="CI93" s="1012"/>
      <c r="CJ93" s="1012"/>
      <c r="CK93" s="1012"/>
      <c r="CL93" s="1013"/>
      <c r="CM93" s="1011"/>
      <c r="CN93" s="1012"/>
      <c r="CO93" s="1012"/>
      <c r="CP93" s="1012"/>
      <c r="CQ93" s="1013"/>
      <c r="CR93" s="1011"/>
      <c r="CS93" s="1012"/>
      <c r="CT93" s="1012"/>
      <c r="CU93" s="1012"/>
      <c r="CV93" s="1013"/>
      <c r="CW93" s="1011"/>
      <c r="CX93" s="1012"/>
      <c r="CY93" s="1012"/>
      <c r="CZ93" s="1012"/>
      <c r="DA93" s="1013"/>
      <c r="DB93" s="1011"/>
      <c r="DC93" s="1012"/>
      <c r="DD93" s="1012"/>
      <c r="DE93" s="1012"/>
      <c r="DF93" s="1013"/>
      <c r="DG93" s="1011"/>
      <c r="DH93" s="1012"/>
      <c r="DI93" s="1012"/>
      <c r="DJ93" s="1012"/>
      <c r="DK93" s="1013"/>
      <c r="DL93" s="1011"/>
      <c r="DM93" s="1012"/>
      <c r="DN93" s="1012"/>
      <c r="DO93" s="1012"/>
      <c r="DP93" s="1013"/>
      <c r="DQ93" s="1011"/>
      <c r="DR93" s="1012"/>
      <c r="DS93" s="1012"/>
      <c r="DT93" s="1012"/>
      <c r="DU93" s="1013"/>
      <c r="DV93" s="996"/>
      <c r="DW93" s="997"/>
      <c r="DX93" s="997"/>
      <c r="DY93" s="997"/>
      <c r="DZ93" s="998"/>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08"/>
      <c r="BT94" s="1009"/>
      <c r="BU94" s="1009"/>
      <c r="BV94" s="1009"/>
      <c r="BW94" s="1009"/>
      <c r="BX94" s="1009"/>
      <c r="BY94" s="1009"/>
      <c r="BZ94" s="1009"/>
      <c r="CA94" s="1009"/>
      <c r="CB94" s="1009"/>
      <c r="CC94" s="1009"/>
      <c r="CD94" s="1009"/>
      <c r="CE94" s="1009"/>
      <c r="CF94" s="1009"/>
      <c r="CG94" s="1010"/>
      <c r="CH94" s="1011"/>
      <c r="CI94" s="1012"/>
      <c r="CJ94" s="1012"/>
      <c r="CK94" s="1012"/>
      <c r="CL94" s="1013"/>
      <c r="CM94" s="1011"/>
      <c r="CN94" s="1012"/>
      <c r="CO94" s="1012"/>
      <c r="CP94" s="1012"/>
      <c r="CQ94" s="1013"/>
      <c r="CR94" s="1011"/>
      <c r="CS94" s="1012"/>
      <c r="CT94" s="1012"/>
      <c r="CU94" s="1012"/>
      <c r="CV94" s="1013"/>
      <c r="CW94" s="1011"/>
      <c r="CX94" s="1012"/>
      <c r="CY94" s="1012"/>
      <c r="CZ94" s="1012"/>
      <c r="DA94" s="1013"/>
      <c r="DB94" s="1011"/>
      <c r="DC94" s="1012"/>
      <c r="DD94" s="1012"/>
      <c r="DE94" s="1012"/>
      <c r="DF94" s="1013"/>
      <c r="DG94" s="1011"/>
      <c r="DH94" s="1012"/>
      <c r="DI94" s="1012"/>
      <c r="DJ94" s="1012"/>
      <c r="DK94" s="1013"/>
      <c r="DL94" s="1011"/>
      <c r="DM94" s="1012"/>
      <c r="DN94" s="1012"/>
      <c r="DO94" s="1012"/>
      <c r="DP94" s="1013"/>
      <c r="DQ94" s="1011"/>
      <c r="DR94" s="1012"/>
      <c r="DS94" s="1012"/>
      <c r="DT94" s="1012"/>
      <c r="DU94" s="1013"/>
      <c r="DV94" s="996"/>
      <c r="DW94" s="997"/>
      <c r="DX94" s="997"/>
      <c r="DY94" s="997"/>
      <c r="DZ94" s="998"/>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08"/>
      <c r="BT95" s="1009"/>
      <c r="BU95" s="1009"/>
      <c r="BV95" s="1009"/>
      <c r="BW95" s="1009"/>
      <c r="BX95" s="1009"/>
      <c r="BY95" s="1009"/>
      <c r="BZ95" s="1009"/>
      <c r="CA95" s="1009"/>
      <c r="CB95" s="1009"/>
      <c r="CC95" s="1009"/>
      <c r="CD95" s="1009"/>
      <c r="CE95" s="1009"/>
      <c r="CF95" s="1009"/>
      <c r="CG95" s="1010"/>
      <c r="CH95" s="1011"/>
      <c r="CI95" s="1012"/>
      <c r="CJ95" s="1012"/>
      <c r="CK95" s="1012"/>
      <c r="CL95" s="1013"/>
      <c r="CM95" s="1011"/>
      <c r="CN95" s="1012"/>
      <c r="CO95" s="1012"/>
      <c r="CP95" s="1012"/>
      <c r="CQ95" s="1013"/>
      <c r="CR95" s="1011"/>
      <c r="CS95" s="1012"/>
      <c r="CT95" s="1012"/>
      <c r="CU95" s="1012"/>
      <c r="CV95" s="1013"/>
      <c r="CW95" s="1011"/>
      <c r="CX95" s="1012"/>
      <c r="CY95" s="1012"/>
      <c r="CZ95" s="1012"/>
      <c r="DA95" s="1013"/>
      <c r="DB95" s="1011"/>
      <c r="DC95" s="1012"/>
      <c r="DD95" s="1012"/>
      <c r="DE95" s="1012"/>
      <c r="DF95" s="1013"/>
      <c r="DG95" s="1011"/>
      <c r="DH95" s="1012"/>
      <c r="DI95" s="1012"/>
      <c r="DJ95" s="1012"/>
      <c r="DK95" s="1013"/>
      <c r="DL95" s="1011"/>
      <c r="DM95" s="1012"/>
      <c r="DN95" s="1012"/>
      <c r="DO95" s="1012"/>
      <c r="DP95" s="1013"/>
      <c r="DQ95" s="1011"/>
      <c r="DR95" s="1012"/>
      <c r="DS95" s="1012"/>
      <c r="DT95" s="1012"/>
      <c r="DU95" s="1013"/>
      <c r="DV95" s="996"/>
      <c r="DW95" s="997"/>
      <c r="DX95" s="997"/>
      <c r="DY95" s="997"/>
      <c r="DZ95" s="998"/>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08"/>
      <c r="BT96" s="1009"/>
      <c r="BU96" s="1009"/>
      <c r="BV96" s="1009"/>
      <c r="BW96" s="1009"/>
      <c r="BX96" s="1009"/>
      <c r="BY96" s="1009"/>
      <c r="BZ96" s="1009"/>
      <c r="CA96" s="1009"/>
      <c r="CB96" s="1009"/>
      <c r="CC96" s="1009"/>
      <c r="CD96" s="1009"/>
      <c r="CE96" s="1009"/>
      <c r="CF96" s="1009"/>
      <c r="CG96" s="1010"/>
      <c r="CH96" s="1011"/>
      <c r="CI96" s="1012"/>
      <c r="CJ96" s="1012"/>
      <c r="CK96" s="1012"/>
      <c r="CL96" s="1013"/>
      <c r="CM96" s="1011"/>
      <c r="CN96" s="1012"/>
      <c r="CO96" s="1012"/>
      <c r="CP96" s="1012"/>
      <c r="CQ96" s="1013"/>
      <c r="CR96" s="1011"/>
      <c r="CS96" s="1012"/>
      <c r="CT96" s="1012"/>
      <c r="CU96" s="1012"/>
      <c r="CV96" s="1013"/>
      <c r="CW96" s="1011"/>
      <c r="CX96" s="1012"/>
      <c r="CY96" s="1012"/>
      <c r="CZ96" s="1012"/>
      <c r="DA96" s="1013"/>
      <c r="DB96" s="1011"/>
      <c r="DC96" s="1012"/>
      <c r="DD96" s="1012"/>
      <c r="DE96" s="1012"/>
      <c r="DF96" s="1013"/>
      <c r="DG96" s="1011"/>
      <c r="DH96" s="1012"/>
      <c r="DI96" s="1012"/>
      <c r="DJ96" s="1012"/>
      <c r="DK96" s="1013"/>
      <c r="DL96" s="1011"/>
      <c r="DM96" s="1012"/>
      <c r="DN96" s="1012"/>
      <c r="DO96" s="1012"/>
      <c r="DP96" s="1013"/>
      <c r="DQ96" s="1011"/>
      <c r="DR96" s="1012"/>
      <c r="DS96" s="1012"/>
      <c r="DT96" s="1012"/>
      <c r="DU96" s="1013"/>
      <c r="DV96" s="996"/>
      <c r="DW96" s="997"/>
      <c r="DX96" s="997"/>
      <c r="DY96" s="997"/>
      <c r="DZ96" s="998"/>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08"/>
      <c r="BT97" s="1009"/>
      <c r="BU97" s="1009"/>
      <c r="BV97" s="1009"/>
      <c r="BW97" s="1009"/>
      <c r="BX97" s="1009"/>
      <c r="BY97" s="1009"/>
      <c r="BZ97" s="1009"/>
      <c r="CA97" s="1009"/>
      <c r="CB97" s="1009"/>
      <c r="CC97" s="1009"/>
      <c r="CD97" s="1009"/>
      <c r="CE97" s="1009"/>
      <c r="CF97" s="1009"/>
      <c r="CG97" s="1010"/>
      <c r="CH97" s="1011"/>
      <c r="CI97" s="1012"/>
      <c r="CJ97" s="1012"/>
      <c r="CK97" s="1012"/>
      <c r="CL97" s="1013"/>
      <c r="CM97" s="1011"/>
      <c r="CN97" s="1012"/>
      <c r="CO97" s="1012"/>
      <c r="CP97" s="1012"/>
      <c r="CQ97" s="1013"/>
      <c r="CR97" s="1011"/>
      <c r="CS97" s="1012"/>
      <c r="CT97" s="1012"/>
      <c r="CU97" s="1012"/>
      <c r="CV97" s="1013"/>
      <c r="CW97" s="1011"/>
      <c r="CX97" s="1012"/>
      <c r="CY97" s="1012"/>
      <c r="CZ97" s="1012"/>
      <c r="DA97" s="1013"/>
      <c r="DB97" s="1011"/>
      <c r="DC97" s="1012"/>
      <c r="DD97" s="1012"/>
      <c r="DE97" s="1012"/>
      <c r="DF97" s="1013"/>
      <c r="DG97" s="1011"/>
      <c r="DH97" s="1012"/>
      <c r="DI97" s="1012"/>
      <c r="DJ97" s="1012"/>
      <c r="DK97" s="1013"/>
      <c r="DL97" s="1011"/>
      <c r="DM97" s="1012"/>
      <c r="DN97" s="1012"/>
      <c r="DO97" s="1012"/>
      <c r="DP97" s="1013"/>
      <c r="DQ97" s="1011"/>
      <c r="DR97" s="1012"/>
      <c r="DS97" s="1012"/>
      <c r="DT97" s="1012"/>
      <c r="DU97" s="1013"/>
      <c r="DV97" s="996"/>
      <c r="DW97" s="997"/>
      <c r="DX97" s="997"/>
      <c r="DY97" s="997"/>
      <c r="DZ97" s="998"/>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08"/>
      <c r="BT98" s="1009"/>
      <c r="BU98" s="1009"/>
      <c r="BV98" s="1009"/>
      <c r="BW98" s="1009"/>
      <c r="BX98" s="1009"/>
      <c r="BY98" s="1009"/>
      <c r="BZ98" s="1009"/>
      <c r="CA98" s="1009"/>
      <c r="CB98" s="1009"/>
      <c r="CC98" s="1009"/>
      <c r="CD98" s="1009"/>
      <c r="CE98" s="1009"/>
      <c r="CF98" s="1009"/>
      <c r="CG98" s="1010"/>
      <c r="CH98" s="1011"/>
      <c r="CI98" s="1012"/>
      <c r="CJ98" s="1012"/>
      <c r="CK98" s="1012"/>
      <c r="CL98" s="1013"/>
      <c r="CM98" s="1011"/>
      <c r="CN98" s="1012"/>
      <c r="CO98" s="1012"/>
      <c r="CP98" s="1012"/>
      <c r="CQ98" s="1013"/>
      <c r="CR98" s="1011"/>
      <c r="CS98" s="1012"/>
      <c r="CT98" s="1012"/>
      <c r="CU98" s="1012"/>
      <c r="CV98" s="1013"/>
      <c r="CW98" s="1011"/>
      <c r="CX98" s="1012"/>
      <c r="CY98" s="1012"/>
      <c r="CZ98" s="1012"/>
      <c r="DA98" s="1013"/>
      <c r="DB98" s="1011"/>
      <c r="DC98" s="1012"/>
      <c r="DD98" s="1012"/>
      <c r="DE98" s="1012"/>
      <c r="DF98" s="1013"/>
      <c r="DG98" s="1011"/>
      <c r="DH98" s="1012"/>
      <c r="DI98" s="1012"/>
      <c r="DJ98" s="1012"/>
      <c r="DK98" s="1013"/>
      <c r="DL98" s="1011"/>
      <c r="DM98" s="1012"/>
      <c r="DN98" s="1012"/>
      <c r="DO98" s="1012"/>
      <c r="DP98" s="1013"/>
      <c r="DQ98" s="1011"/>
      <c r="DR98" s="1012"/>
      <c r="DS98" s="1012"/>
      <c r="DT98" s="1012"/>
      <c r="DU98" s="1013"/>
      <c r="DV98" s="996"/>
      <c r="DW98" s="997"/>
      <c r="DX98" s="997"/>
      <c r="DY98" s="997"/>
      <c r="DZ98" s="998"/>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08"/>
      <c r="BT99" s="1009"/>
      <c r="BU99" s="1009"/>
      <c r="BV99" s="1009"/>
      <c r="BW99" s="1009"/>
      <c r="BX99" s="1009"/>
      <c r="BY99" s="1009"/>
      <c r="BZ99" s="1009"/>
      <c r="CA99" s="1009"/>
      <c r="CB99" s="1009"/>
      <c r="CC99" s="1009"/>
      <c r="CD99" s="1009"/>
      <c r="CE99" s="1009"/>
      <c r="CF99" s="1009"/>
      <c r="CG99" s="1010"/>
      <c r="CH99" s="1011"/>
      <c r="CI99" s="1012"/>
      <c r="CJ99" s="1012"/>
      <c r="CK99" s="1012"/>
      <c r="CL99" s="1013"/>
      <c r="CM99" s="1011"/>
      <c r="CN99" s="1012"/>
      <c r="CO99" s="1012"/>
      <c r="CP99" s="1012"/>
      <c r="CQ99" s="1013"/>
      <c r="CR99" s="1011"/>
      <c r="CS99" s="1012"/>
      <c r="CT99" s="1012"/>
      <c r="CU99" s="1012"/>
      <c r="CV99" s="1013"/>
      <c r="CW99" s="1011"/>
      <c r="CX99" s="1012"/>
      <c r="CY99" s="1012"/>
      <c r="CZ99" s="1012"/>
      <c r="DA99" s="1013"/>
      <c r="DB99" s="1011"/>
      <c r="DC99" s="1012"/>
      <c r="DD99" s="1012"/>
      <c r="DE99" s="1012"/>
      <c r="DF99" s="1013"/>
      <c r="DG99" s="1011"/>
      <c r="DH99" s="1012"/>
      <c r="DI99" s="1012"/>
      <c r="DJ99" s="1012"/>
      <c r="DK99" s="1013"/>
      <c r="DL99" s="1011"/>
      <c r="DM99" s="1012"/>
      <c r="DN99" s="1012"/>
      <c r="DO99" s="1012"/>
      <c r="DP99" s="1013"/>
      <c r="DQ99" s="1011"/>
      <c r="DR99" s="1012"/>
      <c r="DS99" s="1012"/>
      <c r="DT99" s="1012"/>
      <c r="DU99" s="1013"/>
      <c r="DV99" s="996"/>
      <c r="DW99" s="997"/>
      <c r="DX99" s="997"/>
      <c r="DY99" s="997"/>
      <c r="DZ99" s="998"/>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08"/>
      <c r="BT100" s="1009"/>
      <c r="BU100" s="1009"/>
      <c r="BV100" s="1009"/>
      <c r="BW100" s="1009"/>
      <c r="BX100" s="1009"/>
      <c r="BY100" s="1009"/>
      <c r="BZ100" s="1009"/>
      <c r="CA100" s="1009"/>
      <c r="CB100" s="1009"/>
      <c r="CC100" s="1009"/>
      <c r="CD100" s="1009"/>
      <c r="CE100" s="1009"/>
      <c r="CF100" s="1009"/>
      <c r="CG100" s="1010"/>
      <c r="CH100" s="1011"/>
      <c r="CI100" s="1012"/>
      <c r="CJ100" s="1012"/>
      <c r="CK100" s="1012"/>
      <c r="CL100" s="1013"/>
      <c r="CM100" s="1011"/>
      <c r="CN100" s="1012"/>
      <c r="CO100" s="1012"/>
      <c r="CP100" s="1012"/>
      <c r="CQ100" s="1013"/>
      <c r="CR100" s="1011"/>
      <c r="CS100" s="1012"/>
      <c r="CT100" s="1012"/>
      <c r="CU100" s="1012"/>
      <c r="CV100" s="1013"/>
      <c r="CW100" s="1011"/>
      <c r="CX100" s="1012"/>
      <c r="CY100" s="1012"/>
      <c r="CZ100" s="1012"/>
      <c r="DA100" s="1013"/>
      <c r="DB100" s="1011"/>
      <c r="DC100" s="1012"/>
      <c r="DD100" s="1012"/>
      <c r="DE100" s="1012"/>
      <c r="DF100" s="1013"/>
      <c r="DG100" s="1011"/>
      <c r="DH100" s="1012"/>
      <c r="DI100" s="1012"/>
      <c r="DJ100" s="1012"/>
      <c r="DK100" s="1013"/>
      <c r="DL100" s="1011"/>
      <c r="DM100" s="1012"/>
      <c r="DN100" s="1012"/>
      <c r="DO100" s="1012"/>
      <c r="DP100" s="1013"/>
      <c r="DQ100" s="1011"/>
      <c r="DR100" s="1012"/>
      <c r="DS100" s="1012"/>
      <c r="DT100" s="1012"/>
      <c r="DU100" s="1013"/>
      <c r="DV100" s="996"/>
      <c r="DW100" s="997"/>
      <c r="DX100" s="997"/>
      <c r="DY100" s="997"/>
      <c r="DZ100" s="998"/>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08"/>
      <c r="BT101" s="1009"/>
      <c r="BU101" s="1009"/>
      <c r="BV101" s="1009"/>
      <c r="BW101" s="1009"/>
      <c r="BX101" s="1009"/>
      <c r="BY101" s="1009"/>
      <c r="BZ101" s="1009"/>
      <c r="CA101" s="1009"/>
      <c r="CB101" s="1009"/>
      <c r="CC101" s="1009"/>
      <c r="CD101" s="1009"/>
      <c r="CE101" s="1009"/>
      <c r="CF101" s="1009"/>
      <c r="CG101" s="1010"/>
      <c r="CH101" s="1011"/>
      <c r="CI101" s="1012"/>
      <c r="CJ101" s="1012"/>
      <c r="CK101" s="1012"/>
      <c r="CL101" s="1013"/>
      <c r="CM101" s="1011"/>
      <c r="CN101" s="1012"/>
      <c r="CO101" s="1012"/>
      <c r="CP101" s="1012"/>
      <c r="CQ101" s="1013"/>
      <c r="CR101" s="1011"/>
      <c r="CS101" s="1012"/>
      <c r="CT101" s="1012"/>
      <c r="CU101" s="1012"/>
      <c r="CV101" s="1013"/>
      <c r="CW101" s="1011"/>
      <c r="CX101" s="1012"/>
      <c r="CY101" s="1012"/>
      <c r="CZ101" s="1012"/>
      <c r="DA101" s="1013"/>
      <c r="DB101" s="1011"/>
      <c r="DC101" s="1012"/>
      <c r="DD101" s="1012"/>
      <c r="DE101" s="1012"/>
      <c r="DF101" s="1013"/>
      <c r="DG101" s="1011"/>
      <c r="DH101" s="1012"/>
      <c r="DI101" s="1012"/>
      <c r="DJ101" s="1012"/>
      <c r="DK101" s="1013"/>
      <c r="DL101" s="1011"/>
      <c r="DM101" s="1012"/>
      <c r="DN101" s="1012"/>
      <c r="DO101" s="1012"/>
      <c r="DP101" s="1013"/>
      <c r="DQ101" s="1011"/>
      <c r="DR101" s="1012"/>
      <c r="DS101" s="1012"/>
      <c r="DT101" s="1012"/>
      <c r="DU101" s="1013"/>
      <c r="DV101" s="996"/>
      <c r="DW101" s="997"/>
      <c r="DX101" s="997"/>
      <c r="DY101" s="997"/>
      <c r="DZ101" s="998"/>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392</v>
      </c>
      <c r="BR102" s="999" t="s">
        <v>429</v>
      </c>
      <c r="BS102" s="1000"/>
      <c r="BT102" s="1000"/>
      <c r="BU102" s="1000"/>
      <c r="BV102" s="1000"/>
      <c r="BW102" s="1000"/>
      <c r="BX102" s="1000"/>
      <c r="BY102" s="1000"/>
      <c r="BZ102" s="1000"/>
      <c r="CA102" s="1000"/>
      <c r="CB102" s="1000"/>
      <c r="CC102" s="1000"/>
      <c r="CD102" s="1000"/>
      <c r="CE102" s="1000"/>
      <c r="CF102" s="1000"/>
      <c r="CG102" s="1001"/>
      <c r="CH102" s="1002"/>
      <c r="CI102" s="1003"/>
      <c r="CJ102" s="1003"/>
      <c r="CK102" s="1003"/>
      <c r="CL102" s="1004"/>
      <c r="CM102" s="1002"/>
      <c r="CN102" s="1003"/>
      <c r="CO102" s="1003"/>
      <c r="CP102" s="1003"/>
      <c r="CQ102" s="1004"/>
      <c r="CR102" s="1005"/>
      <c r="CS102" s="1006"/>
      <c r="CT102" s="1006"/>
      <c r="CU102" s="1006"/>
      <c r="CV102" s="1007"/>
      <c r="CW102" s="1005"/>
      <c r="CX102" s="1006"/>
      <c r="CY102" s="1006"/>
      <c r="CZ102" s="1006"/>
      <c r="DA102" s="1007"/>
      <c r="DB102" s="1005"/>
      <c r="DC102" s="1006"/>
      <c r="DD102" s="1006"/>
      <c r="DE102" s="1006"/>
      <c r="DF102" s="1007"/>
      <c r="DG102" s="1005"/>
      <c r="DH102" s="1006"/>
      <c r="DI102" s="1006"/>
      <c r="DJ102" s="1006"/>
      <c r="DK102" s="1007"/>
      <c r="DL102" s="1005"/>
      <c r="DM102" s="1006"/>
      <c r="DN102" s="1006"/>
      <c r="DO102" s="1006"/>
      <c r="DP102" s="1007"/>
      <c r="DQ102" s="1005"/>
      <c r="DR102" s="1006"/>
      <c r="DS102" s="1006"/>
      <c r="DT102" s="1006"/>
      <c r="DU102" s="1007"/>
      <c r="DV102" s="988"/>
      <c r="DW102" s="989"/>
      <c r="DX102" s="989"/>
      <c r="DY102" s="989"/>
      <c r="DZ102" s="990"/>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91" t="s">
        <v>430</v>
      </c>
      <c r="BR103" s="991"/>
      <c r="BS103" s="991"/>
      <c r="BT103" s="991"/>
      <c r="BU103" s="991"/>
      <c r="BV103" s="991"/>
      <c r="BW103" s="991"/>
      <c r="BX103" s="991"/>
      <c r="BY103" s="991"/>
      <c r="BZ103" s="991"/>
      <c r="CA103" s="991"/>
      <c r="CB103" s="991"/>
      <c r="CC103" s="991"/>
      <c r="CD103" s="991"/>
      <c r="CE103" s="991"/>
      <c r="CF103" s="991"/>
      <c r="CG103" s="991"/>
      <c r="CH103" s="991"/>
      <c r="CI103" s="991"/>
      <c r="CJ103" s="991"/>
      <c r="CK103" s="991"/>
      <c r="CL103" s="991"/>
      <c r="CM103" s="991"/>
      <c r="CN103" s="991"/>
      <c r="CO103" s="991"/>
      <c r="CP103" s="991"/>
      <c r="CQ103" s="991"/>
      <c r="CR103" s="991"/>
      <c r="CS103" s="991"/>
      <c r="CT103" s="991"/>
      <c r="CU103" s="991"/>
      <c r="CV103" s="991"/>
      <c r="CW103" s="991"/>
      <c r="CX103" s="991"/>
      <c r="CY103" s="991"/>
      <c r="CZ103" s="991"/>
      <c r="DA103" s="991"/>
      <c r="DB103" s="991"/>
      <c r="DC103" s="991"/>
      <c r="DD103" s="991"/>
      <c r="DE103" s="991"/>
      <c r="DF103" s="991"/>
      <c r="DG103" s="991"/>
      <c r="DH103" s="991"/>
      <c r="DI103" s="991"/>
      <c r="DJ103" s="991"/>
      <c r="DK103" s="991"/>
      <c r="DL103" s="991"/>
      <c r="DM103" s="991"/>
      <c r="DN103" s="991"/>
      <c r="DO103" s="991"/>
      <c r="DP103" s="991"/>
      <c r="DQ103" s="991"/>
      <c r="DR103" s="991"/>
      <c r="DS103" s="991"/>
      <c r="DT103" s="991"/>
      <c r="DU103" s="991"/>
      <c r="DV103" s="991"/>
      <c r="DW103" s="991"/>
      <c r="DX103" s="991"/>
      <c r="DY103" s="991"/>
      <c r="DZ103" s="991"/>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92" t="s">
        <v>431</v>
      </c>
      <c r="BR104" s="992"/>
      <c r="BS104" s="992"/>
      <c r="BT104" s="992"/>
      <c r="BU104" s="992"/>
      <c r="BV104" s="992"/>
      <c r="BW104" s="992"/>
      <c r="BX104" s="992"/>
      <c r="BY104" s="992"/>
      <c r="BZ104" s="992"/>
      <c r="CA104" s="992"/>
      <c r="CB104" s="992"/>
      <c r="CC104" s="992"/>
      <c r="CD104" s="992"/>
      <c r="CE104" s="992"/>
      <c r="CF104" s="992"/>
      <c r="CG104" s="992"/>
      <c r="CH104" s="992"/>
      <c r="CI104" s="992"/>
      <c r="CJ104" s="992"/>
      <c r="CK104" s="992"/>
      <c r="CL104" s="992"/>
      <c r="CM104" s="992"/>
      <c r="CN104" s="992"/>
      <c r="CO104" s="992"/>
      <c r="CP104" s="992"/>
      <c r="CQ104" s="992"/>
      <c r="CR104" s="992"/>
      <c r="CS104" s="992"/>
      <c r="CT104" s="992"/>
      <c r="CU104" s="992"/>
      <c r="CV104" s="992"/>
      <c r="CW104" s="992"/>
      <c r="CX104" s="992"/>
      <c r="CY104" s="992"/>
      <c r="CZ104" s="992"/>
      <c r="DA104" s="992"/>
      <c r="DB104" s="992"/>
      <c r="DC104" s="992"/>
      <c r="DD104" s="992"/>
      <c r="DE104" s="992"/>
      <c r="DF104" s="992"/>
      <c r="DG104" s="992"/>
      <c r="DH104" s="992"/>
      <c r="DI104" s="992"/>
      <c r="DJ104" s="992"/>
      <c r="DK104" s="992"/>
      <c r="DL104" s="992"/>
      <c r="DM104" s="992"/>
      <c r="DN104" s="992"/>
      <c r="DO104" s="992"/>
      <c r="DP104" s="992"/>
      <c r="DQ104" s="992"/>
      <c r="DR104" s="992"/>
      <c r="DS104" s="992"/>
      <c r="DT104" s="992"/>
      <c r="DU104" s="992"/>
      <c r="DV104" s="992"/>
      <c r="DW104" s="992"/>
      <c r="DX104" s="992"/>
      <c r="DY104" s="992"/>
      <c r="DZ104" s="992"/>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432</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433</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993" t="s">
        <v>434</v>
      </c>
      <c r="B108" s="994"/>
      <c r="C108" s="994"/>
      <c r="D108" s="994"/>
      <c r="E108" s="994"/>
      <c r="F108" s="994"/>
      <c r="G108" s="994"/>
      <c r="H108" s="994"/>
      <c r="I108" s="994"/>
      <c r="J108" s="994"/>
      <c r="K108" s="994"/>
      <c r="L108" s="994"/>
      <c r="M108" s="994"/>
      <c r="N108" s="994"/>
      <c r="O108" s="994"/>
      <c r="P108" s="994"/>
      <c r="Q108" s="994"/>
      <c r="R108" s="994"/>
      <c r="S108" s="994"/>
      <c r="T108" s="994"/>
      <c r="U108" s="994"/>
      <c r="V108" s="994"/>
      <c r="W108" s="994"/>
      <c r="X108" s="994"/>
      <c r="Y108" s="994"/>
      <c r="Z108" s="994"/>
      <c r="AA108" s="994"/>
      <c r="AB108" s="994"/>
      <c r="AC108" s="994"/>
      <c r="AD108" s="994"/>
      <c r="AE108" s="994"/>
      <c r="AF108" s="994"/>
      <c r="AG108" s="994"/>
      <c r="AH108" s="994"/>
      <c r="AI108" s="994"/>
      <c r="AJ108" s="994"/>
      <c r="AK108" s="994"/>
      <c r="AL108" s="994"/>
      <c r="AM108" s="994"/>
      <c r="AN108" s="994"/>
      <c r="AO108" s="994"/>
      <c r="AP108" s="994"/>
      <c r="AQ108" s="994"/>
      <c r="AR108" s="994"/>
      <c r="AS108" s="994"/>
      <c r="AT108" s="995"/>
      <c r="AU108" s="993" t="s">
        <v>435</v>
      </c>
      <c r="AV108" s="994"/>
      <c r="AW108" s="994"/>
      <c r="AX108" s="994"/>
      <c r="AY108" s="994"/>
      <c r="AZ108" s="994"/>
      <c r="BA108" s="994"/>
      <c r="BB108" s="994"/>
      <c r="BC108" s="994"/>
      <c r="BD108" s="994"/>
      <c r="BE108" s="994"/>
      <c r="BF108" s="994"/>
      <c r="BG108" s="994"/>
      <c r="BH108" s="994"/>
      <c r="BI108" s="994"/>
      <c r="BJ108" s="994"/>
      <c r="BK108" s="994"/>
      <c r="BL108" s="994"/>
      <c r="BM108" s="994"/>
      <c r="BN108" s="994"/>
      <c r="BO108" s="994"/>
      <c r="BP108" s="994"/>
      <c r="BQ108" s="994"/>
      <c r="BR108" s="994"/>
      <c r="BS108" s="994"/>
      <c r="BT108" s="994"/>
      <c r="BU108" s="994"/>
      <c r="BV108" s="994"/>
      <c r="BW108" s="994"/>
      <c r="BX108" s="994"/>
      <c r="BY108" s="994"/>
      <c r="BZ108" s="994"/>
      <c r="CA108" s="994"/>
      <c r="CB108" s="994"/>
      <c r="CC108" s="994"/>
      <c r="CD108" s="994"/>
      <c r="CE108" s="994"/>
      <c r="CF108" s="994"/>
      <c r="CG108" s="994"/>
      <c r="CH108" s="994"/>
      <c r="CI108" s="994"/>
      <c r="CJ108" s="994"/>
      <c r="CK108" s="994"/>
      <c r="CL108" s="994"/>
      <c r="CM108" s="994"/>
      <c r="CN108" s="994"/>
      <c r="CO108" s="994"/>
      <c r="CP108" s="994"/>
      <c r="CQ108" s="994"/>
      <c r="CR108" s="994"/>
      <c r="CS108" s="994"/>
      <c r="CT108" s="994"/>
      <c r="CU108" s="994"/>
      <c r="CV108" s="994"/>
      <c r="CW108" s="994"/>
      <c r="CX108" s="994"/>
      <c r="CY108" s="994"/>
      <c r="CZ108" s="994"/>
      <c r="DA108" s="994"/>
      <c r="DB108" s="994"/>
      <c r="DC108" s="994"/>
      <c r="DD108" s="994"/>
      <c r="DE108" s="994"/>
      <c r="DF108" s="994"/>
      <c r="DG108" s="994"/>
      <c r="DH108" s="994"/>
      <c r="DI108" s="994"/>
      <c r="DJ108" s="994"/>
      <c r="DK108" s="994"/>
      <c r="DL108" s="994"/>
      <c r="DM108" s="994"/>
      <c r="DN108" s="994"/>
      <c r="DO108" s="994"/>
      <c r="DP108" s="994"/>
      <c r="DQ108" s="994"/>
      <c r="DR108" s="994"/>
      <c r="DS108" s="994"/>
      <c r="DT108" s="994"/>
      <c r="DU108" s="994"/>
      <c r="DV108" s="994"/>
      <c r="DW108" s="994"/>
      <c r="DX108" s="994"/>
      <c r="DY108" s="994"/>
      <c r="DZ108" s="995"/>
    </row>
    <row r="109" spans="1:131" s="247" customFormat="1" ht="26.25" customHeight="1" x14ac:dyDescent="0.15">
      <c r="A109" s="948" t="s">
        <v>436</v>
      </c>
      <c r="B109" s="949"/>
      <c r="C109" s="949"/>
      <c r="D109" s="949"/>
      <c r="E109" s="949"/>
      <c r="F109" s="949"/>
      <c r="G109" s="949"/>
      <c r="H109" s="949"/>
      <c r="I109" s="949"/>
      <c r="J109" s="949"/>
      <c r="K109" s="949"/>
      <c r="L109" s="949"/>
      <c r="M109" s="949"/>
      <c r="N109" s="949"/>
      <c r="O109" s="949"/>
      <c r="P109" s="949"/>
      <c r="Q109" s="949"/>
      <c r="R109" s="949"/>
      <c r="S109" s="949"/>
      <c r="T109" s="949"/>
      <c r="U109" s="949"/>
      <c r="V109" s="949"/>
      <c r="W109" s="949"/>
      <c r="X109" s="949"/>
      <c r="Y109" s="949"/>
      <c r="Z109" s="950"/>
      <c r="AA109" s="951" t="s">
        <v>437</v>
      </c>
      <c r="AB109" s="949"/>
      <c r="AC109" s="949"/>
      <c r="AD109" s="949"/>
      <c r="AE109" s="950"/>
      <c r="AF109" s="951" t="s">
        <v>310</v>
      </c>
      <c r="AG109" s="949"/>
      <c r="AH109" s="949"/>
      <c r="AI109" s="949"/>
      <c r="AJ109" s="950"/>
      <c r="AK109" s="951" t="s">
        <v>309</v>
      </c>
      <c r="AL109" s="949"/>
      <c r="AM109" s="949"/>
      <c r="AN109" s="949"/>
      <c r="AO109" s="950"/>
      <c r="AP109" s="951" t="s">
        <v>438</v>
      </c>
      <c r="AQ109" s="949"/>
      <c r="AR109" s="949"/>
      <c r="AS109" s="949"/>
      <c r="AT109" s="980"/>
      <c r="AU109" s="948" t="s">
        <v>436</v>
      </c>
      <c r="AV109" s="949"/>
      <c r="AW109" s="949"/>
      <c r="AX109" s="949"/>
      <c r="AY109" s="949"/>
      <c r="AZ109" s="949"/>
      <c r="BA109" s="949"/>
      <c r="BB109" s="949"/>
      <c r="BC109" s="949"/>
      <c r="BD109" s="949"/>
      <c r="BE109" s="949"/>
      <c r="BF109" s="949"/>
      <c r="BG109" s="949"/>
      <c r="BH109" s="949"/>
      <c r="BI109" s="949"/>
      <c r="BJ109" s="949"/>
      <c r="BK109" s="949"/>
      <c r="BL109" s="949"/>
      <c r="BM109" s="949"/>
      <c r="BN109" s="949"/>
      <c r="BO109" s="949"/>
      <c r="BP109" s="950"/>
      <c r="BQ109" s="951" t="s">
        <v>437</v>
      </c>
      <c r="BR109" s="949"/>
      <c r="BS109" s="949"/>
      <c r="BT109" s="949"/>
      <c r="BU109" s="950"/>
      <c r="BV109" s="951" t="s">
        <v>310</v>
      </c>
      <c r="BW109" s="949"/>
      <c r="BX109" s="949"/>
      <c r="BY109" s="949"/>
      <c r="BZ109" s="950"/>
      <c r="CA109" s="951" t="s">
        <v>309</v>
      </c>
      <c r="CB109" s="949"/>
      <c r="CC109" s="949"/>
      <c r="CD109" s="949"/>
      <c r="CE109" s="950"/>
      <c r="CF109" s="987" t="s">
        <v>438</v>
      </c>
      <c r="CG109" s="987"/>
      <c r="CH109" s="987"/>
      <c r="CI109" s="987"/>
      <c r="CJ109" s="987"/>
      <c r="CK109" s="951" t="s">
        <v>439</v>
      </c>
      <c r="CL109" s="949"/>
      <c r="CM109" s="949"/>
      <c r="CN109" s="949"/>
      <c r="CO109" s="949"/>
      <c r="CP109" s="949"/>
      <c r="CQ109" s="949"/>
      <c r="CR109" s="949"/>
      <c r="CS109" s="949"/>
      <c r="CT109" s="949"/>
      <c r="CU109" s="949"/>
      <c r="CV109" s="949"/>
      <c r="CW109" s="949"/>
      <c r="CX109" s="949"/>
      <c r="CY109" s="949"/>
      <c r="CZ109" s="949"/>
      <c r="DA109" s="949"/>
      <c r="DB109" s="949"/>
      <c r="DC109" s="949"/>
      <c r="DD109" s="949"/>
      <c r="DE109" s="949"/>
      <c r="DF109" s="950"/>
      <c r="DG109" s="951" t="s">
        <v>437</v>
      </c>
      <c r="DH109" s="949"/>
      <c r="DI109" s="949"/>
      <c r="DJ109" s="949"/>
      <c r="DK109" s="950"/>
      <c r="DL109" s="951" t="s">
        <v>310</v>
      </c>
      <c r="DM109" s="949"/>
      <c r="DN109" s="949"/>
      <c r="DO109" s="949"/>
      <c r="DP109" s="950"/>
      <c r="DQ109" s="951" t="s">
        <v>309</v>
      </c>
      <c r="DR109" s="949"/>
      <c r="DS109" s="949"/>
      <c r="DT109" s="949"/>
      <c r="DU109" s="950"/>
      <c r="DV109" s="951" t="s">
        <v>438</v>
      </c>
      <c r="DW109" s="949"/>
      <c r="DX109" s="949"/>
      <c r="DY109" s="949"/>
      <c r="DZ109" s="980"/>
    </row>
    <row r="110" spans="1:131" s="247" customFormat="1" ht="26.25" customHeight="1" x14ac:dyDescent="0.15">
      <c r="A110" s="851" t="s">
        <v>440</v>
      </c>
      <c r="B110" s="852"/>
      <c r="C110" s="852"/>
      <c r="D110" s="852"/>
      <c r="E110" s="852"/>
      <c r="F110" s="852"/>
      <c r="G110" s="852"/>
      <c r="H110" s="852"/>
      <c r="I110" s="852"/>
      <c r="J110" s="852"/>
      <c r="K110" s="852"/>
      <c r="L110" s="852"/>
      <c r="M110" s="852"/>
      <c r="N110" s="852"/>
      <c r="O110" s="852"/>
      <c r="P110" s="852"/>
      <c r="Q110" s="852"/>
      <c r="R110" s="852"/>
      <c r="S110" s="852"/>
      <c r="T110" s="852"/>
      <c r="U110" s="852"/>
      <c r="V110" s="852"/>
      <c r="W110" s="852"/>
      <c r="X110" s="852"/>
      <c r="Y110" s="852"/>
      <c r="Z110" s="853"/>
      <c r="AA110" s="941">
        <v>632601</v>
      </c>
      <c r="AB110" s="942"/>
      <c r="AC110" s="942"/>
      <c r="AD110" s="942"/>
      <c r="AE110" s="943"/>
      <c r="AF110" s="944">
        <v>659704</v>
      </c>
      <c r="AG110" s="942"/>
      <c r="AH110" s="942"/>
      <c r="AI110" s="942"/>
      <c r="AJ110" s="943"/>
      <c r="AK110" s="944">
        <v>693645</v>
      </c>
      <c r="AL110" s="942"/>
      <c r="AM110" s="942"/>
      <c r="AN110" s="942"/>
      <c r="AO110" s="943"/>
      <c r="AP110" s="945">
        <v>24.6</v>
      </c>
      <c r="AQ110" s="946"/>
      <c r="AR110" s="946"/>
      <c r="AS110" s="946"/>
      <c r="AT110" s="947"/>
      <c r="AU110" s="981" t="s">
        <v>73</v>
      </c>
      <c r="AV110" s="982"/>
      <c r="AW110" s="982"/>
      <c r="AX110" s="982"/>
      <c r="AY110" s="982"/>
      <c r="AZ110" s="907" t="s">
        <v>441</v>
      </c>
      <c r="BA110" s="852"/>
      <c r="BB110" s="852"/>
      <c r="BC110" s="852"/>
      <c r="BD110" s="852"/>
      <c r="BE110" s="852"/>
      <c r="BF110" s="852"/>
      <c r="BG110" s="852"/>
      <c r="BH110" s="852"/>
      <c r="BI110" s="852"/>
      <c r="BJ110" s="852"/>
      <c r="BK110" s="852"/>
      <c r="BL110" s="852"/>
      <c r="BM110" s="852"/>
      <c r="BN110" s="852"/>
      <c r="BO110" s="852"/>
      <c r="BP110" s="853"/>
      <c r="BQ110" s="908">
        <v>6697062</v>
      </c>
      <c r="BR110" s="889"/>
      <c r="BS110" s="889"/>
      <c r="BT110" s="889"/>
      <c r="BU110" s="889"/>
      <c r="BV110" s="889">
        <v>6828439</v>
      </c>
      <c r="BW110" s="889"/>
      <c r="BX110" s="889"/>
      <c r="BY110" s="889"/>
      <c r="BZ110" s="889"/>
      <c r="CA110" s="889">
        <v>6982914</v>
      </c>
      <c r="CB110" s="889"/>
      <c r="CC110" s="889"/>
      <c r="CD110" s="889"/>
      <c r="CE110" s="889"/>
      <c r="CF110" s="913">
        <v>247.4</v>
      </c>
      <c r="CG110" s="914"/>
      <c r="CH110" s="914"/>
      <c r="CI110" s="914"/>
      <c r="CJ110" s="914"/>
      <c r="CK110" s="977" t="s">
        <v>442</v>
      </c>
      <c r="CL110" s="863"/>
      <c r="CM110" s="938" t="s">
        <v>443</v>
      </c>
      <c r="CN110" s="939"/>
      <c r="CO110" s="939"/>
      <c r="CP110" s="939"/>
      <c r="CQ110" s="939"/>
      <c r="CR110" s="939"/>
      <c r="CS110" s="939"/>
      <c r="CT110" s="939"/>
      <c r="CU110" s="939"/>
      <c r="CV110" s="939"/>
      <c r="CW110" s="939"/>
      <c r="CX110" s="939"/>
      <c r="CY110" s="939"/>
      <c r="CZ110" s="939"/>
      <c r="DA110" s="939"/>
      <c r="DB110" s="939"/>
      <c r="DC110" s="939"/>
      <c r="DD110" s="939"/>
      <c r="DE110" s="939"/>
      <c r="DF110" s="940"/>
      <c r="DG110" s="908" t="s">
        <v>444</v>
      </c>
      <c r="DH110" s="889"/>
      <c r="DI110" s="889"/>
      <c r="DJ110" s="889"/>
      <c r="DK110" s="889"/>
      <c r="DL110" s="889" t="s">
        <v>408</v>
      </c>
      <c r="DM110" s="889"/>
      <c r="DN110" s="889"/>
      <c r="DO110" s="889"/>
      <c r="DP110" s="889"/>
      <c r="DQ110" s="889" t="s">
        <v>445</v>
      </c>
      <c r="DR110" s="889"/>
      <c r="DS110" s="889"/>
      <c r="DT110" s="889"/>
      <c r="DU110" s="889"/>
      <c r="DV110" s="890" t="s">
        <v>446</v>
      </c>
      <c r="DW110" s="890"/>
      <c r="DX110" s="890"/>
      <c r="DY110" s="890"/>
      <c r="DZ110" s="891"/>
    </row>
    <row r="111" spans="1:131" s="247" customFormat="1" ht="26.25" customHeight="1" x14ac:dyDescent="0.15">
      <c r="A111" s="818" t="s">
        <v>447</v>
      </c>
      <c r="B111" s="819"/>
      <c r="C111" s="819"/>
      <c r="D111" s="819"/>
      <c r="E111" s="819"/>
      <c r="F111" s="819"/>
      <c r="G111" s="819"/>
      <c r="H111" s="819"/>
      <c r="I111" s="819"/>
      <c r="J111" s="819"/>
      <c r="K111" s="819"/>
      <c r="L111" s="819"/>
      <c r="M111" s="819"/>
      <c r="N111" s="819"/>
      <c r="O111" s="819"/>
      <c r="P111" s="819"/>
      <c r="Q111" s="819"/>
      <c r="R111" s="819"/>
      <c r="S111" s="819"/>
      <c r="T111" s="819"/>
      <c r="U111" s="819"/>
      <c r="V111" s="819"/>
      <c r="W111" s="819"/>
      <c r="X111" s="819"/>
      <c r="Y111" s="819"/>
      <c r="Z111" s="976"/>
      <c r="AA111" s="969" t="s">
        <v>446</v>
      </c>
      <c r="AB111" s="970"/>
      <c r="AC111" s="970"/>
      <c r="AD111" s="970"/>
      <c r="AE111" s="971"/>
      <c r="AF111" s="972" t="s">
        <v>446</v>
      </c>
      <c r="AG111" s="970"/>
      <c r="AH111" s="970"/>
      <c r="AI111" s="970"/>
      <c r="AJ111" s="971"/>
      <c r="AK111" s="972" t="s">
        <v>446</v>
      </c>
      <c r="AL111" s="970"/>
      <c r="AM111" s="970"/>
      <c r="AN111" s="970"/>
      <c r="AO111" s="971"/>
      <c r="AP111" s="973" t="s">
        <v>448</v>
      </c>
      <c r="AQ111" s="974"/>
      <c r="AR111" s="974"/>
      <c r="AS111" s="974"/>
      <c r="AT111" s="975"/>
      <c r="AU111" s="983"/>
      <c r="AV111" s="984"/>
      <c r="AW111" s="984"/>
      <c r="AX111" s="984"/>
      <c r="AY111" s="984"/>
      <c r="AZ111" s="859" t="s">
        <v>449</v>
      </c>
      <c r="BA111" s="794"/>
      <c r="BB111" s="794"/>
      <c r="BC111" s="794"/>
      <c r="BD111" s="794"/>
      <c r="BE111" s="794"/>
      <c r="BF111" s="794"/>
      <c r="BG111" s="794"/>
      <c r="BH111" s="794"/>
      <c r="BI111" s="794"/>
      <c r="BJ111" s="794"/>
      <c r="BK111" s="794"/>
      <c r="BL111" s="794"/>
      <c r="BM111" s="794"/>
      <c r="BN111" s="794"/>
      <c r="BO111" s="794"/>
      <c r="BP111" s="795"/>
      <c r="BQ111" s="860" t="s">
        <v>444</v>
      </c>
      <c r="BR111" s="861"/>
      <c r="BS111" s="861"/>
      <c r="BT111" s="861"/>
      <c r="BU111" s="861"/>
      <c r="BV111" s="861" t="s">
        <v>444</v>
      </c>
      <c r="BW111" s="861"/>
      <c r="BX111" s="861"/>
      <c r="BY111" s="861"/>
      <c r="BZ111" s="861"/>
      <c r="CA111" s="861" t="s">
        <v>444</v>
      </c>
      <c r="CB111" s="861"/>
      <c r="CC111" s="861"/>
      <c r="CD111" s="861"/>
      <c r="CE111" s="861"/>
      <c r="CF111" s="922" t="s">
        <v>445</v>
      </c>
      <c r="CG111" s="923"/>
      <c r="CH111" s="923"/>
      <c r="CI111" s="923"/>
      <c r="CJ111" s="923"/>
      <c r="CK111" s="978"/>
      <c r="CL111" s="865"/>
      <c r="CM111" s="868" t="s">
        <v>450</v>
      </c>
      <c r="CN111" s="869"/>
      <c r="CO111" s="869"/>
      <c r="CP111" s="869"/>
      <c r="CQ111" s="869"/>
      <c r="CR111" s="869"/>
      <c r="CS111" s="869"/>
      <c r="CT111" s="869"/>
      <c r="CU111" s="869"/>
      <c r="CV111" s="869"/>
      <c r="CW111" s="869"/>
      <c r="CX111" s="869"/>
      <c r="CY111" s="869"/>
      <c r="CZ111" s="869"/>
      <c r="DA111" s="869"/>
      <c r="DB111" s="869"/>
      <c r="DC111" s="869"/>
      <c r="DD111" s="869"/>
      <c r="DE111" s="869"/>
      <c r="DF111" s="870"/>
      <c r="DG111" s="860" t="s">
        <v>408</v>
      </c>
      <c r="DH111" s="861"/>
      <c r="DI111" s="861"/>
      <c r="DJ111" s="861"/>
      <c r="DK111" s="861"/>
      <c r="DL111" s="861" t="s">
        <v>448</v>
      </c>
      <c r="DM111" s="861"/>
      <c r="DN111" s="861"/>
      <c r="DO111" s="861"/>
      <c r="DP111" s="861"/>
      <c r="DQ111" s="861" t="s">
        <v>451</v>
      </c>
      <c r="DR111" s="861"/>
      <c r="DS111" s="861"/>
      <c r="DT111" s="861"/>
      <c r="DU111" s="861"/>
      <c r="DV111" s="838" t="s">
        <v>444</v>
      </c>
      <c r="DW111" s="838"/>
      <c r="DX111" s="838"/>
      <c r="DY111" s="838"/>
      <c r="DZ111" s="839"/>
    </row>
    <row r="112" spans="1:131" s="247" customFormat="1" ht="26.25" customHeight="1" x14ac:dyDescent="0.15">
      <c r="A112" s="963" t="s">
        <v>452</v>
      </c>
      <c r="B112" s="964"/>
      <c r="C112" s="794" t="s">
        <v>453</v>
      </c>
      <c r="D112" s="794"/>
      <c r="E112" s="794"/>
      <c r="F112" s="794"/>
      <c r="G112" s="794"/>
      <c r="H112" s="794"/>
      <c r="I112" s="794"/>
      <c r="J112" s="794"/>
      <c r="K112" s="794"/>
      <c r="L112" s="794"/>
      <c r="M112" s="794"/>
      <c r="N112" s="794"/>
      <c r="O112" s="794"/>
      <c r="P112" s="794"/>
      <c r="Q112" s="794"/>
      <c r="R112" s="794"/>
      <c r="S112" s="794"/>
      <c r="T112" s="794"/>
      <c r="U112" s="794"/>
      <c r="V112" s="794"/>
      <c r="W112" s="794"/>
      <c r="X112" s="794"/>
      <c r="Y112" s="794"/>
      <c r="Z112" s="795"/>
      <c r="AA112" s="823" t="s">
        <v>445</v>
      </c>
      <c r="AB112" s="824"/>
      <c r="AC112" s="824"/>
      <c r="AD112" s="824"/>
      <c r="AE112" s="825"/>
      <c r="AF112" s="826" t="s">
        <v>411</v>
      </c>
      <c r="AG112" s="824"/>
      <c r="AH112" s="824"/>
      <c r="AI112" s="824"/>
      <c r="AJ112" s="825"/>
      <c r="AK112" s="826" t="s">
        <v>446</v>
      </c>
      <c r="AL112" s="824"/>
      <c r="AM112" s="824"/>
      <c r="AN112" s="824"/>
      <c r="AO112" s="825"/>
      <c r="AP112" s="871" t="s">
        <v>408</v>
      </c>
      <c r="AQ112" s="872"/>
      <c r="AR112" s="872"/>
      <c r="AS112" s="872"/>
      <c r="AT112" s="873"/>
      <c r="AU112" s="983"/>
      <c r="AV112" s="984"/>
      <c r="AW112" s="984"/>
      <c r="AX112" s="984"/>
      <c r="AY112" s="984"/>
      <c r="AZ112" s="859" t="s">
        <v>454</v>
      </c>
      <c r="BA112" s="794"/>
      <c r="BB112" s="794"/>
      <c r="BC112" s="794"/>
      <c r="BD112" s="794"/>
      <c r="BE112" s="794"/>
      <c r="BF112" s="794"/>
      <c r="BG112" s="794"/>
      <c r="BH112" s="794"/>
      <c r="BI112" s="794"/>
      <c r="BJ112" s="794"/>
      <c r="BK112" s="794"/>
      <c r="BL112" s="794"/>
      <c r="BM112" s="794"/>
      <c r="BN112" s="794"/>
      <c r="BO112" s="794"/>
      <c r="BP112" s="795"/>
      <c r="BQ112" s="860">
        <v>732047</v>
      </c>
      <c r="BR112" s="861"/>
      <c r="BS112" s="861"/>
      <c r="BT112" s="861"/>
      <c r="BU112" s="861"/>
      <c r="BV112" s="861">
        <v>750784</v>
      </c>
      <c r="BW112" s="861"/>
      <c r="BX112" s="861"/>
      <c r="BY112" s="861"/>
      <c r="BZ112" s="861"/>
      <c r="CA112" s="861">
        <v>715347</v>
      </c>
      <c r="CB112" s="861"/>
      <c r="CC112" s="861"/>
      <c r="CD112" s="861"/>
      <c r="CE112" s="861"/>
      <c r="CF112" s="922">
        <v>25.3</v>
      </c>
      <c r="CG112" s="923"/>
      <c r="CH112" s="923"/>
      <c r="CI112" s="923"/>
      <c r="CJ112" s="923"/>
      <c r="CK112" s="978"/>
      <c r="CL112" s="865"/>
      <c r="CM112" s="868" t="s">
        <v>455</v>
      </c>
      <c r="CN112" s="869"/>
      <c r="CO112" s="869"/>
      <c r="CP112" s="869"/>
      <c r="CQ112" s="869"/>
      <c r="CR112" s="869"/>
      <c r="CS112" s="869"/>
      <c r="CT112" s="869"/>
      <c r="CU112" s="869"/>
      <c r="CV112" s="869"/>
      <c r="CW112" s="869"/>
      <c r="CX112" s="869"/>
      <c r="CY112" s="869"/>
      <c r="CZ112" s="869"/>
      <c r="DA112" s="869"/>
      <c r="DB112" s="869"/>
      <c r="DC112" s="869"/>
      <c r="DD112" s="869"/>
      <c r="DE112" s="869"/>
      <c r="DF112" s="870"/>
      <c r="DG112" s="860" t="s">
        <v>446</v>
      </c>
      <c r="DH112" s="861"/>
      <c r="DI112" s="861"/>
      <c r="DJ112" s="861"/>
      <c r="DK112" s="861"/>
      <c r="DL112" s="861" t="s">
        <v>445</v>
      </c>
      <c r="DM112" s="861"/>
      <c r="DN112" s="861"/>
      <c r="DO112" s="861"/>
      <c r="DP112" s="861"/>
      <c r="DQ112" s="861" t="s">
        <v>408</v>
      </c>
      <c r="DR112" s="861"/>
      <c r="DS112" s="861"/>
      <c r="DT112" s="861"/>
      <c r="DU112" s="861"/>
      <c r="DV112" s="838" t="s">
        <v>408</v>
      </c>
      <c r="DW112" s="838"/>
      <c r="DX112" s="838"/>
      <c r="DY112" s="838"/>
      <c r="DZ112" s="839"/>
    </row>
    <row r="113" spans="1:130" s="247" customFormat="1" ht="26.25" customHeight="1" x14ac:dyDescent="0.15">
      <c r="A113" s="965"/>
      <c r="B113" s="966"/>
      <c r="C113" s="794" t="s">
        <v>456</v>
      </c>
      <c r="D113" s="794"/>
      <c r="E113" s="794"/>
      <c r="F113" s="794"/>
      <c r="G113" s="794"/>
      <c r="H113" s="794"/>
      <c r="I113" s="794"/>
      <c r="J113" s="794"/>
      <c r="K113" s="794"/>
      <c r="L113" s="794"/>
      <c r="M113" s="794"/>
      <c r="N113" s="794"/>
      <c r="O113" s="794"/>
      <c r="P113" s="794"/>
      <c r="Q113" s="794"/>
      <c r="R113" s="794"/>
      <c r="S113" s="794"/>
      <c r="T113" s="794"/>
      <c r="U113" s="794"/>
      <c r="V113" s="794"/>
      <c r="W113" s="794"/>
      <c r="X113" s="794"/>
      <c r="Y113" s="794"/>
      <c r="Z113" s="795"/>
      <c r="AA113" s="969">
        <v>74757</v>
      </c>
      <c r="AB113" s="970"/>
      <c r="AC113" s="970"/>
      <c r="AD113" s="970"/>
      <c r="AE113" s="971"/>
      <c r="AF113" s="972">
        <v>79354</v>
      </c>
      <c r="AG113" s="970"/>
      <c r="AH113" s="970"/>
      <c r="AI113" s="970"/>
      <c r="AJ113" s="971"/>
      <c r="AK113" s="972">
        <v>66485</v>
      </c>
      <c r="AL113" s="970"/>
      <c r="AM113" s="970"/>
      <c r="AN113" s="970"/>
      <c r="AO113" s="971"/>
      <c r="AP113" s="973">
        <v>2.4</v>
      </c>
      <c r="AQ113" s="974"/>
      <c r="AR113" s="974"/>
      <c r="AS113" s="974"/>
      <c r="AT113" s="975"/>
      <c r="AU113" s="983"/>
      <c r="AV113" s="984"/>
      <c r="AW113" s="984"/>
      <c r="AX113" s="984"/>
      <c r="AY113" s="984"/>
      <c r="AZ113" s="859" t="s">
        <v>457</v>
      </c>
      <c r="BA113" s="794"/>
      <c r="BB113" s="794"/>
      <c r="BC113" s="794"/>
      <c r="BD113" s="794"/>
      <c r="BE113" s="794"/>
      <c r="BF113" s="794"/>
      <c r="BG113" s="794"/>
      <c r="BH113" s="794"/>
      <c r="BI113" s="794"/>
      <c r="BJ113" s="794"/>
      <c r="BK113" s="794"/>
      <c r="BL113" s="794"/>
      <c r="BM113" s="794"/>
      <c r="BN113" s="794"/>
      <c r="BO113" s="794"/>
      <c r="BP113" s="795"/>
      <c r="BQ113" s="860">
        <v>301110</v>
      </c>
      <c r="BR113" s="861"/>
      <c r="BS113" s="861"/>
      <c r="BT113" s="861"/>
      <c r="BU113" s="861"/>
      <c r="BV113" s="861">
        <v>353085</v>
      </c>
      <c r="BW113" s="861"/>
      <c r="BX113" s="861"/>
      <c r="BY113" s="861"/>
      <c r="BZ113" s="861"/>
      <c r="CA113" s="861">
        <v>367467</v>
      </c>
      <c r="CB113" s="861"/>
      <c r="CC113" s="861"/>
      <c r="CD113" s="861"/>
      <c r="CE113" s="861"/>
      <c r="CF113" s="922">
        <v>13</v>
      </c>
      <c r="CG113" s="923"/>
      <c r="CH113" s="923"/>
      <c r="CI113" s="923"/>
      <c r="CJ113" s="923"/>
      <c r="CK113" s="978"/>
      <c r="CL113" s="865"/>
      <c r="CM113" s="868" t="s">
        <v>458</v>
      </c>
      <c r="CN113" s="869"/>
      <c r="CO113" s="869"/>
      <c r="CP113" s="869"/>
      <c r="CQ113" s="869"/>
      <c r="CR113" s="869"/>
      <c r="CS113" s="869"/>
      <c r="CT113" s="869"/>
      <c r="CU113" s="869"/>
      <c r="CV113" s="869"/>
      <c r="CW113" s="869"/>
      <c r="CX113" s="869"/>
      <c r="CY113" s="869"/>
      <c r="CZ113" s="869"/>
      <c r="DA113" s="869"/>
      <c r="DB113" s="869"/>
      <c r="DC113" s="869"/>
      <c r="DD113" s="869"/>
      <c r="DE113" s="869"/>
      <c r="DF113" s="870"/>
      <c r="DG113" s="823" t="s">
        <v>445</v>
      </c>
      <c r="DH113" s="824"/>
      <c r="DI113" s="824"/>
      <c r="DJ113" s="824"/>
      <c r="DK113" s="825"/>
      <c r="DL113" s="826" t="s">
        <v>459</v>
      </c>
      <c r="DM113" s="824"/>
      <c r="DN113" s="824"/>
      <c r="DO113" s="824"/>
      <c r="DP113" s="825"/>
      <c r="DQ113" s="826" t="s">
        <v>444</v>
      </c>
      <c r="DR113" s="824"/>
      <c r="DS113" s="824"/>
      <c r="DT113" s="824"/>
      <c r="DU113" s="825"/>
      <c r="DV113" s="871" t="s">
        <v>446</v>
      </c>
      <c r="DW113" s="872"/>
      <c r="DX113" s="872"/>
      <c r="DY113" s="872"/>
      <c r="DZ113" s="873"/>
    </row>
    <row r="114" spans="1:130" s="247" customFormat="1" ht="26.25" customHeight="1" x14ac:dyDescent="0.15">
      <c r="A114" s="965"/>
      <c r="B114" s="966"/>
      <c r="C114" s="794" t="s">
        <v>460</v>
      </c>
      <c r="D114" s="794"/>
      <c r="E114" s="794"/>
      <c r="F114" s="794"/>
      <c r="G114" s="794"/>
      <c r="H114" s="794"/>
      <c r="I114" s="794"/>
      <c r="J114" s="794"/>
      <c r="K114" s="794"/>
      <c r="L114" s="794"/>
      <c r="M114" s="794"/>
      <c r="N114" s="794"/>
      <c r="O114" s="794"/>
      <c r="P114" s="794"/>
      <c r="Q114" s="794"/>
      <c r="R114" s="794"/>
      <c r="S114" s="794"/>
      <c r="T114" s="794"/>
      <c r="U114" s="794"/>
      <c r="V114" s="794"/>
      <c r="W114" s="794"/>
      <c r="X114" s="794"/>
      <c r="Y114" s="794"/>
      <c r="Z114" s="795"/>
      <c r="AA114" s="823">
        <v>52963</v>
      </c>
      <c r="AB114" s="824"/>
      <c r="AC114" s="824"/>
      <c r="AD114" s="824"/>
      <c r="AE114" s="825"/>
      <c r="AF114" s="826">
        <v>53423</v>
      </c>
      <c r="AG114" s="824"/>
      <c r="AH114" s="824"/>
      <c r="AI114" s="824"/>
      <c r="AJ114" s="825"/>
      <c r="AK114" s="826">
        <v>46682</v>
      </c>
      <c r="AL114" s="824"/>
      <c r="AM114" s="824"/>
      <c r="AN114" s="824"/>
      <c r="AO114" s="825"/>
      <c r="AP114" s="871">
        <v>1.7</v>
      </c>
      <c r="AQ114" s="872"/>
      <c r="AR114" s="872"/>
      <c r="AS114" s="872"/>
      <c r="AT114" s="873"/>
      <c r="AU114" s="983"/>
      <c r="AV114" s="984"/>
      <c r="AW114" s="984"/>
      <c r="AX114" s="984"/>
      <c r="AY114" s="984"/>
      <c r="AZ114" s="859" t="s">
        <v>461</v>
      </c>
      <c r="BA114" s="794"/>
      <c r="BB114" s="794"/>
      <c r="BC114" s="794"/>
      <c r="BD114" s="794"/>
      <c r="BE114" s="794"/>
      <c r="BF114" s="794"/>
      <c r="BG114" s="794"/>
      <c r="BH114" s="794"/>
      <c r="BI114" s="794"/>
      <c r="BJ114" s="794"/>
      <c r="BK114" s="794"/>
      <c r="BL114" s="794"/>
      <c r="BM114" s="794"/>
      <c r="BN114" s="794"/>
      <c r="BO114" s="794"/>
      <c r="BP114" s="795"/>
      <c r="BQ114" s="860">
        <v>966099</v>
      </c>
      <c r="BR114" s="861"/>
      <c r="BS114" s="861"/>
      <c r="BT114" s="861"/>
      <c r="BU114" s="861"/>
      <c r="BV114" s="861">
        <v>978806</v>
      </c>
      <c r="BW114" s="861"/>
      <c r="BX114" s="861"/>
      <c r="BY114" s="861"/>
      <c r="BZ114" s="861"/>
      <c r="CA114" s="861">
        <v>962819</v>
      </c>
      <c r="CB114" s="861"/>
      <c r="CC114" s="861"/>
      <c r="CD114" s="861"/>
      <c r="CE114" s="861"/>
      <c r="CF114" s="922">
        <v>34.1</v>
      </c>
      <c r="CG114" s="923"/>
      <c r="CH114" s="923"/>
      <c r="CI114" s="923"/>
      <c r="CJ114" s="923"/>
      <c r="CK114" s="978"/>
      <c r="CL114" s="865"/>
      <c r="CM114" s="868" t="s">
        <v>462</v>
      </c>
      <c r="CN114" s="869"/>
      <c r="CO114" s="869"/>
      <c r="CP114" s="869"/>
      <c r="CQ114" s="869"/>
      <c r="CR114" s="869"/>
      <c r="CS114" s="869"/>
      <c r="CT114" s="869"/>
      <c r="CU114" s="869"/>
      <c r="CV114" s="869"/>
      <c r="CW114" s="869"/>
      <c r="CX114" s="869"/>
      <c r="CY114" s="869"/>
      <c r="CZ114" s="869"/>
      <c r="DA114" s="869"/>
      <c r="DB114" s="869"/>
      <c r="DC114" s="869"/>
      <c r="DD114" s="869"/>
      <c r="DE114" s="869"/>
      <c r="DF114" s="870"/>
      <c r="DG114" s="823" t="s">
        <v>411</v>
      </c>
      <c r="DH114" s="824"/>
      <c r="DI114" s="824"/>
      <c r="DJ114" s="824"/>
      <c r="DK114" s="825"/>
      <c r="DL114" s="826" t="s">
        <v>448</v>
      </c>
      <c r="DM114" s="824"/>
      <c r="DN114" s="824"/>
      <c r="DO114" s="824"/>
      <c r="DP114" s="825"/>
      <c r="DQ114" s="826" t="s">
        <v>463</v>
      </c>
      <c r="DR114" s="824"/>
      <c r="DS114" s="824"/>
      <c r="DT114" s="824"/>
      <c r="DU114" s="825"/>
      <c r="DV114" s="871" t="s">
        <v>445</v>
      </c>
      <c r="DW114" s="872"/>
      <c r="DX114" s="872"/>
      <c r="DY114" s="872"/>
      <c r="DZ114" s="873"/>
    </row>
    <row r="115" spans="1:130" s="247" customFormat="1" ht="26.25" customHeight="1" x14ac:dyDescent="0.15">
      <c r="A115" s="965"/>
      <c r="B115" s="966"/>
      <c r="C115" s="794" t="s">
        <v>464</v>
      </c>
      <c r="D115" s="794"/>
      <c r="E115" s="794"/>
      <c r="F115" s="794"/>
      <c r="G115" s="794"/>
      <c r="H115" s="794"/>
      <c r="I115" s="794"/>
      <c r="J115" s="794"/>
      <c r="K115" s="794"/>
      <c r="L115" s="794"/>
      <c r="M115" s="794"/>
      <c r="N115" s="794"/>
      <c r="O115" s="794"/>
      <c r="P115" s="794"/>
      <c r="Q115" s="794"/>
      <c r="R115" s="794"/>
      <c r="S115" s="794"/>
      <c r="T115" s="794"/>
      <c r="U115" s="794"/>
      <c r="V115" s="794"/>
      <c r="W115" s="794"/>
      <c r="X115" s="794"/>
      <c r="Y115" s="794"/>
      <c r="Z115" s="795"/>
      <c r="AA115" s="969">
        <v>32</v>
      </c>
      <c r="AB115" s="970"/>
      <c r="AC115" s="970"/>
      <c r="AD115" s="970"/>
      <c r="AE115" s="971"/>
      <c r="AF115" s="972">
        <v>27</v>
      </c>
      <c r="AG115" s="970"/>
      <c r="AH115" s="970"/>
      <c r="AI115" s="970"/>
      <c r="AJ115" s="971"/>
      <c r="AK115" s="972">
        <v>22</v>
      </c>
      <c r="AL115" s="970"/>
      <c r="AM115" s="970"/>
      <c r="AN115" s="970"/>
      <c r="AO115" s="971"/>
      <c r="AP115" s="973">
        <v>0</v>
      </c>
      <c r="AQ115" s="974"/>
      <c r="AR115" s="974"/>
      <c r="AS115" s="974"/>
      <c r="AT115" s="975"/>
      <c r="AU115" s="983"/>
      <c r="AV115" s="984"/>
      <c r="AW115" s="984"/>
      <c r="AX115" s="984"/>
      <c r="AY115" s="984"/>
      <c r="AZ115" s="859" t="s">
        <v>465</v>
      </c>
      <c r="BA115" s="794"/>
      <c r="BB115" s="794"/>
      <c r="BC115" s="794"/>
      <c r="BD115" s="794"/>
      <c r="BE115" s="794"/>
      <c r="BF115" s="794"/>
      <c r="BG115" s="794"/>
      <c r="BH115" s="794"/>
      <c r="BI115" s="794"/>
      <c r="BJ115" s="794"/>
      <c r="BK115" s="794"/>
      <c r="BL115" s="794"/>
      <c r="BM115" s="794"/>
      <c r="BN115" s="794"/>
      <c r="BO115" s="794"/>
      <c r="BP115" s="795"/>
      <c r="BQ115" s="860" t="s">
        <v>408</v>
      </c>
      <c r="BR115" s="861"/>
      <c r="BS115" s="861"/>
      <c r="BT115" s="861"/>
      <c r="BU115" s="861"/>
      <c r="BV115" s="861" t="s">
        <v>463</v>
      </c>
      <c r="BW115" s="861"/>
      <c r="BX115" s="861"/>
      <c r="BY115" s="861"/>
      <c r="BZ115" s="861"/>
      <c r="CA115" s="861" t="s">
        <v>444</v>
      </c>
      <c r="CB115" s="861"/>
      <c r="CC115" s="861"/>
      <c r="CD115" s="861"/>
      <c r="CE115" s="861"/>
      <c r="CF115" s="922" t="s">
        <v>408</v>
      </c>
      <c r="CG115" s="923"/>
      <c r="CH115" s="923"/>
      <c r="CI115" s="923"/>
      <c r="CJ115" s="923"/>
      <c r="CK115" s="978"/>
      <c r="CL115" s="865"/>
      <c r="CM115" s="859" t="s">
        <v>466</v>
      </c>
      <c r="CN115" s="962"/>
      <c r="CO115" s="962"/>
      <c r="CP115" s="962"/>
      <c r="CQ115" s="962"/>
      <c r="CR115" s="962"/>
      <c r="CS115" s="962"/>
      <c r="CT115" s="962"/>
      <c r="CU115" s="962"/>
      <c r="CV115" s="962"/>
      <c r="CW115" s="962"/>
      <c r="CX115" s="962"/>
      <c r="CY115" s="962"/>
      <c r="CZ115" s="962"/>
      <c r="DA115" s="962"/>
      <c r="DB115" s="962"/>
      <c r="DC115" s="962"/>
      <c r="DD115" s="962"/>
      <c r="DE115" s="962"/>
      <c r="DF115" s="795"/>
      <c r="DG115" s="823" t="s">
        <v>446</v>
      </c>
      <c r="DH115" s="824"/>
      <c r="DI115" s="824"/>
      <c r="DJ115" s="824"/>
      <c r="DK115" s="825"/>
      <c r="DL115" s="826" t="s">
        <v>444</v>
      </c>
      <c r="DM115" s="824"/>
      <c r="DN115" s="824"/>
      <c r="DO115" s="824"/>
      <c r="DP115" s="825"/>
      <c r="DQ115" s="826" t="s">
        <v>408</v>
      </c>
      <c r="DR115" s="824"/>
      <c r="DS115" s="824"/>
      <c r="DT115" s="824"/>
      <c r="DU115" s="825"/>
      <c r="DV115" s="871" t="s">
        <v>446</v>
      </c>
      <c r="DW115" s="872"/>
      <c r="DX115" s="872"/>
      <c r="DY115" s="872"/>
      <c r="DZ115" s="873"/>
    </row>
    <row r="116" spans="1:130" s="247" customFormat="1" ht="26.25" customHeight="1" x14ac:dyDescent="0.15">
      <c r="A116" s="967"/>
      <c r="B116" s="968"/>
      <c r="C116" s="927" t="s">
        <v>467</v>
      </c>
      <c r="D116" s="927"/>
      <c r="E116" s="927"/>
      <c r="F116" s="927"/>
      <c r="G116" s="927"/>
      <c r="H116" s="927"/>
      <c r="I116" s="927"/>
      <c r="J116" s="927"/>
      <c r="K116" s="927"/>
      <c r="L116" s="927"/>
      <c r="M116" s="927"/>
      <c r="N116" s="927"/>
      <c r="O116" s="927"/>
      <c r="P116" s="927"/>
      <c r="Q116" s="927"/>
      <c r="R116" s="927"/>
      <c r="S116" s="927"/>
      <c r="T116" s="927"/>
      <c r="U116" s="927"/>
      <c r="V116" s="927"/>
      <c r="W116" s="927"/>
      <c r="X116" s="927"/>
      <c r="Y116" s="927"/>
      <c r="Z116" s="928"/>
      <c r="AA116" s="823">
        <v>93</v>
      </c>
      <c r="AB116" s="824"/>
      <c r="AC116" s="824"/>
      <c r="AD116" s="824"/>
      <c r="AE116" s="825"/>
      <c r="AF116" s="826">
        <v>148</v>
      </c>
      <c r="AG116" s="824"/>
      <c r="AH116" s="824"/>
      <c r="AI116" s="824"/>
      <c r="AJ116" s="825"/>
      <c r="AK116" s="826">
        <v>164</v>
      </c>
      <c r="AL116" s="824"/>
      <c r="AM116" s="824"/>
      <c r="AN116" s="824"/>
      <c r="AO116" s="825"/>
      <c r="AP116" s="871">
        <v>0</v>
      </c>
      <c r="AQ116" s="872"/>
      <c r="AR116" s="872"/>
      <c r="AS116" s="872"/>
      <c r="AT116" s="873"/>
      <c r="AU116" s="983"/>
      <c r="AV116" s="984"/>
      <c r="AW116" s="984"/>
      <c r="AX116" s="984"/>
      <c r="AY116" s="984"/>
      <c r="AZ116" s="910" t="s">
        <v>468</v>
      </c>
      <c r="BA116" s="911"/>
      <c r="BB116" s="911"/>
      <c r="BC116" s="911"/>
      <c r="BD116" s="911"/>
      <c r="BE116" s="911"/>
      <c r="BF116" s="911"/>
      <c r="BG116" s="911"/>
      <c r="BH116" s="911"/>
      <c r="BI116" s="911"/>
      <c r="BJ116" s="911"/>
      <c r="BK116" s="911"/>
      <c r="BL116" s="911"/>
      <c r="BM116" s="911"/>
      <c r="BN116" s="911"/>
      <c r="BO116" s="911"/>
      <c r="BP116" s="912"/>
      <c r="BQ116" s="860" t="s">
        <v>446</v>
      </c>
      <c r="BR116" s="861"/>
      <c r="BS116" s="861"/>
      <c r="BT116" s="861"/>
      <c r="BU116" s="861"/>
      <c r="BV116" s="861" t="s">
        <v>446</v>
      </c>
      <c r="BW116" s="861"/>
      <c r="BX116" s="861"/>
      <c r="BY116" s="861"/>
      <c r="BZ116" s="861"/>
      <c r="CA116" s="861" t="s">
        <v>444</v>
      </c>
      <c r="CB116" s="861"/>
      <c r="CC116" s="861"/>
      <c r="CD116" s="861"/>
      <c r="CE116" s="861"/>
      <c r="CF116" s="922" t="s">
        <v>448</v>
      </c>
      <c r="CG116" s="923"/>
      <c r="CH116" s="923"/>
      <c r="CI116" s="923"/>
      <c r="CJ116" s="923"/>
      <c r="CK116" s="978"/>
      <c r="CL116" s="865"/>
      <c r="CM116" s="868" t="s">
        <v>469</v>
      </c>
      <c r="CN116" s="869"/>
      <c r="CO116" s="869"/>
      <c r="CP116" s="869"/>
      <c r="CQ116" s="869"/>
      <c r="CR116" s="869"/>
      <c r="CS116" s="869"/>
      <c r="CT116" s="869"/>
      <c r="CU116" s="869"/>
      <c r="CV116" s="869"/>
      <c r="CW116" s="869"/>
      <c r="CX116" s="869"/>
      <c r="CY116" s="869"/>
      <c r="CZ116" s="869"/>
      <c r="DA116" s="869"/>
      <c r="DB116" s="869"/>
      <c r="DC116" s="869"/>
      <c r="DD116" s="869"/>
      <c r="DE116" s="869"/>
      <c r="DF116" s="870"/>
      <c r="DG116" s="823" t="s">
        <v>448</v>
      </c>
      <c r="DH116" s="824"/>
      <c r="DI116" s="824"/>
      <c r="DJ116" s="824"/>
      <c r="DK116" s="825"/>
      <c r="DL116" s="826" t="s">
        <v>444</v>
      </c>
      <c r="DM116" s="824"/>
      <c r="DN116" s="824"/>
      <c r="DO116" s="824"/>
      <c r="DP116" s="825"/>
      <c r="DQ116" s="826" t="s">
        <v>445</v>
      </c>
      <c r="DR116" s="824"/>
      <c r="DS116" s="824"/>
      <c r="DT116" s="824"/>
      <c r="DU116" s="825"/>
      <c r="DV116" s="871" t="s">
        <v>444</v>
      </c>
      <c r="DW116" s="872"/>
      <c r="DX116" s="872"/>
      <c r="DY116" s="872"/>
      <c r="DZ116" s="873"/>
    </row>
    <row r="117" spans="1:130" s="247" customFormat="1" ht="26.25" customHeight="1" x14ac:dyDescent="0.15">
      <c r="A117" s="948" t="s">
        <v>188</v>
      </c>
      <c r="B117" s="949"/>
      <c r="C117" s="949"/>
      <c r="D117" s="949"/>
      <c r="E117" s="949"/>
      <c r="F117" s="949"/>
      <c r="G117" s="949"/>
      <c r="H117" s="949"/>
      <c r="I117" s="949"/>
      <c r="J117" s="949"/>
      <c r="K117" s="949"/>
      <c r="L117" s="949"/>
      <c r="M117" s="949"/>
      <c r="N117" s="949"/>
      <c r="O117" s="949"/>
      <c r="P117" s="949"/>
      <c r="Q117" s="949"/>
      <c r="R117" s="949"/>
      <c r="S117" s="949"/>
      <c r="T117" s="949"/>
      <c r="U117" s="949"/>
      <c r="V117" s="949"/>
      <c r="W117" s="949"/>
      <c r="X117" s="949"/>
      <c r="Y117" s="924" t="s">
        <v>470</v>
      </c>
      <c r="Z117" s="950"/>
      <c r="AA117" s="955">
        <v>760446</v>
      </c>
      <c r="AB117" s="956"/>
      <c r="AC117" s="956"/>
      <c r="AD117" s="956"/>
      <c r="AE117" s="957"/>
      <c r="AF117" s="958">
        <v>792656</v>
      </c>
      <c r="AG117" s="956"/>
      <c r="AH117" s="956"/>
      <c r="AI117" s="956"/>
      <c r="AJ117" s="957"/>
      <c r="AK117" s="958">
        <v>806998</v>
      </c>
      <c r="AL117" s="956"/>
      <c r="AM117" s="956"/>
      <c r="AN117" s="956"/>
      <c r="AO117" s="957"/>
      <c r="AP117" s="959"/>
      <c r="AQ117" s="960"/>
      <c r="AR117" s="960"/>
      <c r="AS117" s="960"/>
      <c r="AT117" s="961"/>
      <c r="AU117" s="983"/>
      <c r="AV117" s="984"/>
      <c r="AW117" s="984"/>
      <c r="AX117" s="984"/>
      <c r="AY117" s="984"/>
      <c r="AZ117" s="910" t="s">
        <v>471</v>
      </c>
      <c r="BA117" s="911"/>
      <c r="BB117" s="911"/>
      <c r="BC117" s="911"/>
      <c r="BD117" s="911"/>
      <c r="BE117" s="911"/>
      <c r="BF117" s="911"/>
      <c r="BG117" s="911"/>
      <c r="BH117" s="911"/>
      <c r="BI117" s="911"/>
      <c r="BJ117" s="911"/>
      <c r="BK117" s="911"/>
      <c r="BL117" s="911"/>
      <c r="BM117" s="911"/>
      <c r="BN117" s="911"/>
      <c r="BO117" s="911"/>
      <c r="BP117" s="912"/>
      <c r="BQ117" s="860" t="s">
        <v>445</v>
      </c>
      <c r="BR117" s="861"/>
      <c r="BS117" s="861"/>
      <c r="BT117" s="861"/>
      <c r="BU117" s="861"/>
      <c r="BV117" s="861" t="s">
        <v>446</v>
      </c>
      <c r="BW117" s="861"/>
      <c r="BX117" s="861"/>
      <c r="BY117" s="861"/>
      <c r="BZ117" s="861"/>
      <c r="CA117" s="861" t="s">
        <v>445</v>
      </c>
      <c r="CB117" s="861"/>
      <c r="CC117" s="861"/>
      <c r="CD117" s="861"/>
      <c r="CE117" s="861"/>
      <c r="CF117" s="922" t="s">
        <v>445</v>
      </c>
      <c r="CG117" s="923"/>
      <c r="CH117" s="923"/>
      <c r="CI117" s="923"/>
      <c r="CJ117" s="923"/>
      <c r="CK117" s="978"/>
      <c r="CL117" s="865"/>
      <c r="CM117" s="868" t="s">
        <v>472</v>
      </c>
      <c r="CN117" s="869"/>
      <c r="CO117" s="869"/>
      <c r="CP117" s="869"/>
      <c r="CQ117" s="869"/>
      <c r="CR117" s="869"/>
      <c r="CS117" s="869"/>
      <c r="CT117" s="869"/>
      <c r="CU117" s="869"/>
      <c r="CV117" s="869"/>
      <c r="CW117" s="869"/>
      <c r="CX117" s="869"/>
      <c r="CY117" s="869"/>
      <c r="CZ117" s="869"/>
      <c r="DA117" s="869"/>
      <c r="DB117" s="869"/>
      <c r="DC117" s="869"/>
      <c r="DD117" s="869"/>
      <c r="DE117" s="869"/>
      <c r="DF117" s="870"/>
      <c r="DG117" s="823" t="s">
        <v>408</v>
      </c>
      <c r="DH117" s="824"/>
      <c r="DI117" s="824"/>
      <c r="DJ117" s="824"/>
      <c r="DK117" s="825"/>
      <c r="DL117" s="826" t="s">
        <v>408</v>
      </c>
      <c r="DM117" s="824"/>
      <c r="DN117" s="824"/>
      <c r="DO117" s="824"/>
      <c r="DP117" s="825"/>
      <c r="DQ117" s="826" t="s">
        <v>446</v>
      </c>
      <c r="DR117" s="824"/>
      <c r="DS117" s="824"/>
      <c r="DT117" s="824"/>
      <c r="DU117" s="825"/>
      <c r="DV117" s="871" t="s">
        <v>408</v>
      </c>
      <c r="DW117" s="872"/>
      <c r="DX117" s="872"/>
      <c r="DY117" s="872"/>
      <c r="DZ117" s="873"/>
    </row>
    <row r="118" spans="1:130" s="247" customFormat="1" ht="26.25" customHeight="1" x14ac:dyDescent="0.15">
      <c r="A118" s="948" t="s">
        <v>439</v>
      </c>
      <c r="B118" s="949"/>
      <c r="C118" s="949"/>
      <c r="D118" s="949"/>
      <c r="E118" s="949"/>
      <c r="F118" s="949"/>
      <c r="G118" s="949"/>
      <c r="H118" s="949"/>
      <c r="I118" s="949"/>
      <c r="J118" s="949"/>
      <c r="K118" s="949"/>
      <c r="L118" s="949"/>
      <c r="M118" s="949"/>
      <c r="N118" s="949"/>
      <c r="O118" s="949"/>
      <c r="P118" s="949"/>
      <c r="Q118" s="949"/>
      <c r="R118" s="949"/>
      <c r="S118" s="949"/>
      <c r="T118" s="949"/>
      <c r="U118" s="949"/>
      <c r="V118" s="949"/>
      <c r="W118" s="949"/>
      <c r="X118" s="949"/>
      <c r="Y118" s="949"/>
      <c r="Z118" s="950"/>
      <c r="AA118" s="951" t="s">
        <v>437</v>
      </c>
      <c r="AB118" s="949"/>
      <c r="AC118" s="949"/>
      <c r="AD118" s="949"/>
      <c r="AE118" s="950"/>
      <c r="AF118" s="951" t="s">
        <v>310</v>
      </c>
      <c r="AG118" s="949"/>
      <c r="AH118" s="949"/>
      <c r="AI118" s="949"/>
      <c r="AJ118" s="950"/>
      <c r="AK118" s="951" t="s">
        <v>309</v>
      </c>
      <c r="AL118" s="949"/>
      <c r="AM118" s="949"/>
      <c r="AN118" s="949"/>
      <c r="AO118" s="950"/>
      <c r="AP118" s="952" t="s">
        <v>438</v>
      </c>
      <c r="AQ118" s="953"/>
      <c r="AR118" s="953"/>
      <c r="AS118" s="953"/>
      <c r="AT118" s="954"/>
      <c r="AU118" s="983"/>
      <c r="AV118" s="984"/>
      <c r="AW118" s="984"/>
      <c r="AX118" s="984"/>
      <c r="AY118" s="984"/>
      <c r="AZ118" s="926" t="s">
        <v>473</v>
      </c>
      <c r="BA118" s="927"/>
      <c r="BB118" s="927"/>
      <c r="BC118" s="927"/>
      <c r="BD118" s="927"/>
      <c r="BE118" s="927"/>
      <c r="BF118" s="927"/>
      <c r="BG118" s="927"/>
      <c r="BH118" s="927"/>
      <c r="BI118" s="927"/>
      <c r="BJ118" s="927"/>
      <c r="BK118" s="927"/>
      <c r="BL118" s="927"/>
      <c r="BM118" s="927"/>
      <c r="BN118" s="927"/>
      <c r="BO118" s="927"/>
      <c r="BP118" s="928"/>
      <c r="BQ118" s="929" t="s">
        <v>408</v>
      </c>
      <c r="BR118" s="892"/>
      <c r="BS118" s="892"/>
      <c r="BT118" s="892"/>
      <c r="BU118" s="892"/>
      <c r="BV118" s="892" t="s">
        <v>463</v>
      </c>
      <c r="BW118" s="892"/>
      <c r="BX118" s="892"/>
      <c r="BY118" s="892"/>
      <c r="BZ118" s="892"/>
      <c r="CA118" s="892" t="s">
        <v>446</v>
      </c>
      <c r="CB118" s="892"/>
      <c r="CC118" s="892"/>
      <c r="CD118" s="892"/>
      <c r="CE118" s="892"/>
      <c r="CF118" s="922" t="s">
        <v>446</v>
      </c>
      <c r="CG118" s="923"/>
      <c r="CH118" s="923"/>
      <c r="CI118" s="923"/>
      <c r="CJ118" s="923"/>
      <c r="CK118" s="978"/>
      <c r="CL118" s="865"/>
      <c r="CM118" s="868" t="s">
        <v>474</v>
      </c>
      <c r="CN118" s="869"/>
      <c r="CO118" s="869"/>
      <c r="CP118" s="869"/>
      <c r="CQ118" s="869"/>
      <c r="CR118" s="869"/>
      <c r="CS118" s="869"/>
      <c r="CT118" s="869"/>
      <c r="CU118" s="869"/>
      <c r="CV118" s="869"/>
      <c r="CW118" s="869"/>
      <c r="CX118" s="869"/>
      <c r="CY118" s="869"/>
      <c r="CZ118" s="869"/>
      <c r="DA118" s="869"/>
      <c r="DB118" s="869"/>
      <c r="DC118" s="869"/>
      <c r="DD118" s="869"/>
      <c r="DE118" s="869"/>
      <c r="DF118" s="870"/>
      <c r="DG118" s="823" t="s">
        <v>445</v>
      </c>
      <c r="DH118" s="824"/>
      <c r="DI118" s="824"/>
      <c r="DJ118" s="824"/>
      <c r="DK118" s="825"/>
      <c r="DL118" s="826" t="s">
        <v>446</v>
      </c>
      <c r="DM118" s="824"/>
      <c r="DN118" s="824"/>
      <c r="DO118" s="824"/>
      <c r="DP118" s="825"/>
      <c r="DQ118" s="826" t="s">
        <v>408</v>
      </c>
      <c r="DR118" s="824"/>
      <c r="DS118" s="824"/>
      <c r="DT118" s="824"/>
      <c r="DU118" s="825"/>
      <c r="DV118" s="871" t="s">
        <v>475</v>
      </c>
      <c r="DW118" s="872"/>
      <c r="DX118" s="872"/>
      <c r="DY118" s="872"/>
      <c r="DZ118" s="873"/>
    </row>
    <row r="119" spans="1:130" s="247" customFormat="1" ht="26.25" customHeight="1" x14ac:dyDescent="0.15">
      <c r="A119" s="862" t="s">
        <v>442</v>
      </c>
      <c r="B119" s="863"/>
      <c r="C119" s="938" t="s">
        <v>443</v>
      </c>
      <c r="D119" s="939"/>
      <c r="E119" s="939"/>
      <c r="F119" s="939"/>
      <c r="G119" s="939"/>
      <c r="H119" s="939"/>
      <c r="I119" s="939"/>
      <c r="J119" s="939"/>
      <c r="K119" s="939"/>
      <c r="L119" s="939"/>
      <c r="M119" s="939"/>
      <c r="N119" s="939"/>
      <c r="O119" s="939"/>
      <c r="P119" s="939"/>
      <c r="Q119" s="939"/>
      <c r="R119" s="939"/>
      <c r="S119" s="939"/>
      <c r="T119" s="939"/>
      <c r="U119" s="939"/>
      <c r="V119" s="939"/>
      <c r="W119" s="939"/>
      <c r="X119" s="939"/>
      <c r="Y119" s="939"/>
      <c r="Z119" s="940"/>
      <c r="AA119" s="941" t="s">
        <v>475</v>
      </c>
      <c r="AB119" s="942"/>
      <c r="AC119" s="942"/>
      <c r="AD119" s="942"/>
      <c r="AE119" s="943"/>
      <c r="AF119" s="944" t="s">
        <v>463</v>
      </c>
      <c r="AG119" s="942"/>
      <c r="AH119" s="942"/>
      <c r="AI119" s="942"/>
      <c r="AJ119" s="943"/>
      <c r="AK119" s="944" t="s">
        <v>475</v>
      </c>
      <c r="AL119" s="942"/>
      <c r="AM119" s="942"/>
      <c r="AN119" s="942"/>
      <c r="AO119" s="943"/>
      <c r="AP119" s="945" t="s">
        <v>463</v>
      </c>
      <c r="AQ119" s="946"/>
      <c r="AR119" s="946"/>
      <c r="AS119" s="946"/>
      <c r="AT119" s="947"/>
      <c r="AU119" s="985"/>
      <c r="AV119" s="986"/>
      <c r="AW119" s="986"/>
      <c r="AX119" s="986"/>
      <c r="AY119" s="986"/>
      <c r="AZ119" s="278" t="s">
        <v>188</v>
      </c>
      <c r="BA119" s="278"/>
      <c r="BB119" s="278"/>
      <c r="BC119" s="278"/>
      <c r="BD119" s="278"/>
      <c r="BE119" s="278"/>
      <c r="BF119" s="278"/>
      <c r="BG119" s="278"/>
      <c r="BH119" s="278"/>
      <c r="BI119" s="278"/>
      <c r="BJ119" s="278"/>
      <c r="BK119" s="278"/>
      <c r="BL119" s="278"/>
      <c r="BM119" s="278"/>
      <c r="BN119" s="278"/>
      <c r="BO119" s="924" t="s">
        <v>476</v>
      </c>
      <c r="BP119" s="925"/>
      <c r="BQ119" s="929">
        <v>8696318</v>
      </c>
      <c r="BR119" s="892"/>
      <c r="BS119" s="892"/>
      <c r="BT119" s="892"/>
      <c r="BU119" s="892"/>
      <c r="BV119" s="892">
        <v>8911114</v>
      </c>
      <c r="BW119" s="892"/>
      <c r="BX119" s="892"/>
      <c r="BY119" s="892"/>
      <c r="BZ119" s="892"/>
      <c r="CA119" s="892">
        <v>9028547</v>
      </c>
      <c r="CB119" s="892"/>
      <c r="CC119" s="892"/>
      <c r="CD119" s="892"/>
      <c r="CE119" s="892"/>
      <c r="CF119" s="790"/>
      <c r="CG119" s="791"/>
      <c r="CH119" s="791"/>
      <c r="CI119" s="791"/>
      <c r="CJ119" s="881"/>
      <c r="CK119" s="979"/>
      <c r="CL119" s="867"/>
      <c r="CM119" s="885" t="s">
        <v>477</v>
      </c>
      <c r="CN119" s="886"/>
      <c r="CO119" s="886"/>
      <c r="CP119" s="886"/>
      <c r="CQ119" s="886"/>
      <c r="CR119" s="886"/>
      <c r="CS119" s="886"/>
      <c r="CT119" s="886"/>
      <c r="CU119" s="886"/>
      <c r="CV119" s="886"/>
      <c r="CW119" s="886"/>
      <c r="CX119" s="886"/>
      <c r="CY119" s="886"/>
      <c r="CZ119" s="886"/>
      <c r="DA119" s="886"/>
      <c r="DB119" s="886"/>
      <c r="DC119" s="886"/>
      <c r="DD119" s="886"/>
      <c r="DE119" s="886"/>
      <c r="DF119" s="887"/>
      <c r="DG119" s="806" t="s">
        <v>445</v>
      </c>
      <c r="DH119" s="807"/>
      <c r="DI119" s="807"/>
      <c r="DJ119" s="807"/>
      <c r="DK119" s="808"/>
      <c r="DL119" s="809" t="s">
        <v>444</v>
      </c>
      <c r="DM119" s="807"/>
      <c r="DN119" s="807"/>
      <c r="DO119" s="807"/>
      <c r="DP119" s="808"/>
      <c r="DQ119" s="809" t="s">
        <v>445</v>
      </c>
      <c r="DR119" s="807"/>
      <c r="DS119" s="807"/>
      <c r="DT119" s="807"/>
      <c r="DU119" s="808"/>
      <c r="DV119" s="895" t="s">
        <v>445</v>
      </c>
      <c r="DW119" s="896"/>
      <c r="DX119" s="896"/>
      <c r="DY119" s="896"/>
      <c r="DZ119" s="897"/>
    </row>
    <row r="120" spans="1:130" s="247" customFormat="1" ht="26.25" customHeight="1" x14ac:dyDescent="0.15">
      <c r="A120" s="864"/>
      <c r="B120" s="865"/>
      <c r="C120" s="868" t="s">
        <v>450</v>
      </c>
      <c r="D120" s="869"/>
      <c r="E120" s="869"/>
      <c r="F120" s="869"/>
      <c r="G120" s="869"/>
      <c r="H120" s="869"/>
      <c r="I120" s="869"/>
      <c r="J120" s="869"/>
      <c r="K120" s="869"/>
      <c r="L120" s="869"/>
      <c r="M120" s="869"/>
      <c r="N120" s="869"/>
      <c r="O120" s="869"/>
      <c r="P120" s="869"/>
      <c r="Q120" s="869"/>
      <c r="R120" s="869"/>
      <c r="S120" s="869"/>
      <c r="T120" s="869"/>
      <c r="U120" s="869"/>
      <c r="V120" s="869"/>
      <c r="W120" s="869"/>
      <c r="X120" s="869"/>
      <c r="Y120" s="869"/>
      <c r="Z120" s="870"/>
      <c r="AA120" s="823" t="s">
        <v>475</v>
      </c>
      <c r="AB120" s="824"/>
      <c r="AC120" s="824"/>
      <c r="AD120" s="824"/>
      <c r="AE120" s="825"/>
      <c r="AF120" s="826" t="s">
        <v>445</v>
      </c>
      <c r="AG120" s="824"/>
      <c r="AH120" s="824"/>
      <c r="AI120" s="824"/>
      <c r="AJ120" s="825"/>
      <c r="AK120" s="826" t="s">
        <v>446</v>
      </c>
      <c r="AL120" s="824"/>
      <c r="AM120" s="824"/>
      <c r="AN120" s="824"/>
      <c r="AO120" s="825"/>
      <c r="AP120" s="871" t="s">
        <v>446</v>
      </c>
      <c r="AQ120" s="872"/>
      <c r="AR120" s="872"/>
      <c r="AS120" s="872"/>
      <c r="AT120" s="873"/>
      <c r="AU120" s="930" t="s">
        <v>478</v>
      </c>
      <c r="AV120" s="931"/>
      <c r="AW120" s="931"/>
      <c r="AX120" s="931"/>
      <c r="AY120" s="932"/>
      <c r="AZ120" s="907" t="s">
        <v>479</v>
      </c>
      <c r="BA120" s="852"/>
      <c r="BB120" s="852"/>
      <c r="BC120" s="852"/>
      <c r="BD120" s="852"/>
      <c r="BE120" s="852"/>
      <c r="BF120" s="852"/>
      <c r="BG120" s="852"/>
      <c r="BH120" s="852"/>
      <c r="BI120" s="852"/>
      <c r="BJ120" s="852"/>
      <c r="BK120" s="852"/>
      <c r="BL120" s="852"/>
      <c r="BM120" s="852"/>
      <c r="BN120" s="852"/>
      <c r="BO120" s="852"/>
      <c r="BP120" s="853"/>
      <c r="BQ120" s="908">
        <v>3140839</v>
      </c>
      <c r="BR120" s="889"/>
      <c r="BS120" s="889"/>
      <c r="BT120" s="889"/>
      <c r="BU120" s="889"/>
      <c r="BV120" s="889">
        <v>3050392</v>
      </c>
      <c r="BW120" s="889"/>
      <c r="BX120" s="889"/>
      <c r="BY120" s="889"/>
      <c r="BZ120" s="889"/>
      <c r="CA120" s="889">
        <v>2933979</v>
      </c>
      <c r="CB120" s="889"/>
      <c r="CC120" s="889"/>
      <c r="CD120" s="889"/>
      <c r="CE120" s="889"/>
      <c r="CF120" s="913">
        <v>103.9</v>
      </c>
      <c r="CG120" s="914"/>
      <c r="CH120" s="914"/>
      <c r="CI120" s="914"/>
      <c r="CJ120" s="914"/>
      <c r="CK120" s="915" t="s">
        <v>480</v>
      </c>
      <c r="CL120" s="899"/>
      <c r="CM120" s="899"/>
      <c r="CN120" s="899"/>
      <c r="CO120" s="900"/>
      <c r="CP120" s="919" t="s">
        <v>481</v>
      </c>
      <c r="CQ120" s="920"/>
      <c r="CR120" s="920"/>
      <c r="CS120" s="920"/>
      <c r="CT120" s="920"/>
      <c r="CU120" s="920"/>
      <c r="CV120" s="920"/>
      <c r="CW120" s="920"/>
      <c r="CX120" s="920"/>
      <c r="CY120" s="920"/>
      <c r="CZ120" s="920"/>
      <c r="DA120" s="920"/>
      <c r="DB120" s="920"/>
      <c r="DC120" s="920"/>
      <c r="DD120" s="920"/>
      <c r="DE120" s="920"/>
      <c r="DF120" s="921"/>
      <c r="DG120" s="908">
        <v>566761</v>
      </c>
      <c r="DH120" s="889"/>
      <c r="DI120" s="889"/>
      <c r="DJ120" s="889"/>
      <c r="DK120" s="889"/>
      <c r="DL120" s="889">
        <v>551456</v>
      </c>
      <c r="DM120" s="889"/>
      <c r="DN120" s="889"/>
      <c r="DO120" s="889"/>
      <c r="DP120" s="889"/>
      <c r="DQ120" s="889">
        <v>493293</v>
      </c>
      <c r="DR120" s="889"/>
      <c r="DS120" s="889"/>
      <c r="DT120" s="889"/>
      <c r="DU120" s="889"/>
      <c r="DV120" s="890">
        <v>17.5</v>
      </c>
      <c r="DW120" s="890"/>
      <c r="DX120" s="890"/>
      <c r="DY120" s="890"/>
      <c r="DZ120" s="891"/>
    </row>
    <row r="121" spans="1:130" s="247" customFormat="1" ht="26.25" customHeight="1" x14ac:dyDescent="0.15">
      <c r="A121" s="864"/>
      <c r="B121" s="865"/>
      <c r="C121" s="910" t="s">
        <v>482</v>
      </c>
      <c r="D121" s="911"/>
      <c r="E121" s="911"/>
      <c r="F121" s="911"/>
      <c r="G121" s="911"/>
      <c r="H121" s="911"/>
      <c r="I121" s="911"/>
      <c r="J121" s="911"/>
      <c r="K121" s="911"/>
      <c r="L121" s="911"/>
      <c r="M121" s="911"/>
      <c r="N121" s="911"/>
      <c r="O121" s="911"/>
      <c r="P121" s="911"/>
      <c r="Q121" s="911"/>
      <c r="R121" s="911"/>
      <c r="S121" s="911"/>
      <c r="T121" s="911"/>
      <c r="U121" s="911"/>
      <c r="V121" s="911"/>
      <c r="W121" s="911"/>
      <c r="X121" s="911"/>
      <c r="Y121" s="911"/>
      <c r="Z121" s="912"/>
      <c r="AA121" s="823" t="s">
        <v>408</v>
      </c>
      <c r="AB121" s="824"/>
      <c r="AC121" s="824"/>
      <c r="AD121" s="824"/>
      <c r="AE121" s="825"/>
      <c r="AF121" s="826" t="s">
        <v>408</v>
      </c>
      <c r="AG121" s="824"/>
      <c r="AH121" s="824"/>
      <c r="AI121" s="824"/>
      <c r="AJ121" s="825"/>
      <c r="AK121" s="826" t="s">
        <v>475</v>
      </c>
      <c r="AL121" s="824"/>
      <c r="AM121" s="824"/>
      <c r="AN121" s="824"/>
      <c r="AO121" s="825"/>
      <c r="AP121" s="871" t="s">
        <v>463</v>
      </c>
      <c r="AQ121" s="872"/>
      <c r="AR121" s="872"/>
      <c r="AS121" s="872"/>
      <c r="AT121" s="873"/>
      <c r="AU121" s="933"/>
      <c r="AV121" s="934"/>
      <c r="AW121" s="934"/>
      <c r="AX121" s="934"/>
      <c r="AY121" s="935"/>
      <c r="AZ121" s="859" t="s">
        <v>483</v>
      </c>
      <c r="BA121" s="794"/>
      <c r="BB121" s="794"/>
      <c r="BC121" s="794"/>
      <c r="BD121" s="794"/>
      <c r="BE121" s="794"/>
      <c r="BF121" s="794"/>
      <c r="BG121" s="794"/>
      <c r="BH121" s="794"/>
      <c r="BI121" s="794"/>
      <c r="BJ121" s="794"/>
      <c r="BK121" s="794"/>
      <c r="BL121" s="794"/>
      <c r="BM121" s="794"/>
      <c r="BN121" s="794"/>
      <c r="BO121" s="794"/>
      <c r="BP121" s="795"/>
      <c r="BQ121" s="860">
        <v>415073</v>
      </c>
      <c r="BR121" s="861"/>
      <c r="BS121" s="861"/>
      <c r="BT121" s="861"/>
      <c r="BU121" s="861"/>
      <c r="BV121" s="861">
        <v>387387</v>
      </c>
      <c r="BW121" s="861"/>
      <c r="BX121" s="861"/>
      <c r="BY121" s="861"/>
      <c r="BZ121" s="861"/>
      <c r="CA121" s="861">
        <v>339523</v>
      </c>
      <c r="CB121" s="861"/>
      <c r="CC121" s="861"/>
      <c r="CD121" s="861"/>
      <c r="CE121" s="861"/>
      <c r="CF121" s="922">
        <v>12</v>
      </c>
      <c r="CG121" s="923"/>
      <c r="CH121" s="923"/>
      <c r="CI121" s="923"/>
      <c r="CJ121" s="923"/>
      <c r="CK121" s="916"/>
      <c r="CL121" s="902"/>
      <c r="CM121" s="902"/>
      <c r="CN121" s="902"/>
      <c r="CO121" s="903"/>
      <c r="CP121" s="882" t="s">
        <v>484</v>
      </c>
      <c r="CQ121" s="883"/>
      <c r="CR121" s="883"/>
      <c r="CS121" s="883"/>
      <c r="CT121" s="883"/>
      <c r="CU121" s="883"/>
      <c r="CV121" s="883"/>
      <c r="CW121" s="883"/>
      <c r="CX121" s="883"/>
      <c r="CY121" s="883"/>
      <c r="CZ121" s="883"/>
      <c r="DA121" s="883"/>
      <c r="DB121" s="883"/>
      <c r="DC121" s="883"/>
      <c r="DD121" s="883"/>
      <c r="DE121" s="883"/>
      <c r="DF121" s="884"/>
      <c r="DG121" s="860">
        <v>155348</v>
      </c>
      <c r="DH121" s="861"/>
      <c r="DI121" s="861"/>
      <c r="DJ121" s="861"/>
      <c r="DK121" s="861"/>
      <c r="DL121" s="861">
        <v>190401</v>
      </c>
      <c r="DM121" s="861"/>
      <c r="DN121" s="861"/>
      <c r="DO121" s="861"/>
      <c r="DP121" s="861"/>
      <c r="DQ121" s="861">
        <v>214326</v>
      </c>
      <c r="DR121" s="861"/>
      <c r="DS121" s="861"/>
      <c r="DT121" s="861"/>
      <c r="DU121" s="861"/>
      <c r="DV121" s="838">
        <v>7.6</v>
      </c>
      <c r="DW121" s="838"/>
      <c r="DX121" s="838"/>
      <c r="DY121" s="838"/>
      <c r="DZ121" s="839"/>
    </row>
    <row r="122" spans="1:130" s="247" customFormat="1" ht="26.25" customHeight="1" x14ac:dyDescent="0.15">
      <c r="A122" s="864"/>
      <c r="B122" s="865"/>
      <c r="C122" s="868" t="s">
        <v>462</v>
      </c>
      <c r="D122" s="869"/>
      <c r="E122" s="869"/>
      <c r="F122" s="869"/>
      <c r="G122" s="869"/>
      <c r="H122" s="869"/>
      <c r="I122" s="869"/>
      <c r="J122" s="869"/>
      <c r="K122" s="869"/>
      <c r="L122" s="869"/>
      <c r="M122" s="869"/>
      <c r="N122" s="869"/>
      <c r="O122" s="869"/>
      <c r="P122" s="869"/>
      <c r="Q122" s="869"/>
      <c r="R122" s="869"/>
      <c r="S122" s="869"/>
      <c r="T122" s="869"/>
      <c r="U122" s="869"/>
      <c r="V122" s="869"/>
      <c r="W122" s="869"/>
      <c r="X122" s="869"/>
      <c r="Y122" s="869"/>
      <c r="Z122" s="870"/>
      <c r="AA122" s="823" t="s">
        <v>446</v>
      </c>
      <c r="AB122" s="824"/>
      <c r="AC122" s="824"/>
      <c r="AD122" s="824"/>
      <c r="AE122" s="825"/>
      <c r="AF122" s="826" t="s">
        <v>445</v>
      </c>
      <c r="AG122" s="824"/>
      <c r="AH122" s="824"/>
      <c r="AI122" s="824"/>
      <c r="AJ122" s="825"/>
      <c r="AK122" s="826" t="s">
        <v>475</v>
      </c>
      <c r="AL122" s="824"/>
      <c r="AM122" s="824"/>
      <c r="AN122" s="824"/>
      <c r="AO122" s="825"/>
      <c r="AP122" s="871" t="s">
        <v>444</v>
      </c>
      <c r="AQ122" s="872"/>
      <c r="AR122" s="872"/>
      <c r="AS122" s="872"/>
      <c r="AT122" s="873"/>
      <c r="AU122" s="933"/>
      <c r="AV122" s="934"/>
      <c r="AW122" s="934"/>
      <c r="AX122" s="934"/>
      <c r="AY122" s="935"/>
      <c r="AZ122" s="926" t="s">
        <v>485</v>
      </c>
      <c r="BA122" s="927"/>
      <c r="BB122" s="927"/>
      <c r="BC122" s="927"/>
      <c r="BD122" s="927"/>
      <c r="BE122" s="927"/>
      <c r="BF122" s="927"/>
      <c r="BG122" s="927"/>
      <c r="BH122" s="927"/>
      <c r="BI122" s="927"/>
      <c r="BJ122" s="927"/>
      <c r="BK122" s="927"/>
      <c r="BL122" s="927"/>
      <c r="BM122" s="927"/>
      <c r="BN122" s="927"/>
      <c r="BO122" s="927"/>
      <c r="BP122" s="928"/>
      <c r="BQ122" s="929">
        <v>5464226</v>
      </c>
      <c r="BR122" s="892"/>
      <c r="BS122" s="892"/>
      <c r="BT122" s="892"/>
      <c r="BU122" s="892"/>
      <c r="BV122" s="892">
        <v>5517155</v>
      </c>
      <c r="BW122" s="892"/>
      <c r="BX122" s="892"/>
      <c r="BY122" s="892"/>
      <c r="BZ122" s="892"/>
      <c r="CA122" s="892">
        <v>5555291</v>
      </c>
      <c r="CB122" s="892"/>
      <c r="CC122" s="892"/>
      <c r="CD122" s="892"/>
      <c r="CE122" s="892"/>
      <c r="CF122" s="893">
        <v>196.8</v>
      </c>
      <c r="CG122" s="894"/>
      <c r="CH122" s="894"/>
      <c r="CI122" s="894"/>
      <c r="CJ122" s="894"/>
      <c r="CK122" s="916"/>
      <c r="CL122" s="902"/>
      <c r="CM122" s="902"/>
      <c r="CN122" s="902"/>
      <c r="CO122" s="903"/>
      <c r="CP122" s="882" t="s">
        <v>486</v>
      </c>
      <c r="CQ122" s="883"/>
      <c r="CR122" s="883"/>
      <c r="CS122" s="883"/>
      <c r="CT122" s="883"/>
      <c r="CU122" s="883"/>
      <c r="CV122" s="883"/>
      <c r="CW122" s="883"/>
      <c r="CX122" s="883"/>
      <c r="CY122" s="883"/>
      <c r="CZ122" s="883"/>
      <c r="DA122" s="883"/>
      <c r="DB122" s="883"/>
      <c r="DC122" s="883"/>
      <c r="DD122" s="883"/>
      <c r="DE122" s="883"/>
      <c r="DF122" s="884"/>
      <c r="DG122" s="860">
        <v>9938</v>
      </c>
      <c r="DH122" s="861"/>
      <c r="DI122" s="861"/>
      <c r="DJ122" s="861"/>
      <c r="DK122" s="861"/>
      <c r="DL122" s="861">
        <v>8927</v>
      </c>
      <c r="DM122" s="861"/>
      <c r="DN122" s="861"/>
      <c r="DO122" s="861"/>
      <c r="DP122" s="861"/>
      <c r="DQ122" s="861">
        <v>7728</v>
      </c>
      <c r="DR122" s="861"/>
      <c r="DS122" s="861"/>
      <c r="DT122" s="861"/>
      <c r="DU122" s="861"/>
      <c r="DV122" s="838">
        <v>0.3</v>
      </c>
      <c r="DW122" s="838"/>
      <c r="DX122" s="838"/>
      <c r="DY122" s="838"/>
      <c r="DZ122" s="839"/>
    </row>
    <row r="123" spans="1:130" s="247" customFormat="1" ht="26.25" customHeight="1" x14ac:dyDescent="0.15">
      <c r="A123" s="864"/>
      <c r="B123" s="865"/>
      <c r="C123" s="868" t="s">
        <v>469</v>
      </c>
      <c r="D123" s="869"/>
      <c r="E123" s="869"/>
      <c r="F123" s="869"/>
      <c r="G123" s="869"/>
      <c r="H123" s="869"/>
      <c r="I123" s="869"/>
      <c r="J123" s="869"/>
      <c r="K123" s="869"/>
      <c r="L123" s="869"/>
      <c r="M123" s="869"/>
      <c r="N123" s="869"/>
      <c r="O123" s="869"/>
      <c r="P123" s="869"/>
      <c r="Q123" s="869"/>
      <c r="R123" s="869"/>
      <c r="S123" s="869"/>
      <c r="T123" s="869"/>
      <c r="U123" s="869"/>
      <c r="V123" s="869"/>
      <c r="W123" s="869"/>
      <c r="X123" s="869"/>
      <c r="Y123" s="869"/>
      <c r="Z123" s="870"/>
      <c r="AA123" s="823" t="s">
        <v>475</v>
      </c>
      <c r="AB123" s="824"/>
      <c r="AC123" s="824"/>
      <c r="AD123" s="824"/>
      <c r="AE123" s="825"/>
      <c r="AF123" s="826" t="s">
        <v>475</v>
      </c>
      <c r="AG123" s="824"/>
      <c r="AH123" s="824"/>
      <c r="AI123" s="824"/>
      <c r="AJ123" s="825"/>
      <c r="AK123" s="826" t="s">
        <v>475</v>
      </c>
      <c r="AL123" s="824"/>
      <c r="AM123" s="824"/>
      <c r="AN123" s="824"/>
      <c r="AO123" s="825"/>
      <c r="AP123" s="871" t="s">
        <v>408</v>
      </c>
      <c r="AQ123" s="872"/>
      <c r="AR123" s="872"/>
      <c r="AS123" s="872"/>
      <c r="AT123" s="873"/>
      <c r="AU123" s="936"/>
      <c r="AV123" s="937"/>
      <c r="AW123" s="937"/>
      <c r="AX123" s="937"/>
      <c r="AY123" s="937"/>
      <c r="AZ123" s="278" t="s">
        <v>188</v>
      </c>
      <c r="BA123" s="278"/>
      <c r="BB123" s="278"/>
      <c r="BC123" s="278"/>
      <c r="BD123" s="278"/>
      <c r="BE123" s="278"/>
      <c r="BF123" s="278"/>
      <c r="BG123" s="278"/>
      <c r="BH123" s="278"/>
      <c r="BI123" s="278"/>
      <c r="BJ123" s="278"/>
      <c r="BK123" s="278"/>
      <c r="BL123" s="278"/>
      <c r="BM123" s="278"/>
      <c r="BN123" s="278"/>
      <c r="BO123" s="924" t="s">
        <v>487</v>
      </c>
      <c r="BP123" s="925"/>
      <c r="BQ123" s="879">
        <v>9020138</v>
      </c>
      <c r="BR123" s="880"/>
      <c r="BS123" s="880"/>
      <c r="BT123" s="880"/>
      <c r="BU123" s="880"/>
      <c r="BV123" s="880">
        <v>8954934</v>
      </c>
      <c r="BW123" s="880"/>
      <c r="BX123" s="880"/>
      <c r="BY123" s="880"/>
      <c r="BZ123" s="880"/>
      <c r="CA123" s="880">
        <v>8828793</v>
      </c>
      <c r="CB123" s="880"/>
      <c r="CC123" s="880"/>
      <c r="CD123" s="880"/>
      <c r="CE123" s="880"/>
      <c r="CF123" s="790"/>
      <c r="CG123" s="791"/>
      <c r="CH123" s="791"/>
      <c r="CI123" s="791"/>
      <c r="CJ123" s="881"/>
      <c r="CK123" s="916"/>
      <c r="CL123" s="902"/>
      <c r="CM123" s="902"/>
      <c r="CN123" s="902"/>
      <c r="CO123" s="903"/>
      <c r="CP123" s="882" t="s">
        <v>488</v>
      </c>
      <c r="CQ123" s="883"/>
      <c r="CR123" s="883"/>
      <c r="CS123" s="883"/>
      <c r="CT123" s="883"/>
      <c r="CU123" s="883"/>
      <c r="CV123" s="883"/>
      <c r="CW123" s="883"/>
      <c r="CX123" s="883"/>
      <c r="CY123" s="883"/>
      <c r="CZ123" s="883"/>
      <c r="DA123" s="883"/>
      <c r="DB123" s="883"/>
      <c r="DC123" s="883"/>
      <c r="DD123" s="883"/>
      <c r="DE123" s="883"/>
      <c r="DF123" s="884"/>
      <c r="DG123" s="823" t="s">
        <v>411</v>
      </c>
      <c r="DH123" s="824"/>
      <c r="DI123" s="824"/>
      <c r="DJ123" s="824"/>
      <c r="DK123" s="825"/>
      <c r="DL123" s="826" t="s">
        <v>463</v>
      </c>
      <c r="DM123" s="824"/>
      <c r="DN123" s="824"/>
      <c r="DO123" s="824"/>
      <c r="DP123" s="825"/>
      <c r="DQ123" s="826" t="s">
        <v>463</v>
      </c>
      <c r="DR123" s="824"/>
      <c r="DS123" s="824"/>
      <c r="DT123" s="824"/>
      <c r="DU123" s="825"/>
      <c r="DV123" s="871" t="s">
        <v>451</v>
      </c>
      <c r="DW123" s="872"/>
      <c r="DX123" s="872"/>
      <c r="DY123" s="872"/>
      <c r="DZ123" s="873"/>
    </row>
    <row r="124" spans="1:130" s="247" customFormat="1" ht="26.25" customHeight="1" thickBot="1" x14ac:dyDescent="0.2">
      <c r="A124" s="864"/>
      <c r="B124" s="865"/>
      <c r="C124" s="868" t="s">
        <v>472</v>
      </c>
      <c r="D124" s="869"/>
      <c r="E124" s="869"/>
      <c r="F124" s="869"/>
      <c r="G124" s="869"/>
      <c r="H124" s="869"/>
      <c r="I124" s="869"/>
      <c r="J124" s="869"/>
      <c r="K124" s="869"/>
      <c r="L124" s="869"/>
      <c r="M124" s="869"/>
      <c r="N124" s="869"/>
      <c r="O124" s="869"/>
      <c r="P124" s="869"/>
      <c r="Q124" s="869"/>
      <c r="R124" s="869"/>
      <c r="S124" s="869"/>
      <c r="T124" s="869"/>
      <c r="U124" s="869"/>
      <c r="V124" s="869"/>
      <c r="W124" s="869"/>
      <c r="X124" s="869"/>
      <c r="Y124" s="869"/>
      <c r="Z124" s="870"/>
      <c r="AA124" s="823" t="s">
        <v>446</v>
      </c>
      <c r="AB124" s="824"/>
      <c r="AC124" s="824"/>
      <c r="AD124" s="824"/>
      <c r="AE124" s="825"/>
      <c r="AF124" s="826" t="s">
        <v>445</v>
      </c>
      <c r="AG124" s="824"/>
      <c r="AH124" s="824"/>
      <c r="AI124" s="824"/>
      <c r="AJ124" s="825"/>
      <c r="AK124" s="826" t="s">
        <v>475</v>
      </c>
      <c r="AL124" s="824"/>
      <c r="AM124" s="824"/>
      <c r="AN124" s="824"/>
      <c r="AO124" s="825"/>
      <c r="AP124" s="871" t="s">
        <v>475</v>
      </c>
      <c r="AQ124" s="872"/>
      <c r="AR124" s="872"/>
      <c r="AS124" s="872"/>
      <c r="AT124" s="873"/>
      <c r="AU124" s="874" t="s">
        <v>489</v>
      </c>
      <c r="AV124" s="875"/>
      <c r="AW124" s="875"/>
      <c r="AX124" s="875"/>
      <c r="AY124" s="875"/>
      <c r="AZ124" s="875"/>
      <c r="BA124" s="875"/>
      <c r="BB124" s="875"/>
      <c r="BC124" s="875"/>
      <c r="BD124" s="875"/>
      <c r="BE124" s="875"/>
      <c r="BF124" s="875"/>
      <c r="BG124" s="875"/>
      <c r="BH124" s="875"/>
      <c r="BI124" s="875"/>
      <c r="BJ124" s="875"/>
      <c r="BK124" s="875"/>
      <c r="BL124" s="875"/>
      <c r="BM124" s="875"/>
      <c r="BN124" s="875"/>
      <c r="BO124" s="875"/>
      <c r="BP124" s="876"/>
      <c r="BQ124" s="877" t="s">
        <v>445</v>
      </c>
      <c r="BR124" s="878"/>
      <c r="BS124" s="878"/>
      <c r="BT124" s="878"/>
      <c r="BU124" s="878"/>
      <c r="BV124" s="878" t="s">
        <v>411</v>
      </c>
      <c r="BW124" s="878"/>
      <c r="BX124" s="878"/>
      <c r="BY124" s="878"/>
      <c r="BZ124" s="878"/>
      <c r="CA124" s="878">
        <v>7</v>
      </c>
      <c r="CB124" s="878"/>
      <c r="CC124" s="878"/>
      <c r="CD124" s="878"/>
      <c r="CE124" s="878"/>
      <c r="CF124" s="768"/>
      <c r="CG124" s="769"/>
      <c r="CH124" s="769"/>
      <c r="CI124" s="769"/>
      <c r="CJ124" s="909"/>
      <c r="CK124" s="917"/>
      <c r="CL124" s="917"/>
      <c r="CM124" s="917"/>
      <c r="CN124" s="917"/>
      <c r="CO124" s="918"/>
      <c r="CP124" s="882" t="s">
        <v>490</v>
      </c>
      <c r="CQ124" s="883"/>
      <c r="CR124" s="883"/>
      <c r="CS124" s="883"/>
      <c r="CT124" s="883"/>
      <c r="CU124" s="883"/>
      <c r="CV124" s="883"/>
      <c r="CW124" s="883"/>
      <c r="CX124" s="883"/>
      <c r="CY124" s="883"/>
      <c r="CZ124" s="883"/>
      <c r="DA124" s="883"/>
      <c r="DB124" s="883"/>
      <c r="DC124" s="883"/>
      <c r="DD124" s="883"/>
      <c r="DE124" s="883"/>
      <c r="DF124" s="884"/>
      <c r="DG124" s="806" t="s">
        <v>444</v>
      </c>
      <c r="DH124" s="807"/>
      <c r="DI124" s="807"/>
      <c r="DJ124" s="807"/>
      <c r="DK124" s="808"/>
      <c r="DL124" s="809" t="s">
        <v>451</v>
      </c>
      <c r="DM124" s="807"/>
      <c r="DN124" s="807"/>
      <c r="DO124" s="807"/>
      <c r="DP124" s="808"/>
      <c r="DQ124" s="809" t="s">
        <v>411</v>
      </c>
      <c r="DR124" s="807"/>
      <c r="DS124" s="807"/>
      <c r="DT124" s="807"/>
      <c r="DU124" s="808"/>
      <c r="DV124" s="895" t="s">
        <v>475</v>
      </c>
      <c r="DW124" s="896"/>
      <c r="DX124" s="896"/>
      <c r="DY124" s="896"/>
      <c r="DZ124" s="897"/>
    </row>
    <row r="125" spans="1:130" s="247" customFormat="1" ht="26.25" customHeight="1" x14ac:dyDescent="0.15">
      <c r="A125" s="864"/>
      <c r="B125" s="865"/>
      <c r="C125" s="868" t="s">
        <v>474</v>
      </c>
      <c r="D125" s="869"/>
      <c r="E125" s="869"/>
      <c r="F125" s="869"/>
      <c r="G125" s="869"/>
      <c r="H125" s="869"/>
      <c r="I125" s="869"/>
      <c r="J125" s="869"/>
      <c r="K125" s="869"/>
      <c r="L125" s="869"/>
      <c r="M125" s="869"/>
      <c r="N125" s="869"/>
      <c r="O125" s="869"/>
      <c r="P125" s="869"/>
      <c r="Q125" s="869"/>
      <c r="R125" s="869"/>
      <c r="S125" s="869"/>
      <c r="T125" s="869"/>
      <c r="U125" s="869"/>
      <c r="V125" s="869"/>
      <c r="W125" s="869"/>
      <c r="X125" s="869"/>
      <c r="Y125" s="869"/>
      <c r="Z125" s="870"/>
      <c r="AA125" s="823" t="s">
        <v>411</v>
      </c>
      <c r="AB125" s="824"/>
      <c r="AC125" s="824"/>
      <c r="AD125" s="824"/>
      <c r="AE125" s="825"/>
      <c r="AF125" s="826" t="s">
        <v>411</v>
      </c>
      <c r="AG125" s="824"/>
      <c r="AH125" s="824"/>
      <c r="AI125" s="824"/>
      <c r="AJ125" s="825"/>
      <c r="AK125" s="826" t="s">
        <v>444</v>
      </c>
      <c r="AL125" s="824"/>
      <c r="AM125" s="824"/>
      <c r="AN125" s="824"/>
      <c r="AO125" s="825"/>
      <c r="AP125" s="871" t="s">
        <v>444</v>
      </c>
      <c r="AQ125" s="872"/>
      <c r="AR125" s="872"/>
      <c r="AS125" s="872"/>
      <c r="AT125" s="873"/>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898" t="s">
        <v>491</v>
      </c>
      <c r="CL125" s="899"/>
      <c r="CM125" s="899"/>
      <c r="CN125" s="899"/>
      <c r="CO125" s="900"/>
      <c r="CP125" s="907" t="s">
        <v>492</v>
      </c>
      <c r="CQ125" s="852"/>
      <c r="CR125" s="852"/>
      <c r="CS125" s="852"/>
      <c r="CT125" s="852"/>
      <c r="CU125" s="852"/>
      <c r="CV125" s="852"/>
      <c r="CW125" s="852"/>
      <c r="CX125" s="852"/>
      <c r="CY125" s="852"/>
      <c r="CZ125" s="852"/>
      <c r="DA125" s="852"/>
      <c r="DB125" s="852"/>
      <c r="DC125" s="852"/>
      <c r="DD125" s="852"/>
      <c r="DE125" s="852"/>
      <c r="DF125" s="853"/>
      <c r="DG125" s="908" t="s">
        <v>411</v>
      </c>
      <c r="DH125" s="889"/>
      <c r="DI125" s="889"/>
      <c r="DJ125" s="889"/>
      <c r="DK125" s="889"/>
      <c r="DL125" s="889" t="s">
        <v>446</v>
      </c>
      <c r="DM125" s="889"/>
      <c r="DN125" s="889"/>
      <c r="DO125" s="889"/>
      <c r="DP125" s="889"/>
      <c r="DQ125" s="889" t="s">
        <v>446</v>
      </c>
      <c r="DR125" s="889"/>
      <c r="DS125" s="889"/>
      <c r="DT125" s="889"/>
      <c r="DU125" s="889"/>
      <c r="DV125" s="890" t="s">
        <v>444</v>
      </c>
      <c r="DW125" s="890"/>
      <c r="DX125" s="890"/>
      <c r="DY125" s="890"/>
      <c r="DZ125" s="891"/>
    </row>
    <row r="126" spans="1:130" s="247" customFormat="1" ht="26.25" customHeight="1" thickBot="1" x14ac:dyDescent="0.2">
      <c r="A126" s="864"/>
      <c r="B126" s="865"/>
      <c r="C126" s="868" t="s">
        <v>477</v>
      </c>
      <c r="D126" s="869"/>
      <c r="E126" s="869"/>
      <c r="F126" s="869"/>
      <c r="G126" s="869"/>
      <c r="H126" s="869"/>
      <c r="I126" s="869"/>
      <c r="J126" s="869"/>
      <c r="K126" s="869"/>
      <c r="L126" s="869"/>
      <c r="M126" s="869"/>
      <c r="N126" s="869"/>
      <c r="O126" s="869"/>
      <c r="P126" s="869"/>
      <c r="Q126" s="869"/>
      <c r="R126" s="869"/>
      <c r="S126" s="869"/>
      <c r="T126" s="869"/>
      <c r="U126" s="869"/>
      <c r="V126" s="869"/>
      <c r="W126" s="869"/>
      <c r="X126" s="869"/>
      <c r="Y126" s="869"/>
      <c r="Z126" s="870"/>
      <c r="AA126" s="823" t="s">
        <v>444</v>
      </c>
      <c r="AB126" s="824"/>
      <c r="AC126" s="824"/>
      <c r="AD126" s="824"/>
      <c r="AE126" s="825"/>
      <c r="AF126" s="826" t="s">
        <v>411</v>
      </c>
      <c r="AG126" s="824"/>
      <c r="AH126" s="824"/>
      <c r="AI126" s="824"/>
      <c r="AJ126" s="825"/>
      <c r="AK126" s="826" t="s">
        <v>411</v>
      </c>
      <c r="AL126" s="824"/>
      <c r="AM126" s="824"/>
      <c r="AN126" s="824"/>
      <c r="AO126" s="825"/>
      <c r="AP126" s="871" t="s">
        <v>411</v>
      </c>
      <c r="AQ126" s="872"/>
      <c r="AR126" s="872"/>
      <c r="AS126" s="872"/>
      <c r="AT126" s="873"/>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01"/>
      <c r="CL126" s="902"/>
      <c r="CM126" s="902"/>
      <c r="CN126" s="902"/>
      <c r="CO126" s="903"/>
      <c r="CP126" s="859" t="s">
        <v>493</v>
      </c>
      <c r="CQ126" s="794"/>
      <c r="CR126" s="794"/>
      <c r="CS126" s="794"/>
      <c r="CT126" s="794"/>
      <c r="CU126" s="794"/>
      <c r="CV126" s="794"/>
      <c r="CW126" s="794"/>
      <c r="CX126" s="794"/>
      <c r="CY126" s="794"/>
      <c r="CZ126" s="794"/>
      <c r="DA126" s="794"/>
      <c r="DB126" s="794"/>
      <c r="DC126" s="794"/>
      <c r="DD126" s="794"/>
      <c r="DE126" s="794"/>
      <c r="DF126" s="795"/>
      <c r="DG126" s="860" t="s">
        <v>411</v>
      </c>
      <c r="DH126" s="861"/>
      <c r="DI126" s="861"/>
      <c r="DJ126" s="861"/>
      <c r="DK126" s="861"/>
      <c r="DL126" s="861" t="s">
        <v>411</v>
      </c>
      <c r="DM126" s="861"/>
      <c r="DN126" s="861"/>
      <c r="DO126" s="861"/>
      <c r="DP126" s="861"/>
      <c r="DQ126" s="861" t="s">
        <v>475</v>
      </c>
      <c r="DR126" s="861"/>
      <c r="DS126" s="861"/>
      <c r="DT126" s="861"/>
      <c r="DU126" s="861"/>
      <c r="DV126" s="838" t="s">
        <v>475</v>
      </c>
      <c r="DW126" s="838"/>
      <c r="DX126" s="838"/>
      <c r="DY126" s="838"/>
      <c r="DZ126" s="839"/>
    </row>
    <row r="127" spans="1:130" s="247" customFormat="1" ht="26.25" customHeight="1" x14ac:dyDescent="0.15">
      <c r="A127" s="866"/>
      <c r="B127" s="867"/>
      <c r="C127" s="885" t="s">
        <v>494</v>
      </c>
      <c r="D127" s="886"/>
      <c r="E127" s="886"/>
      <c r="F127" s="886"/>
      <c r="G127" s="886"/>
      <c r="H127" s="886"/>
      <c r="I127" s="886"/>
      <c r="J127" s="886"/>
      <c r="K127" s="886"/>
      <c r="L127" s="886"/>
      <c r="M127" s="886"/>
      <c r="N127" s="886"/>
      <c r="O127" s="886"/>
      <c r="P127" s="886"/>
      <c r="Q127" s="886"/>
      <c r="R127" s="886"/>
      <c r="S127" s="886"/>
      <c r="T127" s="886"/>
      <c r="U127" s="886"/>
      <c r="V127" s="886"/>
      <c r="W127" s="886"/>
      <c r="X127" s="886"/>
      <c r="Y127" s="886"/>
      <c r="Z127" s="887"/>
      <c r="AA127" s="823">
        <v>32</v>
      </c>
      <c r="AB127" s="824"/>
      <c r="AC127" s="824"/>
      <c r="AD127" s="824"/>
      <c r="AE127" s="825"/>
      <c r="AF127" s="826">
        <v>27</v>
      </c>
      <c r="AG127" s="824"/>
      <c r="AH127" s="824"/>
      <c r="AI127" s="824"/>
      <c r="AJ127" s="825"/>
      <c r="AK127" s="826">
        <v>22</v>
      </c>
      <c r="AL127" s="824"/>
      <c r="AM127" s="824"/>
      <c r="AN127" s="824"/>
      <c r="AO127" s="825"/>
      <c r="AP127" s="871">
        <v>0</v>
      </c>
      <c r="AQ127" s="872"/>
      <c r="AR127" s="872"/>
      <c r="AS127" s="872"/>
      <c r="AT127" s="873"/>
      <c r="AU127" s="283"/>
      <c r="AV127" s="283"/>
      <c r="AW127" s="283"/>
      <c r="AX127" s="888" t="s">
        <v>495</v>
      </c>
      <c r="AY127" s="856"/>
      <c r="AZ127" s="856"/>
      <c r="BA127" s="856"/>
      <c r="BB127" s="856"/>
      <c r="BC127" s="856"/>
      <c r="BD127" s="856"/>
      <c r="BE127" s="857"/>
      <c r="BF127" s="855" t="s">
        <v>496</v>
      </c>
      <c r="BG127" s="856"/>
      <c r="BH127" s="856"/>
      <c r="BI127" s="856"/>
      <c r="BJ127" s="856"/>
      <c r="BK127" s="856"/>
      <c r="BL127" s="857"/>
      <c r="BM127" s="855" t="s">
        <v>497</v>
      </c>
      <c r="BN127" s="856"/>
      <c r="BO127" s="856"/>
      <c r="BP127" s="856"/>
      <c r="BQ127" s="856"/>
      <c r="BR127" s="856"/>
      <c r="BS127" s="857"/>
      <c r="BT127" s="855" t="s">
        <v>498</v>
      </c>
      <c r="BU127" s="856"/>
      <c r="BV127" s="856"/>
      <c r="BW127" s="856"/>
      <c r="BX127" s="856"/>
      <c r="BY127" s="856"/>
      <c r="BZ127" s="858"/>
      <c r="CA127" s="283"/>
      <c r="CB127" s="283"/>
      <c r="CC127" s="283"/>
      <c r="CD127" s="284"/>
      <c r="CE127" s="284"/>
      <c r="CF127" s="284"/>
      <c r="CG127" s="281"/>
      <c r="CH127" s="281"/>
      <c r="CI127" s="281"/>
      <c r="CJ127" s="282"/>
      <c r="CK127" s="901"/>
      <c r="CL127" s="902"/>
      <c r="CM127" s="902"/>
      <c r="CN127" s="902"/>
      <c r="CO127" s="903"/>
      <c r="CP127" s="859" t="s">
        <v>499</v>
      </c>
      <c r="CQ127" s="794"/>
      <c r="CR127" s="794"/>
      <c r="CS127" s="794"/>
      <c r="CT127" s="794"/>
      <c r="CU127" s="794"/>
      <c r="CV127" s="794"/>
      <c r="CW127" s="794"/>
      <c r="CX127" s="794"/>
      <c r="CY127" s="794"/>
      <c r="CZ127" s="794"/>
      <c r="DA127" s="794"/>
      <c r="DB127" s="794"/>
      <c r="DC127" s="794"/>
      <c r="DD127" s="794"/>
      <c r="DE127" s="794"/>
      <c r="DF127" s="795"/>
      <c r="DG127" s="860" t="s">
        <v>475</v>
      </c>
      <c r="DH127" s="861"/>
      <c r="DI127" s="861"/>
      <c r="DJ127" s="861"/>
      <c r="DK127" s="861"/>
      <c r="DL127" s="861" t="s">
        <v>411</v>
      </c>
      <c r="DM127" s="861"/>
      <c r="DN127" s="861"/>
      <c r="DO127" s="861"/>
      <c r="DP127" s="861"/>
      <c r="DQ127" s="861" t="s">
        <v>411</v>
      </c>
      <c r="DR127" s="861"/>
      <c r="DS127" s="861"/>
      <c r="DT127" s="861"/>
      <c r="DU127" s="861"/>
      <c r="DV127" s="838" t="s">
        <v>444</v>
      </c>
      <c r="DW127" s="838"/>
      <c r="DX127" s="838"/>
      <c r="DY127" s="838"/>
      <c r="DZ127" s="839"/>
    </row>
    <row r="128" spans="1:130" s="247" customFormat="1" ht="26.25" customHeight="1" thickBot="1" x14ac:dyDescent="0.2">
      <c r="A128" s="840" t="s">
        <v>500</v>
      </c>
      <c r="B128" s="841"/>
      <c r="C128" s="841"/>
      <c r="D128" s="841"/>
      <c r="E128" s="841"/>
      <c r="F128" s="841"/>
      <c r="G128" s="841"/>
      <c r="H128" s="841"/>
      <c r="I128" s="841"/>
      <c r="J128" s="841"/>
      <c r="K128" s="841"/>
      <c r="L128" s="841"/>
      <c r="M128" s="841"/>
      <c r="N128" s="841"/>
      <c r="O128" s="841"/>
      <c r="P128" s="841"/>
      <c r="Q128" s="841"/>
      <c r="R128" s="841"/>
      <c r="S128" s="841"/>
      <c r="T128" s="841"/>
      <c r="U128" s="841"/>
      <c r="V128" s="841"/>
      <c r="W128" s="842" t="s">
        <v>501</v>
      </c>
      <c r="X128" s="842"/>
      <c r="Y128" s="842"/>
      <c r="Z128" s="843"/>
      <c r="AA128" s="844">
        <v>43787</v>
      </c>
      <c r="AB128" s="845"/>
      <c r="AC128" s="845"/>
      <c r="AD128" s="845"/>
      <c r="AE128" s="846"/>
      <c r="AF128" s="847">
        <v>50547</v>
      </c>
      <c r="AG128" s="845"/>
      <c r="AH128" s="845"/>
      <c r="AI128" s="845"/>
      <c r="AJ128" s="846"/>
      <c r="AK128" s="847">
        <v>45958</v>
      </c>
      <c r="AL128" s="845"/>
      <c r="AM128" s="845"/>
      <c r="AN128" s="845"/>
      <c r="AO128" s="846"/>
      <c r="AP128" s="848"/>
      <c r="AQ128" s="849"/>
      <c r="AR128" s="849"/>
      <c r="AS128" s="849"/>
      <c r="AT128" s="850"/>
      <c r="AU128" s="283"/>
      <c r="AV128" s="283"/>
      <c r="AW128" s="283"/>
      <c r="AX128" s="851" t="s">
        <v>502</v>
      </c>
      <c r="AY128" s="852"/>
      <c r="AZ128" s="852"/>
      <c r="BA128" s="852"/>
      <c r="BB128" s="852"/>
      <c r="BC128" s="852"/>
      <c r="BD128" s="852"/>
      <c r="BE128" s="853"/>
      <c r="BF128" s="830" t="s">
        <v>451</v>
      </c>
      <c r="BG128" s="831"/>
      <c r="BH128" s="831"/>
      <c r="BI128" s="831"/>
      <c r="BJ128" s="831"/>
      <c r="BK128" s="831"/>
      <c r="BL128" s="854"/>
      <c r="BM128" s="830">
        <v>15</v>
      </c>
      <c r="BN128" s="831"/>
      <c r="BO128" s="831"/>
      <c r="BP128" s="831"/>
      <c r="BQ128" s="831"/>
      <c r="BR128" s="831"/>
      <c r="BS128" s="854"/>
      <c r="BT128" s="830">
        <v>20</v>
      </c>
      <c r="BU128" s="831"/>
      <c r="BV128" s="831"/>
      <c r="BW128" s="831"/>
      <c r="BX128" s="831"/>
      <c r="BY128" s="831"/>
      <c r="BZ128" s="832"/>
      <c r="CA128" s="284"/>
      <c r="CB128" s="284"/>
      <c r="CC128" s="284"/>
      <c r="CD128" s="284"/>
      <c r="CE128" s="284"/>
      <c r="CF128" s="284"/>
      <c r="CG128" s="281"/>
      <c r="CH128" s="281"/>
      <c r="CI128" s="281"/>
      <c r="CJ128" s="282"/>
      <c r="CK128" s="904"/>
      <c r="CL128" s="905"/>
      <c r="CM128" s="905"/>
      <c r="CN128" s="905"/>
      <c r="CO128" s="906"/>
      <c r="CP128" s="833" t="s">
        <v>503</v>
      </c>
      <c r="CQ128" s="772"/>
      <c r="CR128" s="772"/>
      <c r="CS128" s="772"/>
      <c r="CT128" s="772"/>
      <c r="CU128" s="772"/>
      <c r="CV128" s="772"/>
      <c r="CW128" s="772"/>
      <c r="CX128" s="772"/>
      <c r="CY128" s="772"/>
      <c r="CZ128" s="772"/>
      <c r="DA128" s="772"/>
      <c r="DB128" s="772"/>
      <c r="DC128" s="772"/>
      <c r="DD128" s="772"/>
      <c r="DE128" s="772"/>
      <c r="DF128" s="773"/>
      <c r="DG128" s="834" t="s">
        <v>446</v>
      </c>
      <c r="DH128" s="835"/>
      <c r="DI128" s="835"/>
      <c r="DJ128" s="835"/>
      <c r="DK128" s="835"/>
      <c r="DL128" s="835" t="s">
        <v>446</v>
      </c>
      <c r="DM128" s="835"/>
      <c r="DN128" s="835"/>
      <c r="DO128" s="835"/>
      <c r="DP128" s="835"/>
      <c r="DQ128" s="835" t="s">
        <v>451</v>
      </c>
      <c r="DR128" s="835"/>
      <c r="DS128" s="835"/>
      <c r="DT128" s="835"/>
      <c r="DU128" s="835"/>
      <c r="DV128" s="836" t="s">
        <v>451</v>
      </c>
      <c r="DW128" s="836"/>
      <c r="DX128" s="836"/>
      <c r="DY128" s="836"/>
      <c r="DZ128" s="837"/>
    </row>
    <row r="129" spans="1:131" s="247" customFormat="1" ht="26.25" customHeight="1" x14ac:dyDescent="0.15">
      <c r="A129" s="818" t="s">
        <v>106</v>
      </c>
      <c r="B129" s="819"/>
      <c r="C129" s="819"/>
      <c r="D129" s="819"/>
      <c r="E129" s="819"/>
      <c r="F129" s="819"/>
      <c r="G129" s="819"/>
      <c r="H129" s="819"/>
      <c r="I129" s="819"/>
      <c r="J129" s="819"/>
      <c r="K129" s="819"/>
      <c r="L129" s="819"/>
      <c r="M129" s="819"/>
      <c r="N129" s="819"/>
      <c r="O129" s="819"/>
      <c r="P129" s="819"/>
      <c r="Q129" s="819"/>
      <c r="R129" s="819"/>
      <c r="S129" s="819"/>
      <c r="T129" s="819"/>
      <c r="U129" s="819"/>
      <c r="V129" s="819"/>
      <c r="W129" s="820" t="s">
        <v>504</v>
      </c>
      <c r="X129" s="821"/>
      <c r="Y129" s="821"/>
      <c r="Z129" s="822"/>
      <c r="AA129" s="823">
        <v>3276910</v>
      </c>
      <c r="AB129" s="824"/>
      <c r="AC129" s="824"/>
      <c r="AD129" s="824"/>
      <c r="AE129" s="825"/>
      <c r="AF129" s="826">
        <v>3317697</v>
      </c>
      <c r="AG129" s="824"/>
      <c r="AH129" s="824"/>
      <c r="AI129" s="824"/>
      <c r="AJ129" s="825"/>
      <c r="AK129" s="826">
        <v>3349344</v>
      </c>
      <c r="AL129" s="824"/>
      <c r="AM129" s="824"/>
      <c r="AN129" s="824"/>
      <c r="AO129" s="825"/>
      <c r="AP129" s="827"/>
      <c r="AQ129" s="828"/>
      <c r="AR129" s="828"/>
      <c r="AS129" s="828"/>
      <c r="AT129" s="829"/>
      <c r="AU129" s="285"/>
      <c r="AV129" s="285"/>
      <c r="AW129" s="285"/>
      <c r="AX129" s="793" t="s">
        <v>505</v>
      </c>
      <c r="AY129" s="794"/>
      <c r="AZ129" s="794"/>
      <c r="BA129" s="794"/>
      <c r="BB129" s="794"/>
      <c r="BC129" s="794"/>
      <c r="BD129" s="794"/>
      <c r="BE129" s="795"/>
      <c r="BF129" s="813" t="s">
        <v>444</v>
      </c>
      <c r="BG129" s="814"/>
      <c r="BH129" s="814"/>
      <c r="BI129" s="814"/>
      <c r="BJ129" s="814"/>
      <c r="BK129" s="814"/>
      <c r="BL129" s="815"/>
      <c r="BM129" s="813">
        <v>20</v>
      </c>
      <c r="BN129" s="814"/>
      <c r="BO129" s="814"/>
      <c r="BP129" s="814"/>
      <c r="BQ129" s="814"/>
      <c r="BR129" s="814"/>
      <c r="BS129" s="815"/>
      <c r="BT129" s="813">
        <v>30</v>
      </c>
      <c r="BU129" s="816"/>
      <c r="BV129" s="816"/>
      <c r="BW129" s="816"/>
      <c r="BX129" s="816"/>
      <c r="BY129" s="816"/>
      <c r="BZ129" s="817"/>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18" t="s">
        <v>506</v>
      </c>
      <c r="B130" s="819"/>
      <c r="C130" s="819"/>
      <c r="D130" s="819"/>
      <c r="E130" s="819"/>
      <c r="F130" s="819"/>
      <c r="G130" s="819"/>
      <c r="H130" s="819"/>
      <c r="I130" s="819"/>
      <c r="J130" s="819"/>
      <c r="K130" s="819"/>
      <c r="L130" s="819"/>
      <c r="M130" s="819"/>
      <c r="N130" s="819"/>
      <c r="O130" s="819"/>
      <c r="P130" s="819"/>
      <c r="Q130" s="819"/>
      <c r="R130" s="819"/>
      <c r="S130" s="819"/>
      <c r="T130" s="819"/>
      <c r="U130" s="819"/>
      <c r="V130" s="819"/>
      <c r="W130" s="820" t="s">
        <v>507</v>
      </c>
      <c r="X130" s="821"/>
      <c r="Y130" s="821"/>
      <c r="Z130" s="822"/>
      <c r="AA130" s="823">
        <v>496540</v>
      </c>
      <c r="AB130" s="824"/>
      <c r="AC130" s="824"/>
      <c r="AD130" s="824"/>
      <c r="AE130" s="825"/>
      <c r="AF130" s="826">
        <v>512833</v>
      </c>
      <c r="AG130" s="824"/>
      <c r="AH130" s="824"/>
      <c r="AI130" s="824"/>
      <c r="AJ130" s="825"/>
      <c r="AK130" s="826">
        <v>526255</v>
      </c>
      <c r="AL130" s="824"/>
      <c r="AM130" s="824"/>
      <c r="AN130" s="824"/>
      <c r="AO130" s="825"/>
      <c r="AP130" s="827"/>
      <c r="AQ130" s="828"/>
      <c r="AR130" s="828"/>
      <c r="AS130" s="828"/>
      <c r="AT130" s="829"/>
      <c r="AU130" s="285"/>
      <c r="AV130" s="285"/>
      <c r="AW130" s="285"/>
      <c r="AX130" s="793" t="s">
        <v>508</v>
      </c>
      <c r="AY130" s="794"/>
      <c r="AZ130" s="794"/>
      <c r="BA130" s="794"/>
      <c r="BB130" s="794"/>
      <c r="BC130" s="794"/>
      <c r="BD130" s="794"/>
      <c r="BE130" s="795"/>
      <c r="BF130" s="796">
        <v>8.1</v>
      </c>
      <c r="BG130" s="797"/>
      <c r="BH130" s="797"/>
      <c r="BI130" s="797"/>
      <c r="BJ130" s="797"/>
      <c r="BK130" s="797"/>
      <c r="BL130" s="798"/>
      <c r="BM130" s="796">
        <v>25</v>
      </c>
      <c r="BN130" s="797"/>
      <c r="BO130" s="797"/>
      <c r="BP130" s="797"/>
      <c r="BQ130" s="797"/>
      <c r="BR130" s="797"/>
      <c r="BS130" s="798"/>
      <c r="BT130" s="796">
        <v>35</v>
      </c>
      <c r="BU130" s="799"/>
      <c r="BV130" s="799"/>
      <c r="BW130" s="799"/>
      <c r="BX130" s="799"/>
      <c r="BY130" s="799"/>
      <c r="BZ130" s="800"/>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01"/>
      <c r="B131" s="802"/>
      <c r="C131" s="802"/>
      <c r="D131" s="802"/>
      <c r="E131" s="802"/>
      <c r="F131" s="802"/>
      <c r="G131" s="802"/>
      <c r="H131" s="802"/>
      <c r="I131" s="802"/>
      <c r="J131" s="802"/>
      <c r="K131" s="802"/>
      <c r="L131" s="802"/>
      <c r="M131" s="802"/>
      <c r="N131" s="802"/>
      <c r="O131" s="802"/>
      <c r="P131" s="802"/>
      <c r="Q131" s="802"/>
      <c r="R131" s="802"/>
      <c r="S131" s="802"/>
      <c r="T131" s="802"/>
      <c r="U131" s="802"/>
      <c r="V131" s="802"/>
      <c r="W131" s="803" t="s">
        <v>509</v>
      </c>
      <c r="X131" s="804"/>
      <c r="Y131" s="804"/>
      <c r="Z131" s="805"/>
      <c r="AA131" s="806">
        <v>2780370</v>
      </c>
      <c r="AB131" s="807"/>
      <c r="AC131" s="807"/>
      <c r="AD131" s="807"/>
      <c r="AE131" s="808"/>
      <c r="AF131" s="809">
        <v>2804864</v>
      </c>
      <c r="AG131" s="807"/>
      <c r="AH131" s="807"/>
      <c r="AI131" s="807"/>
      <c r="AJ131" s="808"/>
      <c r="AK131" s="809">
        <v>2823089</v>
      </c>
      <c r="AL131" s="807"/>
      <c r="AM131" s="807"/>
      <c r="AN131" s="807"/>
      <c r="AO131" s="808"/>
      <c r="AP131" s="810"/>
      <c r="AQ131" s="811"/>
      <c r="AR131" s="811"/>
      <c r="AS131" s="811"/>
      <c r="AT131" s="812"/>
      <c r="AU131" s="285"/>
      <c r="AV131" s="285"/>
      <c r="AW131" s="285"/>
      <c r="AX131" s="771" t="s">
        <v>510</v>
      </c>
      <c r="AY131" s="772"/>
      <c r="AZ131" s="772"/>
      <c r="BA131" s="772"/>
      <c r="BB131" s="772"/>
      <c r="BC131" s="772"/>
      <c r="BD131" s="772"/>
      <c r="BE131" s="773"/>
      <c r="BF131" s="774">
        <v>7</v>
      </c>
      <c r="BG131" s="775"/>
      <c r="BH131" s="775"/>
      <c r="BI131" s="775"/>
      <c r="BJ131" s="775"/>
      <c r="BK131" s="775"/>
      <c r="BL131" s="776"/>
      <c r="BM131" s="774">
        <v>350</v>
      </c>
      <c r="BN131" s="775"/>
      <c r="BO131" s="775"/>
      <c r="BP131" s="775"/>
      <c r="BQ131" s="775"/>
      <c r="BR131" s="775"/>
      <c r="BS131" s="776"/>
      <c r="BT131" s="777"/>
      <c r="BU131" s="778"/>
      <c r="BV131" s="778"/>
      <c r="BW131" s="778"/>
      <c r="BX131" s="778"/>
      <c r="BY131" s="778"/>
      <c r="BZ131" s="779"/>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780" t="s">
        <v>511</v>
      </c>
      <c r="B132" s="781"/>
      <c r="C132" s="781"/>
      <c r="D132" s="781"/>
      <c r="E132" s="781"/>
      <c r="F132" s="781"/>
      <c r="G132" s="781"/>
      <c r="H132" s="781"/>
      <c r="I132" s="781"/>
      <c r="J132" s="781"/>
      <c r="K132" s="781"/>
      <c r="L132" s="781"/>
      <c r="M132" s="781"/>
      <c r="N132" s="781"/>
      <c r="O132" s="781"/>
      <c r="P132" s="781"/>
      <c r="Q132" s="781"/>
      <c r="R132" s="781"/>
      <c r="S132" s="781"/>
      <c r="T132" s="781"/>
      <c r="U132" s="781"/>
      <c r="V132" s="784" t="s">
        <v>512</v>
      </c>
      <c r="W132" s="784"/>
      <c r="X132" s="784"/>
      <c r="Y132" s="784"/>
      <c r="Z132" s="785"/>
      <c r="AA132" s="786">
        <v>7.916895953</v>
      </c>
      <c r="AB132" s="787"/>
      <c r="AC132" s="787"/>
      <c r="AD132" s="787"/>
      <c r="AE132" s="788"/>
      <c r="AF132" s="789">
        <v>8.1742287680000008</v>
      </c>
      <c r="AG132" s="787"/>
      <c r="AH132" s="787"/>
      <c r="AI132" s="787"/>
      <c r="AJ132" s="788"/>
      <c r="AK132" s="789">
        <v>8.3165993</v>
      </c>
      <c r="AL132" s="787"/>
      <c r="AM132" s="787"/>
      <c r="AN132" s="787"/>
      <c r="AO132" s="788"/>
      <c r="AP132" s="790"/>
      <c r="AQ132" s="791"/>
      <c r="AR132" s="791"/>
      <c r="AS132" s="791"/>
      <c r="AT132" s="792"/>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782"/>
      <c r="B133" s="783"/>
      <c r="C133" s="783"/>
      <c r="D133" s="783"/>
      <c r="E133" s="783"/>
      <c r="F133" s="783"/>
      <c r="G133" s="783"/>
      <c r="H133" s="783"/>
      <c r="I133" s="783"/>
      <c r="J133" s="783"/>
      <c r="K133" s="783"/>
      <c r="L133" s="783"/>
      <c r="M133" s="783"/>
      <c r="N133" s="783"/>
      <c r="O133" s="783"/>
      <c r="P133" s="783"/>
      <c r="Q133" s="783"/>
      <c r="R133" s="783"/>
      <c r="S133" s="783"/>
      <c r="T133" s="783"/>
      <c r="U133" s="783"/>
      <c r="V133" s="763" t="s">
        <v>513</v>
      </c>
      <c r="W133" s="763"/>
      <c r="X133" s="763"/>
      <c r="Y133" s="763"/>
      <c r="Z133" s="764"/>
      <c r="AA133" s="765">
        <v>8</v>
      </c>
      <c r="AB133" s="766"/>
      <c r="AC133" s="766"/>
      <c r="AD133" s="766"/>
      <c r="AE133" s="767"/>
      <c r="AF133" s="765">
        <v>7.9</v>
      </c>
      <c r="AG133" s="766"/>
      <c r="AH133" s="766"/>
      <c r="AI133" s="766"/>
      <c r="AJ133" s="767"/>
      <c r="AK133" s="765">
        <v>8.1</v>
      </c>
      <c r="AL133" s="766"/>
      <c r="AM133" s="766"/>
      <c r="AN133" s="766"/>
      <c r="AO133" s="767"/>
      <c r="AP133" s="768"/>
      <c r="AQ133" s="769"/>
      <c r="AR133" s="769"/>
      <c r="AS133" s="769"/>
      <c r="AT133" s="770"/>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XErB+jVLi9GOZ0snVGzRAzXQYQ/2K4adPn3iEpasAKXiay017L2MNj4w0J4QcNACcag4IMtL/aEtep6Go4QOyQ==" saltValue="JegjJa3rNEVYA4Z3MctC1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514</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6ld0aZ+6YvDjQF4Xxh/GAluVuaewD7iDpXvTUjFiIJACeytcWrca9wFemt40vK2koxqtJMjs4Mu72SNEEPywYA==" saltValue="ZAO57HNwZnkGLiC5suwfd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bj5A+LRX1AnwQGy1d62VuBtg4saP/NBFYqm10yd83RTtEjdQ5GfpoVQfcO075tXP8XsffsWHk0PoMhj8S3+l/g==" saltValue="+ni/B6h+ZZ5NibpnYLlxW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515</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516</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8" t="s">
        <v>517</v>
      </c>
      <c r="AP7" s="304"/>
      <c r="AQ7" s="305" t="s">
        <v>518</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9"/>
      <c r="AP8" s="310" t="s">
        <v>519</v>
      </c>
      <c r="AQ8" s="311" t="s">
        <v>520</v>
      </c>
      <c r="AR8" s="312" t="s">
        <v>521</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92" t="s">
        <v>522</v>
      </c>
      <c r="AL9" s="1193"/>
      <c r="AM9" s="1193"/>
      <c r="AN9" s="1194"/>
      <c r="AO9" s="313">
        <v>843079</v>
      </c>
      <c r="AP9" s="313">
        <v>87520</v>
      </c>
      <c r="AQ9" s="314">
        <v>114878</v>
      </c>
      <c r="AR9" s="315">
        <v>-23.8</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92" t="s">
        <v>523</v>
      </c>
      <c r="AL10" s="1193"/>
      <c r="AM10" s="1193"/>
      <c r="AN10" s="1194"/>
      <c r="AO10" s="316">
        <v>2854</v>
      </c>
      <c r="AP10" s="316">
        <v>296</v>
      </c>
      <c r="AQ10" s="317">
        <v>13315</v>
      </c>
      <c r="AR10" s="318">
        <v>-97.8</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92" t="s">
        <v>524</v>
      </c>
      <c r="AL11" s="1193"/>
      <c r="AM11" s="1193"/>
      <c r="AN11" s="1194"/>
      <c r="AO11" s="316">
        <v>164468</v>
      </c>
      <c r="AP11" s="316">
        <v>17073</v>
      </c>
      <c r="AQ11" s="317">
        <v>14277</v>
      </c>
      <c r="AR11" s="318">
        <v>19.600000000000001</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92" t="s">
        <v>525</v>
      </c>
      <c r="AL12" s="1193"/>
      <c r="AM12" s="1193"/>
      <c r="AN12" s="1194"/>
      <c r="AO12" s="316" t="s">
        <v>526</v>
      </c>
      <c r="AP12" s="316" t="s">
        <v>526</v>
      </c>
      <c r="AQ12" s="317">
        <v>1942</v>
      </c>
      <c r="AR12" s="318" t="s">
        <v>526</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92" t="s">
        <v>527</v>
      </c>
      <c r="AL13" s="1193"/>
      <c r="AM13" s="1193"/>
      <c r="AN13" s="1194"/>
      <c r="AO13" s="316" t="s">
        <v>526</v>
      </c>
      <c r="AP13" s="316" t="s">
        <v>526</v>
      </c>
      <c r="AQ13" s="317" t="s">
        <v>526</v>
      </c>
      <c r="AR13" s="318" t="s">
        <v>526</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92" t="s">
        <v>528</v>
      </c>
      <c r="AL14" s="1193"/>
      <c r="AM14" s="1193"/>
      <c r="AN14" s="1194"/>
      <c r="AO14" s="316">
        <v>78144</v>
      </c>
      <c r="AP14" s="316">
        <v>8112</v>
      </c>
      <c r="AQ14" s="317">
        <v>4702</v>
      </c>
      <c r="AR14" s="318">
        <v>72.5</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92" t="s">
        <v>529</v>
      </c>
      <c r="AL15" s="1193"/>
      <c r="AM15" s="1193"/>
      <c r="AN15" s="1194"/>
      <c r="AO15" s="316">
        <v>62470</v>
      </c>
      <c r="AP15" s="316">
        <v>6485</v>
      </c>
      <c r="AQ15" s="317">
        <v>3059</v>
      </c>
      <c r="AR15" s="318">
        <v>112</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95" t="s">
        <v>530</v>
      </c>
      <c r="AL16" s="1196"/>
      <c r="AM16" s="1196"/>
      <c r="AN16" s="1197"/>
      <c r="AO16" s="316">
        <v>-77800</v>
      </c>
      <c r="AP16" s="316">
        <v>-8076</v>
      </c>
      <c r="AQ16" s="317">
        <v>-10160</v>
      </c>
      <c r="AR16" s="318">
        <v>-20.5</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95" t="s">
        <v>188</v>
      </c>
      <c r="AL17" s="1196"/>
      <c r="AM17" s="1196"/>
      <c r="AN17" s="1197"/>
      <c r="AO17" s="316">
        <v>1073215</v>
      </c>
      <c r="AP17" s="316">
        <v>111410</v>
      </c>
      <c r="AQ17" s="317">
        <v>142011</v>
      </c>
      <c r="AR17" s="318">
        <v>-21.5</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531</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532</v>
      </c>
      <c r="AP20" s="324" t="s">
        <v>533</v>
      </c>
      <c r="AQ20" s="325" t="s">
        <v>534</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89" t="s">
        <v>535</v>
      </c>
      <c r="AL21" s="1190"/>
      <c r="AM21" s="1190"/>
      <c r="AN21" s="1191"/>
      <c r="AO21" s="328">
        <v>10.28</v>
      </c>
      <c r="AP21" s="329">
        <v>13.22</v>
      </c>
      <c r="AQ21" s="330">
        <v>-2.94</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89" t="s">
        <v>536</v>
      </c>
      <c r="AL22" s="1190"/>
      <c r="AM22" s="1190"/>
      <c r="AN22" s="1191"/>
      <c r="AO22" s="333">
        <v>93</v>
      </c>
      <c r="AP22" s="334">
        <v>95.9</v>
      </c>
      <c r="AQ22" s="335">
        <v>-2.9</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537</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538</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539</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8" t="s">
        <v>517</v>
      </c>
      <c r="AP30" s="304"/>
      <c r="AQ30" s="305" t="s">
        <v>518</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9"/>
      <c r="AP31" s="310" t="s">
        <v>519</v>
      </c>
      <c r="AQ31" s="311" t="s">
        <v>520</v>
      </c>
      <c r="AR31" s="312" t="s">
        <v>521</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0" t="s">
        <v>540</v>
      </c>
      <c r="AL32" s="1181"/>
      <c r="AM32" s="1181"/>
      <c r="AN32" s="1182"/>
      <c r="AO32" s="343">
        <v>693645</v>
      </c>
      <c r="AP32" s="343">
        <v>72007</v>
      </c>
      <c r="AQ32" s="344">
        <v>72897</v>
      </c>
      <c r="AR32" s="345">
        <v>-1.2</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0" t="s">
        <v>541</v>
      </c>
      <c r="AL33" s="1181"/>
      <c r="AM33" s="1181"/>
      <c r="AN33" s="1182"/>
      <c r="AO33" s="343" t="s">
        <v>526</v>
      </c>
      <c r="AP33" s="343" t="s">
        <v>526</v>
      </c>
      <c r="AQ33" s="344" t="s">
        <v>526</v>
      </c>
      <c r="AR33" s="345" t="s">
        <v>526</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0" t="s">
        <v>542</v>
      </c>
      <c r="AL34" s="1181"/>
      <c r="AM34" s="1181"/>
      <c r="AN34" s="1182"/>
      <c r="AO34" s="343" t="s">
        <v>526</v>
      </c>
      <c r="AP34" s="343" t="s">
        <v>526</v>
      </c>
      <c r="AQ34" s="344">
        <v>43</v>
      </c>
      <c r="AR34" s="345" t="s">
        <v>526</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0" t="s">
        <v>543</v>
      </c>
      <c r="AL35" s="1181"/>
      <c r="AM35" s="1181"/>
      <c r="AN35" s="1182"/>
      <c r="AO35" s="343">
        <v>66485</v>
      </c>
      <c r="AP35" s="343">
        <v>6902</v>
      </c>
      <c r="AQ35" s="344">
        <v>23889</v>
      </c>
      <c r="AR35" s="345">
        <v>-71.099999999999994</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0" t="s">
        <v>544</v>
      </c>
      <c r="AL36" s="1181"/>
      <c r="AM36" s="1181"/>
      <c r="AN36" s="1182"/>
      <c r="AO36" s="343">
        <v>46682</v>
      </c>
      <c r="AP36" s="343">
        <v>4846</v>
      </c>
      <c r="AQ36" s="344">
        <v>3700</v>
      </c>
      <c r="AR36" s="345">
        <v>31</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0" t="s">
        <v>545</v>
      </c>
      <c r="AL37" s="1181"/>
      <c r="AM37" s="1181"/>
      <c r="AN37" s="1182"/>
      <c r="AO37" s="343">
        <v>22</v>
      </c>
      <c r="AP37" s="343">
        <v>2</v>
      </c>
      <c r="AQ37" s="344">
        <v>740</v>
      </c>
      <c r="AR37" s="345">
        <v>-99.7</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83" t="s">
        <v>546</v>
      </c>
      <c r="AL38" s="1184"/>
      <c r="AM38" s="1184"/>
      <c r="AN38" s="1185"/>
      <c r="AO38" s="346">
        <v>164</v>
      </c>
      <c r="AP38" s="346">
        <v>17</v>
      </c>
      <c r="AQ38" s="347">
        <v>3</v>
      </c>
      <c r="AR38" s="335">
        <v>466.7</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83" t="s">
        <v>547</v>
      </c>
      <c r="AL39" s="1184"/>
      <c r="AM39" s="1184"/>
      <c r="AN39" s="1185"/>
      <c r="AO39" s="343">
        <v>-45958</v>
      </c>
      <c r="AP39" s="343">
        <v>-4771</v>
      </c>
      <c r="AQ39" s="344">
        <v>-2140</v>
      </c>
      <c r="AR39" s="345">
        <v>122.9</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0" t="s">
        <v>548</v>
      </c>
      <c r="AL40" s="1181"/>
      <c r="AM40" s="1181"/>
      <c r="AN40" s="1182"/>
      <c r="AO40" s="343">
        <v>-526255</v>
      </c>
      <c r="AP40" s="343">
        <v>-54630</v>
      </c>
      <c r="AQ40" s="344">
        <v>-70880</v>
      </c>
      <c r="AR40" s="345">
        <v>-22.9</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86" t="s">
        <v>302</v>
      </c>
      <c r="AL41" s="1187"/>
      <c r="AM41" s="1187"/>
      <c r="AN41" s="1188"/>
      <c r="AO41" s="343">
        <v>234785</v>
      </c>
      <c r="AP41" s="343">
        <v>24373</v>
      </c>
      <c r="AQ41" s="344">
        <v>28253</v>
      </c>
      <c r="AR41" s="345">
        <v>-13.7</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549</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550</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551</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73" t="s">
        <v>517</v>
      </c>
      <c r="AN49" s="1175" t="s">
        <v>552</v>
      </c>
      <c r="AO49" s="1176"/>
      <c r="AP49" s="1176"/>
      <c r="AQ49" s="1176"/>
      <c r="AR49" s="1177"/>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74"/>
      <c r="AN50" s="359" t="s">
        <v>553</v>
      </c>
      <c r="AO50" s="360" t="s">
        <v>554</v>
      </c>
      <c r="AP50" s="361" t="s">
        <v>555</v>
      </c>
      <c r="AQ50" s="362" t="s">
        <v>556</v>
      </c>
      <c r="AR50" s="363" t="s">
        <v>557</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558</v>
      </c>
      <c r="AL51" s="356"/>
      <c r="AM51" s="364">
        <v>1250028</v>
      </c>
      <c r="AN51" s="365">
        <v>121256</v>
      </c>
      <c r="AO51" s="366">
        <v>-3.7</v>
      </c>
      <c r="AP51" s="367">
        <v>128611</v>
      </c>
      <c r="AQ51" s="368">
        <v>-18.899999999999999</v>
      </c>
      <c r="AR51" s="369">
        <v>15.2</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559</v>
      </c>
      <c r="AM52" s="372">
        <v>511942</v>
      </c>
      <c r="AN52" s="373">
        <v>49660</v>
      </c>
      <c r="AO52" s="374">
        <v>-15.4</v>
      </c>
      <c r="AP52" s="375">
        <v>61552</v>
      </c>
      <c r="AQ52" s="376">
        <v>27.1</v>
      </c>
      <c r="AR52" s="377">
        <v>-42.5</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560</v>
      </c>
      <c r="AL53" s="356"/>
      <c r="AM53" s="364">
        <v>1019992</v>
      </c>
      <c r="AN53" s="365">
        <v>100611</v>
      </c>
      <c r="AO53" s="366">
        <v>-17</v>
      </c>
      <c r="AP53" s="367">
        <v>138651</v>
      </c>
      <c r="AQ53" s="368">
        <v>7.8</v>
      </c>
      <c r="AR53" s="369">
        <v>-24.8</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559</v>
      </c>
      <c r="AM54" s="372">
        <v>358888</v>
      </c>
      <c r="AN54" s="373">
        <v>35400</v>
      </c>
      <c r="AO54" s="374">
        <v>-28.7</v>
      </c>
      <c r="AP54" s="375">
        <v>71211</v>
      </c>
      <c r="AQ54" s="376">
        <v>15.7</v>
      </c>
      <c r="AR54" s="377">
        <v>-44.4</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561</v>
      </c>
      <c r="AL55" s="356"/>
      <c r="AM55" s="364">
        <v>1099639</v>
      </c>
      <c r="AN55" s="365">
        <v>110118</v>
      </c>
      <c r="AO55" s="366">
        <v>9.4</v>
      </c>
      <c r="AP55" s="367">
        <v>122882</v>
      </c>
      <c r="AQ55" s="368">
        <v>-11.4</v>
      </c>
      <c r="AR55" s="369">
        <v>20.8</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559</v>
      </c>
      <c r="AM56" s="372">
        <v>333039</v>
      </c>
      <c r="AN56" s="373">
        <v>33351</v>
      </c>
      <c r="AO56" s="374">
        <v>-5.8</v>
      </c>
      <c r="AP56" s="375">
        <v>65785</v>
      </c>
      <c r="AQ56" s="376">
        <v>-7.6</v>
      </c>
      <c r="AR56" s="377">
        <v>1.8</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562</v>
      </c>
      <c r="AL57" s="356"/>
      <c r="AM57" s="364">
        <v>1188845</v>
      </c>
      <c r="AN57" s="365">
        <v>121348</v>
      </c>
      <c r="AO57" s="366">
        <v>10.199999999999999</v>
      </c>
      <c r="AP57" s="367">
        <v>114790</v>
      </c>
      <c r="AQ57" s="368">
        <v>-6.6</v>
      </c>
      <c r="AR57" s="369">
        <v>16.8</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559</v>
      </c>
      <c r="AM58" s="372">
        <v>460970</v>
      </c>
      <c r="AN58" s="373">
        <v>47052</v>
      </c>
      <c r="AO58" s="374">
        <v>41.1</v>
      </c>
      <c r="AP58" s="375">
        <v>55601</v>
      </c>
      <c r="AQ58" s="376">
        <v>-15.5</v>
      </c>
      <c r="AR58" s="377">
        <v>56.6</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563</v>
      </c>
      <c r="AL59" s="356"/>
      <c r="AM59" s="364">
        <v>1350109</v>
      </c>
      <c r="AN59" s="365">
        <v>140155</v>
      </c>
      <c r="AO59" s="366">
        <v>15.5</v>
      </c>
      <c r="AP59" s="367">
        <v>126262</v>
      </c>
      <c r="AQ59" s="368">
        <v>10</v>
      </c>
      <c r="AR59" s="369">
        <v>5.5</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559</v>
      </c>
      <c r="AM60" s="372">
        <v>391419</v>
      </c>
      <c r="AN60" s="373">
        <v>40633</v>
      </c>
      <c r="AO60" s="374">
        <v>-13.6</v>
      </c>
      <c r="AP60" s="375">
        <v>56769</v>
      </c>
      <c r="AQ60" s="376">
        <v>2.1</v>
      </c>
      <c r="AR60" s="377">
        <v>-15.7</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564</v>
      </c>
      <c r="AL61" s="378"/>
      <c r="AM61" s="379">
        <v>1181723</v>
      </c>
      <c r="AN61" s="380">
        <v>118698</v>
      </c>
      <c r="AO61" s="381">
        <v>2.9</v>
      </c>
      <c r="AP61" s="382">
        <v>126239</v>
      </c>
      <c r="AQ61" s="383">
        <v>-3.8</v>
      </c>
      <c r="AR61" s="369">
        <v>6.7</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559</v>
      </c>
      <c r="AM62" s="372">
        <v>411252</v>
      </c>
      <c r="AN62" s="373">
        <v>41219</v>
      </c>
      <c r="AO62" s="374">
        <v>-4.5</v>
      </c>
      <c r="AP62" s="375">
        <v>62184</v>
      </c>
      <c r="AQ62" s="376">
        <v>4.4000000000000004</v>
      </c>
      <c r="AR62" s="377">
        <v>-8.9</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AQQB30UQUiPd1I03YQj3FT0i+IARqpxfw2NsI5yvB5vkW/ZTQnBxblrqqM2WEFumUEheJ0e6mSGA2kTOD3p7FQ==" saltValue="jNv/HoB86cLp/zRoFQ7gp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566</v>
      </c>
    </row>
    <row r="120" spans="125:125" ht="13.5" hidden="1" customHeight="1" x14ac:dyDescent="0.15"/>
    <row r="121" spans="125:125" ht="13.5" hidden="1" customHeight="1" x14ac:dyDescent="0.15">
      <c r="DU121" s="291"/>
    </row>
  </sheetData>
  <sheetProtection algorithmName="SHA-512" hashValue="XalbQS9C78G8dNU/rfwj6xgupjjKImaLZlPCRkhpLM2LpspudbZuds1ZmPlaW5oZpa+Bop1yfhGd2asKzAKNuA==" saltValue="o8f0tE9dD1xharzmfINYD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567</v>
      </c>
    </row>
  </sheetData>
  <sheetProtection algorithmName="SHA-512" hashValue="pjdJSYk+MQAjOvA5torc0pK21JLFU3p2YkIrYy4SANRN8S/SMwBNtYZqJKRC1c6yWbhzN5b+8GfahxVLDiuo/w==" saltValue="wkJhnpb+/LfX98+HxDENE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80" zoomScaleNormal="8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568</v>
      </c>
      <c r="G46" s="8" t="s">
        <v>569</v>
      </c>
      <c r="H46" s="8" t="s">
        <v>570</v>
      </c>
      <c r="I46" s="8" t="s">
        <v>571</v>
      </c>
      <c r="J46" s="9" t="s">
        <v>572</v>
      </c>
    </row>
    <row r="47" spans="2:10" ht="57.75" customHeight="1" x14ac:dyDescent="0.15">
      <c r="B47" s="10"/>
      <c r="C47" s="1198" t="s">
        <v>3</v>
      </c>
      <c r="D47" s="1198"/>
      <c r="E47" s="1199"/>
      <c r="F47" s="11">
        <v>35.450000000000003</v>
      </c>
      <c r="G47" s="12">
        <v>35.44</v>
      </c>
      <c r="H47" s="12">
        <v>30.58</v>
      </c>
      <c r="I47" s="12">
        <v>23.83</v>
      </c>
      <c r="J47" s="13">
        <v>23.61</v>
      </c>
    </row>
    <row r="48" spans="2:10" ht="57.75" customHeight="1" x14ac:dyDescent="0.15">
      <c r="B48" s="14"/>
      <c r="C48" s="1200" t="s">
        <v>4</v>
      </c>
      <c r="D48" s="1200"/>
      <c r="E48" s="1201"/>
      <c r="F48" s="15">
        <v>5.25</v>
      </c>
      <c r="G48" s="16">
        <v>2.84</v>
      </c>
      <c r="H48" s="16">
        <v>2.74</v>
      </c>
      <c r="I48" s="16">
        <v>3.77</v>
      </c>
      <c r="J48" s="17">
        <v>4.18</v>
      </c>
    </row>
    <row r="49" spans="2:10" ht="57.75" customHeight="1" thickBot="1" x14ac:dyDescent="0.2">
      <c r="B49" s="18"/>
      <c r="C49" s="1202" t="s">
        <v>5</v>
      </c>
      <c r="D49" s="1202"/>
      <c r="E49" s="1203"/>
      <c r="F49" s="19">
        <v>2.58</v>
      </c>
      <c r="G49" s="20" t="s">
        <v>573</v>
      </c>
      <c r="H49" s="20" t="s">
        <v>574</v>
      </c>
      <c r="I49" s="20" t="s">
        <v>575</v>
      </c>
      <c r="J49" s="21">
        <v>0.45</v>
      </c>
    </row>
    <row r="50" spans="2:10" ht="13.5" customHeight="1" x14ac:dyDescent="0.15"/>
  </sheetData>
  <sheetProtection algorithmName="SHA-512" hashValue="up0QHMbp+tIh7s51GtqeXwlNJFkXeK1fueL0Dvtj9b9KiOMrm4VstVb1WfzahNa8k8L2RxDAVnLPFa8BKIMfZg==" saltValue="X/DvppZBWWlQDEZZWik7C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2021-03-04T06:02:45Z</cp:lastPrinted>
  <dcterms:created xsi:type="dcterms:W3CDTF">2021-02-05T04:47:48Z</dcterms:created>
  <dcterms:modified xsi:type="dcterms:W3CDTF">2021-10-06T06:13:53Z</dcterms:modified>
  <cp:category/>
</cp:coreProperties>
</file>