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 財政係\R02\9.令和元年度地方財政状況調査（決算統計）に関すること　【】\00_【令和元年度決算財政状況資料集】\04_回答（２回目）\"/>
    </mc:Choice>
  </mc:AlternateContent>
  <bookViews>
    <workbookView xWindow="0" yWindow="0" windowWidth="14850" windowHeight="627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BW34" i="10"/>
  <c r="BW35"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<sst xmlns="http://schemas.openxmlformats.org/spreadsheetml/2006/main" count="1120" uniqueCount="607">
  <si>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</si>
  <si>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</si>
  <si>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</si>
  <si>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</si>
  <si>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</si>
  <si>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</si>
  <si>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</si>
  <si>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</si>
  <si>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</si>
  <si>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</si>
  <si>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</si>
  <si>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</si>
  <si>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</si>
  <si>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</si>
  <si>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</si>
  <si>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</si>
  <si>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</si>
  <si>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</si>
  <si>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</si>
  <si>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</si>
  <si>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</si>
  <si>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</si>
  <si>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</si>
  <si>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</si>
  <si>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</si>
  <si>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</si>
  <si>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</si>
  <si>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</si>
  <si>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</si>
  <si>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</si>
  <si>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</si>
  <si>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</si>
  <si>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</si>
  <si>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</si>
  <si>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</si>
  <si>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</si>
  <si>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</si>
  <si>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</si>
  <si>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</si>
  <si>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</si>
  <si>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</si>
  <si>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</si>
  <si>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</si>
  <si>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</si>
  <si>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</si>
  <si>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</si>
  <si>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</si>
  <si>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</si>
  <si>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</si>
  <si>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</si>
  <si>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</si>
  <si>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</si>
  <si>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</si>
  <si>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</si>
  <si>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</si>
  <si>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</si>
  <si>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</si>
  <si>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</si>
  <si>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</si>
  <si>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</si>
  <si>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</si>
  <si>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</si>
  <si>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</si>
  <si>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</si>
  <si>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</si>
  <si>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</si>
  <si>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</si>
  <si>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</si>
  <si>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</si>
  <si>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</si>
  <si>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</si>
  <si>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</si>
  <si>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</si>
  <si>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</si>
  <si>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</si>
  <si>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</si>
  <si>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</si>
  <si>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</si>
  <si>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</si>
  <si>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</si>
  <si>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</si>
  <si>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</si>
  <si>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</si>
  <si>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</si>
  <si>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</si>
  <si>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</si>
  <si>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</si>
  <si>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</si>
  <si>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</si>
  <si>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</si>
  <si>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</si>
  <si>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</si>
  <si>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</si>
  <si>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</si>
  <si>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</si>
  <si>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</si>
  <si>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</si>
  <si>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</si>
  <si>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</si>
  <si>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</si>
  <si>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</si>
  <si>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</si>
  <si>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</si>
  <si>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</si>
  <si>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</si>
  <si>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</si>
  <si>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</si>
  <si>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</si>
  <si>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</si>
  <si>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</si>
  <si>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</si>
  <si>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</si>
  <si>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</si>
  <si>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</si>
  <si>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</si>
  <si>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</si>
  <si>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</si>
  <si>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</si>
  <si>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</si>
  <si>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</si>
  <si>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</si>
  <si>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</si>
  <si>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</si>
  <si>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</si>
  <si>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</si>
  <si>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</si>
  <si>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</si>
  <si>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</si>
  <si>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</si>
  <si>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</si>
  <si>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</si>
  <si>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</si>
  <si>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</si>
  <si>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</si>
  <si>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</si>
  <si>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</si>
  <si>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</si>
  <si>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</si>
  <si>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</si>
  <si>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</si>
  <si>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</si>
  <si>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</si>
  <si>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</si>
  <si>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</si>
  <si>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</si>
  <si>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</si>
  <si>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</si>
  <si>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</si>
  <si>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</si>
  <si>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</si>
  <si>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</si>
  <si>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</si>
  <si>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</si>
  <si>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</si>
  <si>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</si>
  <si>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</si>
  <si>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</si>
  <si>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</si>
  <si>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</si>
  <si>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</si>
  <si>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</si>
  <si>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</si>
  <si>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</si>
  <si>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</si>
  <si>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</si>
  <si>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</si>
  <si>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</si>
  <si>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</si>
  <si>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</si>
  <si>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</si>
  <si>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</si>
  <si>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</si>
  <si>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</si>
  <si>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</si>
  <si>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</si>
  <si>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</si>
  <si>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</si>
  <si>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</si>
  <si>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</si>
  <si>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</si>
  <si>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</si>
  <si>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</si>
  <si>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</si>
  <si>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</si>
  <si>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</si>
  <si>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</si>
  <si>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</si>
  <si>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</si>
  <si>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</si>
  <si>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</si>
  <si>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</si>
  <si>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</si>
  <si>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</si>
  <si>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</si>
  <si>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</si>
  <si>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</si>
  <si>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</si>
  <si>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</si>
  <si>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</si>
  <si>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</si>
  <si>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</si>
  <si>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</si>
  <si>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</si>
  <si>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</si>
  <si>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</si>
  <si>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</si>
  <si>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</si>
  <si>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</si>
  <si>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</si>
  <si>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</si>
  <si>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</si>
  <si>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</si>
  <si>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</si>
  <si>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</si>
  <si>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</si>
  <si>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</si>
  <si>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</si>
  <si>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</si>
  <si>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</si>
  <si>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</si>
  <si>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</si>
  <si>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</si>
  <si>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</si>
  <si>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</si>
  <si>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</si>
  <si>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</si>
  <si>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</si>
  <si>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</si>
  <si>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</si>
  <si>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</si>
  <si>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</si>
  <si>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</si>
  <si>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</si>
  <si>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</si>
  <si>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</si>
  <si>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</si>
  <si>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</si>
  <si>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</si>
  <si>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</si>
  <si>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</si>
  <si>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</si>
  <si>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</si>
  <si>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</si>
  <si>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</si>
  <si>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</si>
  <si>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</si>
  <si>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</si>
  <si>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</si>
  <si>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</si>
  <si>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</si>
  <si>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</si>
  <si>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</si>
  <si>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</si>
  <si>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</si>
  <si>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</si>
  <si>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</si>
  <si>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</si>
  <si>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</si>
  <si>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</si>
  <si>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</si>
  <si>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</si>
  <si>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</si>
  <si>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</si>
  <si>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</si>
  <si>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</si>
  <si>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</si>
  <si>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</si>
  <si>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</si>
  <si>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</si>
  <si>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</si>
  <si>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</si>
  <si>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</si>
  <si>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</si>
  <si>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</si>
  <si>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</si>
  <si>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</si>
  <si>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</si>
  <si>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</si>
  <si>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</si>
  <si>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</si>
  <si>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</si>
  <si>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</si>
  <si>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</si>
  <si>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</si>
  <si>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</si>
  <si>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</si>
  <si>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</si>
  <si>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</si>
  <si>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</si>
  <si>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</si>
  <si>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</si>
  <si>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</si>
  <si>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</si>
  <si>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</si>
  <si>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</si>
  <si>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</si>
  <si>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</si>
  <si>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t>
    <phoneticPr fontId="5"/>
  </si>
  <si>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</si>
  <si>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</si>
  <si>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</si>
  <si>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</si>
  <si>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</si>
  <si>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</si>
  <si>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</si>
  <si>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</si>
  <si>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</si>
  <si>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</si>
  <si>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</si>
  <si>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</si>
  <si>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</si>
  <si>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</si>
  <si>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</si>
  <si>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</si>
  <si>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</si>
  <si>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</si>
  <si>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</si>
  <si>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</si>
  <si>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</si>
  <si>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</si>
  <si>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</si>
  <si>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</si>
  <si>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</si>
  <si>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</si>
  <si>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</si>
  <si>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</si>
  <si>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</si>
  <si>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</si>
  <si>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</si>
  <si>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</si>
  <si>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</si>
  <si>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</si>
  <si>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</si>
  <si>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</si>
  <si>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</si>
  <si>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</si>
  <si>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</si>
  <si>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</si>
  <si>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</si>
  <si>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</si>
  <si>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</si>
  <si>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</si>
  <si>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</si>
  <si>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</si>
  <si>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</si>
  <si>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</si>
  <si>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</si>
  <si>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</si>
  <si>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</si>
  <si>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</si>
  <si>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</si>
  <si>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</si>
  <si>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</si>
  <si>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</si>
  <si>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</si>
  <si>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</si>
  <si>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</si>
  <si>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</si>
  <si>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</si>
  <si>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</si>
  <si>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</si>
  <si>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</si>
  <si>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</si>
  <si>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</si>
  <si>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</si>
  <si>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</si>
  <si>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</si>
  <si>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</si>
  <si>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</si>
  <si>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</si>
  <si>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</si>
  <si>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</si>
  <si>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</si>
  <si>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</si>
  <si>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</si>
  <si>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</si>
  <si>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</si>
  <si>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</si>
  <si>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</si>
  <si>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</si>
  <si>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</si>
  <si>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</si>
  <si>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</si>
  <si>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</si>
  <si>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</si>
  <si>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</si>
  <si>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</si>
  <si>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</si>
  <si>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</si>
  <si>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</si>
  <si>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</si>
  <si>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</si>
  <si>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</si>
  <si>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</si>
  <si>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</si>
  <si>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</si>
  <si>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</si>
  <si>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</si>
  <si>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</si>
  <si>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</si>
  <si>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</si>
  <si>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</si>
  <si>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</si>
  <si>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</si>
  <si>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</si>
  <si>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</si>
  <si>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生活排水特別会計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</si>
  <si>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</si>
  <si>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</si>
  <si>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</si>
  <si>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</si>
  <si>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</si>
  <si>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</si>
  <si>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</si>
  <si>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</si>
  <si>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</si>
  <si>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</si>
  <si>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</si>
  <si>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</si>
  <si>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</si>
  <si>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</si>
  <si>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</si>
  <si>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</si>
  <si>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</si>
  <si>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</si>
  <si>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</si>
  <si>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</si>
  <si>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</si>
  <si>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</si>
  <si>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</si>
  <si>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</si>
  <si>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</si>
  <si>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</si>
  <si>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</si>
  <si>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</si>
  <si>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</si>
  <si>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</si>
  <si>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</si>
  <si>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</si>
  <si>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</si>
  <si>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</si>
  <si>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</si>
  <si>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</si>
  <si>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</si>
  <si>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</si>
  <si>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</si>
  <si>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</si>
  <si>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</si>
  <si>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</si>
  <si>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</si>
  <si>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</si>
  <si>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</si>
  <si>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</si>
  <si>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</si>
  <si>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</si>
  <si>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</si>
  <si>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</si>
  <si>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</si>
  <si>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</si>
  <si>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</si>
  <si>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</si>
  <si>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</si>
  <si>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</si>
  <si>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</si>
  <si>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</si>
  <si>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</si>
  <si>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</si>
  <si>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</si>
  <si>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</si>
  <si>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</si>
  <si>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</si>
  <si>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</si>
  <si>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</si>
  <si>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</si>
  <si>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</si>
  <si>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</si>
  <si>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</si>
  <si>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</si>
  <si>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</si>
  <si>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</si>
  <si>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</si>
  <si>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</si>
  <si>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</si>
  <si>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</si>
  <si>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</si>
  <si>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</si>
  <si>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</si>
  <si>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</si>
  <si>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</si>
  <si>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</si>
  <si>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</si>
  <si>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</si>
  <si>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</si>
  <si>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</si>
  <si>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</si>
  <si>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</si>
  <si>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</si>
  <si>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</si>
  <si>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</si>
  <si>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</si>
  <si>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</si>
  <si>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</si>
  <si>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</si>
  <si>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</si>
  <si>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</si>
  <si>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</si>
  <si>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</si>
  <si>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</si>
  <si>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</si>
  <si>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</si>
  <si>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</si>
  <si>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</si>
  <si>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</si>
  <si>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</si>
  <si>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</si>
  <si>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</si>
  <si>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</si>
  <si>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</si>
  <si>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</si>
  <si>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</si>
  <si>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</si>
  <si>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</si>
  <si>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</si>
  <si>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</si>
  <si>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</si>
  <si>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</si>
  <si>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</si>
  <si>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</si>
  <si>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</si>
  <si>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</si>
  <si>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</si>
  <si>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</si>
  <si>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</si>
  <si>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</si>
  <si>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</si>
  <si>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</si>
  <si>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</si>
  <si>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</si>
  <si>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</si>
  <si>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</si>
  <si>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</si>
  <si>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</si>
  <si>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</si>
  <si>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</si>
  <si>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</si>
  <si>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</si>
  <si>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</si>
  <si>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</si>
  <si>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</si>
  <si>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</si>
  <si>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</si>
  <si>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</si>
  <si>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</si>
  <si>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</si>
  <si>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</si>
  <si>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</si>
  <si>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</si>
  <si>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</si>
  <si>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</si>
  <si>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</si>
  <si>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</si>
  <si>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</si>
  <si>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</si>
  <si>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</si>
  <si>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7.71</t>
  </si>
  <si>
    <t>▲ 3.79</t>
  </si>
  <si>
    <t>▲ 6.31</t>
  </si>
  <si>
    <t>一般会計</t>
  </si>
  <si>
    <t>国民健康保険特別会計</t>
  </si>
  <si>
    <t>介護保険特別会計</t>
  </si>
  <si>
    <t>生活排水特別会計</t>
  </si>
  <si>
    <t>簡易水道事業特別会計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</si>
  <si>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</si>
  <si>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</si>
  <si>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</si>
  <si>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</si>
  <si>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</si>
  <si>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</si>
  <si>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</si>
  <si>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</si>
  <si>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</si>
  <si>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</si>
  <si>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石段の郷中央</t>
    <phoneticPr fontId="2"/>
  </si>
  <si>
    <t>-</t>
    <phoneticPr fontId="2"/>
  </si>
  <si>
    <t>-</t>
    <phoneticPr fontId="2"/>
  </si>
  <si>
    <t>-</t>
    <phoneticPr fontId="2"/>
  </si>
  <si>
    <t>宇城広域連合（一般会計）</t>
  </si>
  <si>
    <t>宇城広域連合（ふるさと市町村圏基金特別会計）</t>
  </si>
  <si>
    <t>-</t>
    <phoneticPr fontId="2"/>
  </si>
  <si>
    <t>地域振興基金</t>
    <rPh sb="0" eb="2">
      <t>チイキ</t>
    </rPh>
    <rPh sb="2" eb="4">
      <t>シンコウ</t>
    </rPh>
    <rPh sb="4" eb="6">
      <t>キキン</t>
    </rPh>
    <phoneticPr fontId="18"/>
  </si>
  <si>
    <t>公共施設整備基金</t>
    <rPh sb="0" eb="2">
      <t>コウキョウ</t>
    </rPh>
    <rPh sb="2" eb="4">
      <t>シセツ</t>
    </rPh>
    <rPh sb="4" eb="6">
      <t>セイビ</t>
    </rPh>
    <rPh sb="6" eb="8">
      <t>キキン</t>
    </rPh>
    <phoneticPr fontId="18"/>
  </si>
  <si>
    <t>平成28年美里町熊本地震復興基金</t>
    <rPh sb="0" eb="2">
      <t>ヘイセイ</t>
    </rPh>
    <rPh sb="4" eb="5">
      <t>ネン</t>
    </rPh>
    <rPh sb="5" eb="8">
      <t>ミサトマチ</t>
    </rPh>
    <rPh sb="8" eb="10">
      <t>クマモト</t>
    </rPh>
    <rPh sb="10" eb="12">
      <t>ジシン</t>
    </rPh>
    <rPh sb="12" eb="14">
      <t>フッコウ</t>
    </rPh>
    <rPh sb="14" eb="16">
      <t>キキン</t>
    </rPh>
    <phoneticPr fontId="18"/>
  </si>
  <si>
    <t>水道事業基金</t>
    <rPh sb="0" eb="2">
      <t>スイドウ</t>
    </rPh>
    <rPh sb="2" eb="4">
      <t>ジギョウ</t>
    </rPh>
    <rPh sb="4" eb="6">
      <t>キキン</t>
    </rPh>
    <phoneticPr fontId="18"/>
  </si>
  <si>
    <t>地域福祉基金</t>
    <rPh sb="0" eb="2">
      <t>チイキ</t>
    </rPh>
    <rPh sb="2" eb="4">
      <t>フクシ</t>
    </rPh>
    <rPh sb="4" eb="6">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</si>
  <si>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</si>
  <si>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</si>
  <si>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</si>
  <si>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</si>
  <si>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</si>
  <si>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</si>
  <si>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</si>
  <si>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</si>
  <si>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</si>
  <si>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</si>
  <si>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</si>
  <si>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昨年同様、値無しとなった。将来負担額について、債務償還比率の分析欄に記載した通り増加した。しかし、普通交付税措置の有利な地方債の活用及び減債基金等の造成により、充当可能財源等を超える増額とはならなかったためである。今後は、公共施設等マネジメント計画に基づく個別施設計画により優先順位を定め、公共施設等の更新に取り組む。なお、宇城広域連合の大型施設の更新について浄化センター・清掃施設に加え、消防本部等の整備事業も予定されているため、有形固定資産減価償却率の増加は抑えられるが、将来負担比率は増加していく見込みである。</t>
    <rPh sb="0" eb="2">
      <t>ショウライ</t>
    </rPh>
    <rPh sb="2" eb="4">
      <t>フタン</t>
    </rPh>
    <rPh sb="4" eb="6">
      <t>ヒリツ</t>
    </rPh>
    <rPh sb="7" eb="9">
      <t>サクネン</t>
    </rPh>
    <rPh sb="9" eb="11">
      <t>ドウヨウ</t>
    </rPh>
    <rPh sb="12" eb="13">
      <t>アタイ</t>
    </rPh>
    <rPh sb="13" eb="14">
      <t>ナ</t>
    </rPh>
    <rPh sb="20" eb="22">
      <t>ショウライ</t>
    </rPh>
    <rPh sb="22" eb="24">
      <t>フタン</t>
    </rPh>
    <rPh sb="24" eb="25">
      <t>ガク</t>
    </rPh>
    <rPh sb="30" eb="32">
      <t>サイム</t>
    </rPh>
    <rPh sb="32" eb="34">
      <t>ショウカン</t>
    </rPh>
    <rPh sb="34" eb="36">
      <t>ヒリツ</t>
    </rPh>
    <rPh sb="37" eb="39">
      <t>ブンセキ</t>
    </rPh>
    <rPh sb="39" eb="40">
      <t>ラン</t>
    </rPh>
    <rPh sb="41" eb="43">
      <t>キサイ</t>
    </rPh>
    <rPh sb="45" eb="46">
      <t>トオ</t>
    </rPh>
    <rPh sb="47" eb="49">
      <t>ゾウカ</t>
    </rPh>
    <rPh sb="56" eb="58">
      <t>フツウ</t>
    </rPh>
    <rPh sb="58" eb="61">
      <t>コウフゼイ</t>
    </rPh>
    <rPh sb="61" eb="63">
      <t>ソチ</t>
    </rPh>
    <rPh sb="64" eb="66">
      <t>ユウリ</t>
    </rPh>
    <rPh sb="67" eb="70">
      <t>チホウサイ</t>
    </rPh>
    <rPh sb="71" eb="73">
      <t>カツヨウ</t>
    </rPh>
    <rPh sb="73" eb="74">
      <t>オヨ</t>
    </rPh>
    <rPh sb="75" eb="77">
      <t>ゲンサイ</t>
    </rPh>
    <rPh sb="77" eb="79">
      <t>キキン</t>
    </rPh>
    <rPh sb="79" eb="80">
      <t>トウ</t>
    </rPh>
    <rPh sb="81" eb="83">
      <t>ゾウセイ</t>
    </rPh>
    <rPh sb="87" eb="89">
      <t>ジュウトウ</t>
    </rPh>
    <rPh sb="89" eb="91">
      <t>カノウ</t>
    </rPh>
    <rPh sb="91" eb="93">
      <t>ザイゲン</t>
    </rPh>
    <rPh sb="93" eb="94">
      <t>トウ</t>
    </rPh>
    <rPh sb="95" eb="96">
      <t>コ</t>
    </rPh>
    <rPh sb="98" eb="100">
      <t>ゾウガク</t>
    </rPh>
    <rPh sb="114" eb="116">
      <t>コンゴ</t>
    </rPh>
    <rPh sb="144" eb="146">
      <t>ユウセン</t>
    </rPh>
    <rPh sb="146" eb="148">
      <t>ジュンイ</t>
    </rPh>
    <rPh sb="149" eb="150">
      <t>サダ</t>
    </rPh>
    <rPh sb="152" eb="154">
      <t>コウキョウ</t>
    </rPh>
    <rPh sb="154" eb="156">
      <t>シセツ</t>
    </rPh>
    <rPh sb="156" eb="157">
      <t>トウ</t>
    </rPh>
    <rPh sb="158" eb="160">
      <t>コウシン</t>
    </rPh>
    <rPh sb="161" eb="162">
      <t>ト</t>
    </rPh>
    <rPh sb="163" eb="164">
      <t>ク</t>
    </rPh>
    <rPh sb="176" eb="178">
      <t>オオガタ</t>
    </rPh>
    <rPh sb="178" eb="180">
      <t>シセツ</t>
    </rPh>
    <rPh sb="181" eb="183">
      <t>コウシン</t>
    </rPh>
    <rPh sb="187" eb="189">
      <t>ジョウカ</t>
    </rPh>
    <rPh sb="194" eb="196">
      <t>セイソウ</t>
    </rPh>
    <rPh sb="196" eb="198">
      <t>シセツ</t>
    </rPh>
    <rPh sb="199" eb="200">
      <t>クワ</t>
    </rPh>
    <rPh sb="202" eb="204">
      <t>ショウボウ</t>
    </rPh>
    <rPh sb="204" eb="206">
      <t>ホンブ</t>
    </rPh>
    <rPh sb="206" eb="207">
      <t>トウ</t>
    </rPh>
    <rPh sb="208" eb="210">
      <t>セイビ</t>
    </rPh>
    <rPh sb="210" eb="212">
      <t>ジギョウ</t>
    </rPh>
    <rPh sb="213" eb="215">
      <t>ヨテイ</t>
    </rPh>
    <rPh sb="235" eb="237">
      <t>ゾウカ</t>
    </rPh>
    <rPh sb="238" eb="239">
      <t>オサ</t>
    </rPh>
    <rPh sb="245" eb="247">
      <t>ショウライ</t>
    </rPh>
    <rPh sb="247" eb="249">
      <t>フタン</t>
    </rPh>
    <rPh sb="249" eb="251">
      <t>ヒリツ</t>
    </rPh>
    <rPh sb="252" eb="254">
      <t>ゾウカ</t>
    </rPh>
    <rPh sb="258" eb="260">
      <t>ミコ</t>
    </rPh>
    <phoneticPr fontId="5"/>
  </si>
  <si>
    <t>将来負担比率・実質公債費率ともに類似団体内平均を下回っている。今後、将来負担比率は上述のとおり増加する見込みであるため、実質公債費率も同様に増加する見込みである。今後においても、実質公債費率の急激な上昇を招かないよう健全な財政運営に努める。</t>
    <rPh sb="0" eb="2">
      <t>ショウライ</t>
    </rPh>
    <rPh sb="2" eb="4">
      <t>フタン</t>
    </rPh>
    <rPh sb="4" eb="6">
      <t>ヒリツ</t>
    </rPh>
    <rPh sb="7" eb="9">
      <t>ジッシツ</t>
    </rPh>
    <rPh sb="9" eb="12">
      <t>コウサイヒ</t>
    </rPh>
    <rPh sb="12" eb="13">
      <t>リツ</t>
    </rPh>
    <rPh sb="16" eb="18">
      <t>ルイジ</t>
    </rPh>
    <rPh sb="18" eb="20">
      <t>ダンタイ</t>
    </rPh>
    <rPh sb="20" eb="21">
      <t>ナイ</t>
    </rPh>
    <rPh sb="21" eb="23">
      <t>ヘイキン</t>
    </rPh>
    <rPh sb="24" eb="26">
      <t>シタマワ</t>
    </rPh>
    <rPh sb="31" eb="33">
      <t>コンゴ</t>
    </rPh>
    <rPh sb="34" eb="36">
      <t>ショウライ</t>
    </rPh>
    <rPh sb="36" eb="38">
      <t>フタン</t>
    </rPh>
    <rPh sb="38" eb="40">
      <t>ヒリツ</t>
    </rPh>
    <rPh sb="47" eb="49">
      <t>ゾウカ</t>
    </rPh>
    <rPh sb="51" eb="53">
      <t>ミコ</t>
    </rPh>
    <rPh sb="60" eb="62">
      <t>ジッシツ</t>
    </rPh>
    <rPh sb="62" eb="65">
      <t>コウサイヒ</t>
    </rPh>
    <rPh sb="65" eb="66">
      <t>リツ</t>
    </rPh>
    <rPh sb="67" eb="69">
      <t>ドウヨウ</t>
    </rPh>
    <rPh sb="70" eb="72">
      <t>ゾウカ</t>
    </rPh>
    <rPh sb="74" eb="76">
      <t>ミコ</t>
    </rPh>
    <rPh sb="81" eb="83">
      <t>コンゴ</t>
    </rPh>
    <rPh sb="89" eb="91">
      <t>ジッシツ</t>
    </rPh>
    <rPh sb="91" eb="94">
      <t>コウサイヒ</t>
    </rPh>
    <rPh sb="94" eb="95">
      <t>リツ</t>
    </rPh>
    <rPh sb="96" eb="98">
      <t>キュウゲキ</t>
    </rPh>
    <rPh sb="99" eb="101">
      <t>ジョウショウ</t>
    </rPh>
    <rPh sb="102" eb="103">
      <t>マネ</t>
    </rPh>
    <rPh sb="108" eb="110">
      <t>ケンゼン</t>
    </rPh>
    <rPh sb="111" eb="113">
      <t>ザイセイ</t>
    </rPh>
    <rPh sb="113" eb="115">
      <t>ウンエイ</t>
    </rPh>
    <rPh sb="116" eb="11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</si>
</sst>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7BE5-41E7-9742-5A4FBB87BD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99993</c:v>
                </c:pt>
                <c:pt idx="1">
                  <c:v>83495</c:v>
                </c:pt>
                <c:pt idx="2">
                  <c:v>111333</c:v>
                </c:pt>
                <c:pt idx="3">
                  <c:v>151695</c:v>
                </c:pt>
                <c:pt idx="4">
                  <c:v>175946</c:v>
                </c:pt>
              </c:numCache>
            </c:numRef>
          </c:val>
          <c:smooth val="0"/>
          <c:extLst>
            <c:ext xmlns:c16="http://schemas.microsoft.com/office/drawing/2014/chart" uri="{C3380CC4-5D6E-409C-BE32-E72D297353CC}">
              <c16:uniqueId val="{00000001-7BE5-41E7-9742-5A4FBB87BD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5.62</c:v>
                </c:pt>
                <c:pt idx="1">
                  <c:v>3.31</c:v>
                </c:pt>
                <c:pt idx="2">
                  <c:v>10.119999999999999</c:v>
                </c:pt>
                <c:pt idx="3">
                  <c:v>9.5</c:v>
                </c:pt>
                <c:pt idx="4">
                  <c:v>4.5199999999999996</c:v>
                </c:pt>
              </c:numCache>
            </c:numRef>
          </c:val>
          <c:extLst>
            <c:ext xmlns:c16="http://schemas.microsoft.com/office/drawing/2014/chart" uri="{C3380CC4-5D6E-409C-BE32-E72D297353CC}">
              <c16:uniqueId val="{00000000-1E12-4E9C-BF78-75ED4C4847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54.44</c:v>
                </c:pt>
                <c:pt idx="1">
                  <c:v>50.4</c:v>
                </c:pt>
                <c:pt idx="2">
                  <c:v>47.58</c:v>
                </c:pt>
                <c:pt idx="3">
                  <c:v>44.19</c:v>
                </c:pt>
                <c:pt idx="4">
                  <c:v>42.76</c:v>
                </c:pt>
              </c:numCache>
            </c:numRef>
          </c:val>
          <c:extLst>
            <c:ext xmlns:c16="http://schemas.microsoft.com/office/drawing/2014/chart" uri="{C3380CC4-5D6E-409C-BE32-E72D297353CC}">
              <c16:uniqueId val="{00000001-1E12-4E9C-BF78-75ED4C4847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c:v>
                </c:pt>
                <c:pt idx="1">
                  <c:v>-7.71</c:v>
                </c:pt>
                <c:pt idx="2">
                  <c:v>3.29</c:v>
                </c:pt>
                <c:pt idx="3">
                  <c:v>-3.79</c:v>
                </c:pt>
                <c:pt idx="4">
                  <c:v>-6.31</c:v>
                </c:pt>
              </c:numCache>
            </c:numRef>
          </c:val>
          <c:smooth val="0"/>
          <c:extLst>
            <c:ext xmlns:c16="http://schemas.microsoft.com/office/drawing/2014/chart" uri="{C3380CC4-5D6E-409C-BE32-E72D297353CC}">
              <c16:uniqueId val="{00000002-1E12-4E9C-BF78-75ED4C4847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0.15</c:v>
                </c:pt>
                <c:pt idx="4">
                  <c:v>#N/A</c:v>
                </c:pt>
                <c:pt idx="5">
                  <c:v>7.0000000000000007E-2</c:v>
                </c:pt>
                <c:pt idx="6">
                  <c:v>#N/A</c:v>
                </c:pt>
                <c:pt idx="7">
                  <c:v>7.0000000000000007E-2</c:v>
                </c:pt>
                <c:pt idx="8">
                  <c:v>0</c:v>
                </c:pt>
                <c:pt idx="9">
                  <c:v>0</c:v>
                </c:pt>
              </c:numCache>
            </c:numRef>
          </c:val>
          <c:extLst>
            <c:ext xmlns:c16="http://schemas.microsoft.com/office/drawing/2014/chart" uri="{C3380CC4-5D6E-409C-BE32-E72D297353CC}">
              <c16:uniqueId val="{00000000-24CA-4CDB-A396-EEB58DEDB4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CA-4CDB-A396-EEB58DEDB4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CA-4CDB-A396-EEB58DEDB43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4CA-4CDB-A396-EEB58DEDB43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0.06</c:v>
                </c:pt>
                <c:pt idx="4">
                  <c:v>#N/A</c:v>
                </c:pt>
                <c:pt idx="5">
                  <c:v>0.04</c:v>
                </c:pt>
                <c:pt idx="6">
                  <c:v>#N/A</c:v>
                </c:pt>
                <c:pt idx="7">
                  <c:v>0.04</c:v>
                </c:pt>
                <c:pt idx="8">
                  <c:v>#N/A</c:v>
                </c:pt>
                <c:pt idx="9">
                  <c:v>0.04</c:v>
                </c:pt>
              </c:numCache>
            </c:numRef>
          </c:val>
          <c:extLst>
            <c:ext xmlns:c16="http://schemas.microsoft.com/office/drawing/2014/chart" uri="{C3380CC4-5D6E-409C-BE32-E72D297353CC}">
              <c16:uniqueId val="{00000004-24CA-4CDB-A396-EEB58DEDB43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5-24CA-4CDB-A396-EEB58DEDB437}"/>
            </c:ext>
          </c:extLst>
        </c:ser>
        <c:ser>
          <c:idx val="6"/>
          <c:order val="6"/>
          <c:tx>
            <c:strRef>
              <c:f>データシート!$A$33</c:f>
              <c:strCache>
                <c:ptCount val="1"/>
                <c:pt idx="0">
                  <c:v>生活排水特別会計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0.03</c:v>
                </c:pt>
                <c:pt idx="8">
                  <c:v>#N/A</c:v>
                </c:pt>
                <c:pt idx="9">
                  <c:v>0.13</c:v>
                </c:pt>
              </c:numCache>
            </c:numRef>
          </c:val>
          <c:extLst>
            <c:ext xmlns:c16="http://schemas.microsoft.com/office/drawing/2014/chart" uri="{C3380CC4-5D6E-409C-BE32-E72D297353CC}">
              <c16:uniqueId val="{00000006-24CA-4CDB-A396-EEB58DEDB43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1.34</c:v>
                </c:pt>
                <c:pt idx="2">
                  <c:v>#N/A</c:v>
                </c:pt>
                <c:pt idx="3">
                  <c:v>2.23</c:v>
                </c:pt>
                <c:pt idx="4">
                  <c:v>#N/A</c:v>
                </c:pt>
                <c:pt idx="5">
                  <c:v>3.16</c:v>
                </c:pt>
                <c:pt idx="6">
                  <c:v>#N/A</c:v>
                </c:pt>
                <c:pt idx="7">
                  <c:v>0.59</c:v>
                </c:pt>
                <c:pt idx="8">
                  <c:v>#N/A</c:v>
                </c:pt>
                <c:pt idx="9">
                  <c:v>0.76</c:v>
                </c:pt>
              </c:numCache>
            </c:numRef>
          </c:val>
          <c:extLst>
            <c:ext xmlns:c16="http://schemas.microsoft.com/office/drawing/2014/chart" uri="{C3380CC4-5D6E-409C-BE32-E72D297353CC}">
              <c16:uniqueId val="{00000007-24CA-4CDB-A396-EEB58DEDB43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c:v>
                </c:pt>
                <c:pt idx="2">
                  <c:v>#N/A</c:v>
                </c:pt>
                <c:pt idx="3">
                  <c:v>1.06</c:v>
                </c:pt>
                <c:pt idx="4">
                  <c:v>#N/A</c:v>
                </c:pt>
                <c:pt idx="5">
                  <c:v>2.4700000000000002</c:v>
                </c:pt>
                <c:pt idx="6">
                  <c:v>#N/A</c:v>
                </c:pt>
                <c:pt idx="7">
                  <c:v>1.69</c:v>
                </c:pt>
                <c:pt idx="8">
                  <c:v>#N/A</c:v>
                </c:pt>
                <c:pt idx="9">
                  <c:v>1.45</c:v>
                </c:pt>
              </c:numCache>
            </c:numRef>
          </c:val>
          <c:extLst>
            <c:ext xmlns:c16="http://schemas.microsoft.com/office/drawing/2014/chart" uri="{C3380CC4-5D6E-409C-BE32-E72D297353CC}">
              <c16:uniqueId val="{00000008-24CA-4CDB-A396-EEB58DEDB4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5.61</c:v>
                </c:pt>
                <c:pt idx="2">
                  <c:v>#N/A</c:v>
                </c:pt>
                <c:pt idx="3">
                  <c:v>3.3</c:v>
                </c:pt>
                <c:pt idx="4">
                  <c:v>#N/A</c:v>
                </c:pt>
                <c:pt idx="5">
                  <c:v>10.11</c:v>
                </c:pt>
                <c:pt idx="6">
                  <c:v>#N/A</c:v>
                </c:pt>
                <c:pt idx="7">
                  <c:v>9.49</c:v>
                </c:pt>
                <c:pt idx="8">
                  <c:v>#N/A</c:v>
                </c:pt>
                <c:pt idx="9">
                  <c:v>4.5199999999999996</c:v>
                </c:pt>
              </c:numCache>
            </c:numRef>
          </c:val>
          <c:extLst>
            <c:ext xmlns:c16="http://schemas.microsoft.com/office/drawing/2014/chart" uri="{C3380CC4-5D6E-409C-BE32-E72D297353CC}">
              <c16:uniqueId val="{00000009-24CA-4CDB-A396-EEB58DEDB4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677</c:v>
                </c:pt>
                <c:pt idx="5">
                  <c:v>676</c:v>
                </c:pt>
                <c:pt idx="8">
                  <c:v>710</c:v>
                </c:pt>
                <c:pt idx="11">
                  <c:v>796</c:v>
                </c:pt>
                <c:pt idx="14">
                  <c:v>811</c:v>
                </c:pt>
              </c:numCache>
            </c:numRef>
          </c:val>
          <c:extLst>
            <c:ext xmlns:c16="http://schemas.microsoft.com/office/drawing/2014/chart" uri="{C3380CC4-5D6E-409C-BE32-E72D297353CC}">
              <c16:uniqueId val="{00000000-1720-499A-A9C0-8027E12582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1720-499A-A9C0-8027E12582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20-499A-A9C0-8027E12582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13</c:v>
                </c:pt>
                <c:pt idx="6">
                  <c:v>10</c:v>
                </c:pt>
                <c:pt idx="9">
                  <c:v>15</c:v>
                </c:pt>
                <c:pt idx="12">
                  <c:v>14</c:v>
                </c:pt>
              </c:numCache>
            </c:numRef>
          </c:val>
          <c:extLst>
            <c:ext xmlns:c16="http://schemas.microsoft.com/office/drawing/2014/chart" uri="{C3380CC4-5D6E-409C-BE32-E72D297353CC}">
              <c16:uniqueId val="{00000003-1720-499A-A9C0-8027E12582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115</c:v>
                </c:pt>
                <c:pt idx="3">
                  <c:v>129</c:v>
                </c:pt>
                <c:pt idx="6">
                  <c:v>62</c:v>
                </c:pt>
                <c:pt idx="9">
                  <c:v>55</c:v>
                </c:pt>
                <c:pt idx="12">
                  <c:v>58</c:v>
                </c:pt>
              </c:numCache>
            </c:numRef>
          </c:val>
          <c:extLst>
            <c:ext xmlns:c16="http://schemas.microsoft.com/office/drawing/2014/chart" uri="{C3380CC4-5D6E-409C-BE32-E72D297353CC}">
              <c16:uniqueId val="{00000004-1720-499A-A9C0-8027E12582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20-499A-A9C0-8027E12582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20-499A-A9C0-8027E12582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767</c:v>
                </c:pt>
                <c:pt idx="3">
                  <c:v>765</c:v>
                </c:pt>
                <c:pt idx="6">
                  <c:v>800</c:v>
                </c:pt>
                <c:pt idx="9">
                  <c:v>930</c:v>
                </c:pt>
                <c:pt idx="12">
                  <c:v>986</c:v>
                </c:pt>
              </c:numCache>
            </c:numRef>
          </c:val>
          <c:extLst>
            <c:ext xmlns:c16="http://schemas.microsoft.com/office/drawing/2014/chart" uri="{C3380CC4-5D6E-409C-BE32-E72D297353CC}">
              <c16:uniqueId val="{00000007-1720-499A-A9C0-8027E12582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c:v>
                </c:pt>
                <c:pt idx="2">
                  <c:v>#N/A</c:v>
                </c:pt>
                <c:pt idx="3">
                  <c:v>#N/A</c:v>
                </c:pt>
                <c:pt idx="4">
                  <c:v>231</c:v>
                </c:pt>
                <c:pt idx="5">
                  <c:v>#N/A</c:v>
                </c:pt>
                <c:pt idx="6">
                  <c:v>#N/A</c:v>
                </c:pt>
                <c:pt idx="7">
                  <c:v>163</c:v>
                </c:pt>
                <c:pt idx="8">
                  <c:v>#N/A</c:v>
                </c:pt>
                <c:pt idx="9">
                  <c:v>#N/A</c:v>
                </c:pt>
                <c:pt idx="10">
                  <c:v>204</c:v>
                </c:pt>
                <c:pt idx="11">
                  <c:v>#N/A</c:v>
                </c:pt>
                <c:pt idx="12">
                  <c:v>#N/A</c:v>
                </c:pt>
                <c:pt idx="13">
                  <c:v>247</c:v>
                </c:pt>
                <c:pt idx="14">
                  <c:v>#N/A</c:v>
                </c:pt>
              </c:numCache>
            </c:numRef>
          </c:val>
          <c:smooth val="0"/>
          <c:extLst>
            <c:ext xmlns:c16="http://schemas.microsoft.com/office/drawing/2014/chart" uri="{C3380CC4-5D6E-409C-BE32-E72D297353CC}">
              <c16:uniqueId val="{00000008-1720-499A-A9C0-8027E12582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5400</c:v>
                </c:pt>
                <c:pt idx="5">
                  <c:v>5779</c:v>
                </c:pt>
                <c:pt idx="8">
                  <c:v>6457</c:v>
                </c:pt>
                <c:pt idx="11">
                  <c:v>6643</c:v>
                </c:pt>
                <c:pt idx="14">
                  <c:v>7013</c:v>
                </c:pt>
              </c:numCache>
            </c:numRef>
          </c:val>
          <c:extLst>
            <c:ext xmlns:c16="http://schemas.microsoft.com/office/drawing/2014/chart" uri="{C3380CC4-5D6E-409C-BE32-E72D297353CC}">
              <c16:uniqueId val="{00000000-D8A6-418E-A303-4B0E03FC39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103</c:v>
                </c:pt>
                <c:pt idx="5">
                  <c:v>85</c:v>
                </c:pt>
                <c:pt idx="8">
                  <c:v>67</c:v>
                </c:pt>
                <c:pt idx="11">
                  <c:v>115</c:v>
                </c:pt>
                <c:pt idx="14">
                  <c:v>107</c:v>
                </c:pt>
              </c:numCache>
            </c:numRef>
          </c:val>
          <c:extLst>
            <c:ext xmlns:c16="http://schemas.microsoft.com/office/drawing/2014/chart" uri="{C3380CC4-5D6E-409C-BE32-E72D297353CC}">
              <c16:uniqueId val="{00000001-D8A6-418E-A303-4B0E03FC39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2854</c:v>
                </c:pt>
                <c:pt idx="5">
                  <c:v>2603</c:v>
                </c:pt>
                <c:pt idx="8">
                  <c:v>2871</c:v>
                </c:pt>
                <c:pt idx="11">
                  <c:v>3330</c:v>
                </c:pt>
                <c:pt idx="14">
                  <c:v>2972</c:v>
                </c:pt>
              </c:numCache>
            </c:numRef>
          </c:val>
          <c:extLst>
            <c:ext xmlns:c16="http://schemas.microsoft.com/office/drawing/2014/chart" uri="{C3380CC4-5D6E-409C-BE32-E72D297353CC}">
              <c16:uniqueId val="{00000002-D8A6-418E-A303-4B0E03FC39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A6-418E-A303-4B0E03FC39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A6-418E-A303-4B0E03FC39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A6-418E-A303-4B0E03FC39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1432</c:v>
                </c:pt>
                <c:pt idx="3">
                  <c:v>1282</c:v>
                </c:pt>
                <c:pt idx="6">
                  <c:v>1088</c:v>
                </c:pt>
                <c:pt idx="9">
                  <c:v>1041</c:v>
                </c:pt>
                <c:pt idx="12">
                  <c:v>1010</c:v>
                </c:pt>
              </c:numCache>
            </c:numRef>
          </c:val>
          <c:extLst>
            <c:ext xmlns:c16="http://schemas.microsoft.com/office/drawing/2014/chart" uri="{C3380CC4-5D6E-409C-BE32-E72D297353CC}">
              <c16:uniqueId val="{00000006-D8A6-418E-A303-4B0E03FC39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c:v>
                </c:pt>
                <c:pt idx="3">
                  <c:v>98</c:v>
                </c:pt>
                <c:pt idx="6">
                  <c:v>107</c:v>
                </c:pt>
                <c:pt idx="9">
                  <c:v>146</c:v>
                </c:pt>
                <c:pt idx="12">
                  <c:v>231</c:v>
                </c:pt>
              </c:numCache>
            </c:numRef>
          </c:val>
          <c:extLst>
            <c:ext xmlns:c16="http://schemas.microsoft.com/office/drawing/2014/chart" uri="{C3380CC4-5D6E-409C-BE32-E72D297353CC}">
              <c16:uniqueId val="{00000007-D8A6-418E-A303-4B0E03FC39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820</c:v>
                </c:pt>
                <c:pt idx="3">
                  <c:v>873</c:v>
                </c:pt>
                <c:pt idx="6">
                  <c:v>699</c:v>
                </c:pt>
                <c:pt idx="9">
                  <c:v>533</c:v>
                </c:pt>
                <c:pt idx="12">
                  <c:v>425</c:v>
                </c:pt>
              </c:numCache>
            </c:numRef>
          </c:val>
          <c:extLst>
            <c:ext xmlns:c16="http://schemas.microsoft.com/office/drawing/2014/chart" uri="{C3380CC4-5D6E-409C-BE32-E72D297353CC}">
              <c16:uniqueId val="{00000008-D8A6-418E-A303-4B0E03FC39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A6-418E-A303-4B0E03FC39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6304</c:v>
                </c:pt>
                <c:pt idx="3">
                  <c:v>6691</c:v>
                </c:pt>
                <c:pt idx="6">
                  <c:v>7516</c:v>
                </c:pt>
                <c:pt idx="9">
                  <c:v>7844</c:v>
                </c:pt>
                <c:pt idx="12">
                  <c:v>8181</c:v>
                </c:pt>
              </c:numCache>
            </c:numRef>
          </c:val>
          <c:extLst>
            <c:ext xmlns:c16="http://schemas.microsoft.com/office/drawing/2014/chart" uri="{C3380CC4-5D6E-409C-BE32-E72D297353CC}">
              <c16:uniqueId val="{0000000A-D8A6-418E-A303-4B0E03FC39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288</c:v>
                </c:pt>
                <c:pt idx="2">
                  <c:v>#N/A</c:v>
                </c:pt>
                <c:pt idx="3">
                  <c:v>#N/A</c:v>
                </c:pt>
                <c:pt idx="4">
                  <c:v>477</c:v>
                </c:pt>
                <c:pt idx="5">
                  <c:v>#N/A</c:v>
                </c:pt>
                <c:pt idx="6">
                  <c:v>#N/A</c:v>
                </c:pt>
                <c:pt idx="7">
                  <c:v>15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A6-418E-A303-4B0E03FC39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1991</c:v>
                </c:pt>
                <c:pt idx="1">
                  <c:v>1856</c:v>
                </c:pt>
                <c:pt idx="2">
                  <c:v>1799</c:v>
                </c:pt>
              </c:numCache>
            </c:numRef>
          </c:val>
          <c:extLst>
            <c:ext xmlns:c16="http://schemas.microsoft.com/office/drawing/2014/chart" uri="{C3380CC4-5D6E-409C-BE32-E72D297353CC}">
              <c16:uniqueId val="{00000000-85E6-443E-AE4B-ECB6C9179C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188</c:v>
                </c:pt>
                <c:pt idx="1">
                  <c:v>461</c:v>
                </c:pt>
                <c:pt idx="2">
                  <c:v>498</c:v>
                </c:pt>
              </c:numCache>
            </c:numRef>
          </c:val>
          <c:extLst>
            <c:ext xmlns:c16="http://schemas.microsoft.com/office/drawing/2014/chart" uri="{C3380CC4-5D6E-409C-BE32-E72D297353CC}">
              <c16:uniqueId val="{00000001-85E6-443E-AE4B-ECB6C9179C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697</c:v>
                </c:pt>
                <c:pt idx="1">
                  <c:v>947</c:v>
                </c:pt>
                <c:pt idx="2">
                  <c:v>1210</c:v>
                </c:pt>
              </c:numCache>
            </c:numRef>
          </c:val>
          <c:extLst>
            <c:ext xmlns:c16="http://schemas.microsoft.com/office/drawing/2014/chart" uri="{C3380CC4-5D6E-409C-BE32-E72D297353CC}">
              <c16:uniqueId val="{00000002-85E6-443E-AE4B-ECB6C9179C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{5683753B-A54B-47F4-B0A4-F44E9C70273A}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399-40BD-8BCA-85868CE83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{2CB39CF9-53D4-49ED-8B60-51EE71268A1A}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99-40BD-8BCA-85868CE83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{D2421562-6DDE-49BC-86E0-2B8DDF227565}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99-40BD-8BCA-85868CE83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{D2CAC537-F203-4353-9906-50D145BD8E07}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99-40BD-8BCA-85868CE83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{18A4932A-F5F8-4913-B932-681BF8DF37D2}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99-40BD-8BCA-85868CE8305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{0D545085-8860-431B-BFA4-A5E13ECF3313}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399-40BD-8BCA-85868CE8305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{29AD7EF1-1795-463F-B80F-B1FC775D8AFA}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399-40BD-8BCA-85868CE8305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{FDC38FC7-361B-4F2D-BDF1-3EA1D9D7EB55}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399-40BD-8BCA-85868CE8305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{DE6F4F29-6C3B-42F3-A707-4FCD13299E3A}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399-40BD-8BCA-85868CE83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55.1</c:v>
                </c:pt>
                <c:pt idx="8">
                  <c:v>57.6</c:v>
                </c:pt>
                <c:pt idx="16">
                  <c:v>59.3</c:v>
                </c:pt>
                <c:pt idx="24">
                  <c:v>60.5</c:v>
                </c:pt>
                <c:pt idx="32">
                  <c:v>61.5</c:v>
                </c:pt>
              </c:numCache>
            </c:numRef>
          </c:xVal>
          <c:yVal>
            <c:numRef>
              <c:f>公会計指標分析・財政指標組合せ分析表!$BP$51:$DC$51</c:f>
              <c:numCache>
                <c:formatCode>#,##0.0;"▲ "#,##0.0</c:formatCode>
                <c:ptCount val="40"/>
                <c:pt idx="0">
                  <c:v>7.8</c:v>
                </c:pt>
                <c:pt idx="8">
                  <c:v>13.3</c:v>
                </c:pt>
                <c:pt idx="16">
                  <c:v>0.4</c:v>
                </c:pt>
              </c:numCache>
            </c:numRef>
          </c:yVal>
          <c:smooth val="0"/>
          <c:extLst>
            <c:ext xmlns:c16="http://schemas.microsoft.com/office/drawing/2014/chart" uri="{C3380CC4-5D6E-409C-BE32-E72D297353CC}">
              <c16:uniqueId val="{00000009-D399-40BD-8BCA-85868CE830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{1DFE0021-A37A-42A6-B409-1971F812C240}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399-40BD-8BCA-85868CE830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{9A0A0EDE-0BD1-408D-9CBB-2FD41C908136}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99-40BD-8BCA-85868CE83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{B453EE0E-F7A1-4465-B38E-593F66302AE6}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99-40BD-8BCA-85868CE83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{F85C5C37-76C7-4E8B-B990-21260A0AE11C}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99-40BD-8BCA-85868CE83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{FDA59DF7-5572-43DF-AA9E-013813D03A7A}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99-40BD-8BCA-85868CE8305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{4EDFD583-1EFE-42B7-8F52-DD3CE4368AAD}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399-40BD-8BCA-85868CE8305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{B3190326-C5CD-4C79-970A-C67A2F4B55B7}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399-40BD-8BCA-85868CE8305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{FB515657-8916-403A-9698-B3D364DE650C}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399-40BD-8BCA-85868CE8305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{CF026B57-1CE7-4A36-919C-E4041575790C}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399-40BD-8BCA-85868CE83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D399-40BD-8BCA-85868CE8305B}"/>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{EE1FF083-4DB2-498B-905F-C1ECFBB641EF}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082-4589-9CAF-703C5C4632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{D1FB3437-1964-401B-980A-7872BF0563A7}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82-4589-9CAF-703C5C4632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{1F7E787D-F44B-4196-9E00-A5647982C91E}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82-4589-9CAF-703C5C4632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{98DA9766-9076-4B16-8FE6-2D22FE302F5E}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82-4589-9CAF-703C5C4632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{9261F6B9-79B7-487C-9E43-35164A5DE3C4}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82-4589-9CAF-703C5C4632A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{3F7C4C74-31D7-454B-AE70-2DBE05BDFA2C}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082-4589-9CAF-703C5C4632A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{D154F7A3-7126-489F-93E7-AA3030D61F58}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082-4589-9CAF-703C5C4632A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{FE58B21D-C681-4379-8A06-316F2662799E}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082-4589-9CAF-703C5C4632A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{D5E44C10-4220-4FB2-9AAA-8C5EF4EA5BDD}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082-4589-9CAF-703C5C4632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6.2</c:v>
                </c:pt>
                <c:pt idx="16">
                  <c:v>5.7</c:v>
                </c:pt>
                <c:pt idx="24">
                  <c:v>5.6</c:v>
                </c:pt>
                <c:pt idx="32">
                  <c:v>5.9</c:v>
                </c:pt>
              </c:numCache>
            </c:numRef>
          </c:xVal>
          <c:yVal>
            <c:numRef>
              <c:f>公会計指標分析・財政指標組合せ分析表!$BP$73:$DC$73</c:f>
              <c:numCache>
                <c:formatCode>#,##0.0;"▲ "#,##0.0</c:formatCode>
                <c:ptCount val="40"/>
                <c:pt idx="0">
                  <c:v>7.8</c:v>
                </c:pt>
                <c:pt idx="8">
                  <c:v>13.3</c:v>
                </c:pt>
                <c:pt idx="16">
                  <c:v>0.4</c:v>
                </c:pt>
              </c:numCache>
            </c:numRef>
          </c:yVal>
          <c:smooth val="0"/>
          <c:extLst>
            <c:ext xmlns:c16="http://schemas.microsoft.com/office/drawing/2014/chart" uri="{C3380CC4-5D6E-409C-BE32-E72D297353CC}">
              <c16:uniqueId val="{00000009-E082-4589-9CAF-703C5C4632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68762325271404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{B59301F2-2A64-4457-9EA6-95BF5EC84298}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082-4589-9CAF-703C5C4632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{94222C45-08AE-411E-AC7A-2A26ECB18BC4}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82-4589-9CAF-703C5C4632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{641D1691-998C-4D05-9203-50BCEAF8BBE4}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82-4589-9CAF-703C5C4632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{46AA5F36-43DE-46D2-B490-59643BA1E7F5}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82-4589-9CAF-703C5C4632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{D9512806-1C02-40CA-9722-EF484EF25F13}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82-4589-9CAF-703C5C4632A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{1B1FB0D7-68CE-4330-BFEF-0C530C14A709}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082-4589-9CAF-703C5C4632A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{487FE566-FB31-4112-A9C6-9C33E25235CB}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082-4589-9CAF-703C5C4632A2}"/>
                </c:ext>
              </c:extLst>
            </c:dLbl>
            <c:dLbl>
              <c:idx val="24"/>
              <c:layout>
                <c:manualLayout>
                  <c:x val="0"/>
                  <c:y val="1.179801179116195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{7972E008-434A-4177-A69A-BB22C4E3C1D0}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082-4589-9CAF-703C5C4632A2}"/>
                </c:ext>
              </c:extLst>
            </c:dLbl>
            <c:dLbl>
              <c:idx val="32"/>
              <c:layout>
                <c:manualLayout>
                  <c:x val="0"/>
                  <c:y val="-2.448512131252196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{A33BD260-5C3C-4934-AFFE-2C4B1DDA2B5C}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082-4589-9CAF-703C5C4632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E082-4589-9CAF-703C5C4632A2}"/>
            </c:ext>
          </c:extLst>
        </c:ser>
        <c:dLbls>
          <c:showLegendKey val="0"/>
          <c:showVal val="1"/>
          <c:showCatName val="0"/>
          <c:showSerName val="0"/>
          <c:showPercent val="0"/>
          <c:showBubbleSize val="0"/>
        </c:dLbls>
        <c:axId val="84219776"/>
        <c:axId val="84234240"/>
      </c:scatterChart>
      <c:valAx>
        <c:axId val="84219776"/>
        <c:scaling>
          <c:orientation val="minMax"/>
          <c:max val="9.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令和元年度についても</a:t>
          </a:r>
          <a:r>
            <a:rPr kumimoji="1" lang="ja-JP" altLang="ja-JP" sz="1300">
              <a:solidFill>
                <a:schemeClr val="dk1"/>
              </a:solidFill>
              <a:effectLst/>
              <a:latin typeface="+mn-lt"/>
              <a:ea typeface="+mn-ea"/>
              <a:cs typeface="+mn-cs"/>
            </a:rPr>
            <a:t>、合併特例債に係る基金造成を行った影響で元利償還金の増加がみられる。</a:t>
          </a:r>
          <a:r>
            <a:rPr kumimoji="1" lang="ja-JP" altLang="en-US" sz="1300">
              <a:solidFill>
                <a:schemeClr val="dk1"/>
              </a:solidFill>
              <a:effectLst/>
              <a:latin typeface="+mn-lt"/>
              <a:ea typeface="+mn-ea"/>
              <a:cs typeface="+mn-cs"/>
            </a:rPr>
            <a:t>ま</a:t>
          </a:r>
          <a:r>
            <a:rPr kumimoji="1" lang="ja-JP" altLang="ja-JP" sz="1300">
              <a:solidFill>
                <a:schemeClr val="dk1"/>
              </a:solidFill>
              <a:effectLst/>
              <a:latin typeface="+mn-lt"/>
              <a:ea typeface="+mn-ea"/>
              <a:cs typeface="+mn-cs"/>
            </a:rPr>
            <a:t>た、今後</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熊本地震関連事業の償還が始まるため、元利償還金については</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年をピークに</a:t>
          </a:r>
          <a:r>
            <a:rPr kumimoji="1" lang="ja-JP" altLang="ja-JP" sz="1300">
              <a:solidFill>
                <a:schemeClr val="dk1"/>
              </a:solidFill>
              <a:effectLst/>
              <a:latin typeface="+mn-lt"/>
              <a:ea typeface="+mn-ea"/>
              <a:cs typeface="+mn-cs"/>
            </a:rPr>
            <a:t>同程度の水準となるものと考えられる。しかしながら交付税算入率の有利な起債の活用を行い実質公債費比率の上昇の抑制を図っているところである。また、実質公債費比率は</a:t>
          </a:r>
          <a:r>
            <a:rPr kumimoji="1" lang="ja-JP" altLang="en-US" sz="1300">
              <a:solidFill>
                <a:schemeClr val="dk1"/>
              </a:solidFill>
              <a:effectLst/>
              <a:latin typeface="+mn-lt"/>
              <a:ea typeface="+mn-ea"/>
              <a:cs typeface="+mn-cs"/>
            </a:rPr>
            <a:t>近年の借入を含めても</a:t>
          </a:r>
          <a:r>
            <a:rPr kumimoji="1" lang="ja-JP" altLang="ja-JP" sz="1300">
              <a:solidFill>
                <a:schemeClr val="dk1"/>
              </a:solidFill>
              <a:effectLst/>
              <a:latin typeface="+mn-lt"/>
              <a:ea typeface="+mn-ea"/>
              <a:cs typeface="+mn-cs"/>
            </a:rPr>
            <a:t>３ヵ年平均で</a:t>
          </a:r>
          <a:r>
            <a:rPr kumimoji="1" lang="en-US" altLang="ja-JP" sz="1300">
              <a:solidFill>
                <a:schemeClr val="dk1"/>
              </a:solidFill>
              <a:effectLst/>
              <a:latin typeface="+mn-lt"/>
              <a:ea typeface="+mn-ea"/>
              <a:cs typeface="+mn-cs"/>
            </a:rPr>
            <a:t>5.9%</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年度に取り組んだ第</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次・第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次行財政改革の公債費抑制の効果が表れている。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将来負担比率は、将来負担額を充当可能財源が上回っている。地方債現在高は</a:t>
          </a:r>
          <a:r>
            <a:rPr kumimoji="1" lang="en-US" altLang="ja-JP" sz="1300" b="0" i="0" baseline="0">
              <a:solidFill>
                <a:schemeClr val="dk1"/>
              </a:solidFill>
              <a:effectLst/>
              <a:latin typeface="+mn-lt"/>
              <a:ea typeface="+mn-ea"/>
              <a:cs typeface="+mn-cs"/>
            </a:rPr>
            <a:t>337</a:t>
          </a:r>
          <a:r>
            <a:rPr kumimoji="1" lang="ja-JP" altLang="ja-JP" sz="1300" b="0" i="0" baseline="0">
              <a:solidFill>
                <a:schemeClr val="dk1"/>
              </a:solidFill>
              <a:effectLst/>
              <a:latin typeface="+mn-lt"/>
              <a:ea typeface="+mn-ea"/>
              <a:cs typeface="+mn-cs"/>
            </a:rPr>
            <a:t>百万円増加したものの、公営企業債等繰入見込額が</a:t>
          </a:r>
          <a:r>
            <a:rPr kumimoji="1" lang="en-US" altLang="ja-JP" sz="1300" b="0" i="0" baseline="0">
              <a:solidFill>
                <a:schemeClr val="dk1"/>
              </a:solidFill>
              <a:effectLst/>
              <a:latin typeface="+mn-lt"/>
              <a:ea typeface="+mn-ea"/>
              <a:cs typeface="+mn-cs"/>
            </a:rPr>
            <a:t>108</a:t>
          </a:r>
          <a:r>
            <a:rPr kumimoji="1" lang="ja-JP" altLang="ja-JP" sz="1300" b="0" i="0" baseline="0">
              <a:solidFill>
                <a:schemeClr val="dk1"/>
              </a:solidFill>
              <a:effectLst/>
              <a:latin typeface="+mn-lt"/>
              <a:ea typeface="+mn-ea"/>
              <a:cs typeface="+mn-cs"/>
            </a:rPr>
            <a:t>百万円減少し、退職者数増加による退職手当負担見込額が</a:t>
          </a:r>
          <a:r>
            <a:rPr kumimoji="1" lang="en-US" altLang="ja-JP" sz="1300" b="0" i="0" baseline="0">
              <a:solidFill>
                <a:schemeClr val="dk1"/>
              </a:solidFill>
              <a:effectLst/>
              <a:latin typeface="+mn-lt"/>
              <a:ea typeface="+mn-ea"/>
              <a:cs typeface="+mn-cs"/>
            </a:rPr>
            <a:t>31</a:t>
          </a:r>
          <a:r>
            <a:rPr kumimoji="1" lang="ja-JP" altLang="ja-JP" sz="1300" b="0" i="0" baseline="0">
              <a:solidFill>
                <a:schemeClr val="dk1"/>
              </a:solidFill>
              <a:effectLst/>
              <a:latin typeface="+mn-lt"/>
              <a:ea typeface="+mn-ea"/>
              <a:cs typeface="+mn-cs"/>
            </a:rPr>
            <a:t>百万円減少している。充当可能財源等については、充当可能基金において</a:t>
          </a:r>
          <a:r>
            <a:rPr kumimoji="1" lang="ja-JP" altLang="en-US" sz="1300" b="0" i="0" baseline="0">
              <a:solidFill>
                <a:schemeClr val="dk1"/>
              </a:solidFill>
              <a:effectLst/>
              <a:latin typeface="+mn-lt"/>
              <a:ea typeface="+mn-ea"/>
              <a:cs typeface="+mn-cs"/>
            </a:rPr>
            <a:t>財政調整基金の取り崩しの影響もあり</a:t>
          </a:r>
          <a:r>
            <a:rPr kumimoji="1" lang="ja-JP" altLang="ja-JP" sz="1300" b="0" i="0" baseline="0">
              <a:solidFill>
                <a:schemeClr val="dk1"/>
              </a:solidFill>
              <a:effectLst/>
              <a:latin typeface="+mn-lt"/>
              <a:ea typeface="+mn-ea"/>
              <a:cs typeface="+mn-cs"/>
            </a:rPr>
            <a:t>、総額で</a:t>
          </a:r>
          <a:r>
            <a:rPr kumimoji="1" lang="en-US" altLang="ja-JP" sz="1300" b="0" i="0" baseline="0">
              <a:solidFill>
                <a:schemeClr val="dk1"/>
              </a:solidFill>
              <a:effectLst/>
              <a:latin typeface="+mn-lt"/>
              <a:ea typeface="+mn-ea"/>
              <a:cs typeface="+mn-cs"/>
            </a:rPr>
            <a:t>358</a:t>
          </a:r>
          <a:r>
            <a:rPr kumimoji="1" lang="ja-JP" altLang="ja-JP" sz="1300" b="0" i="0" baseline="0">
              <a:solidFill>
                <a:schemeClr val="dk1"/>
              </a:solidFill>
              <a:effectLst/>
              <a:latin typeface="+mn-lt"/>
              <a:ea typeface="+mn-ea"/>
              <a:cs typeface="+mn-cs"/>
            </a:rPr>
            <a:t>百万円の</a:t>
          </a:r>
          <a:r>
            <a:rPr kumimoji="1" lang="ja-JP" altLang="en-US" sz="1300" b="0" i="0" baseline="0">
              <a:solidFill>
                <a:schemeClr val="dk1"/>
              </a:solidFill>
              <a:effectLst/>
              <a:latin typeface="+mn-lt"/>
              <a:ea typeface="+mn-ea"/>
              <a:cs typeface="+mn-cs"/>
            </a:rPr>
            <a:t>減額</a:t>
          </a:r>
          <a:r>
            <a:rPr kumimoji="1" lang="ja-JP" altLang="ja-JP" sz="1300" b="0" i="0" baseline="0">
              <a:solidFill>
                <a:schemeClr val="dk1"/>
              </a:solidFill>
              <a:effectLst/>
              <a:latin typeface="+mn-lt"/>
              <a:ea typeface="+mn-ea"/>
              <a:cs typeface="+mn-cs"/>
            </a:rPr>
            <a:t>となっている</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地方債残高の増加に対応する基準財政需要額算入見込額も</a:t>
          </a:r>
          <a:r>
            <a:rPr kumimoji="1" lang="en-US" altLang="ja-JP" sz="1300" b="0" i="0" baseline="0">
              <a:solidFill>
                <a:schemeClr val="dk1"/>
              </a:solidFill>
              <a:effectLst/>
              <a:latin typeface="+mn-lt"/>
              <a:ea typeface="+mn-ea"/>
              <a:cs typeface="+mn-cs"/>
            </a:rPr>
            <a:t>370</a:t>
          </a:r>
          <a:r>
            <a:rPr kumimoji="1" lang="ja-JP" altLang="ja-JP" sz="1300" b="0" i="0" baseline="0">
              <a:solidFill>
                <a:schemeClr val="dk1"/>
              </a:solidFill>
              <a:effectLst/>
              <a:latin typeface="+mn-lt"/>
              <a:ea typeface="+mn-ea"/>
              <a:cs typeface="+mn-cs"/>
            </a:rPr>
            <a:t>百万円増加しており、将来負担比率</a:t>
          </a:r>
          <a:r>
            <a:rPr kumimoji="1" lang="ja-JP" altLang="en-US" sz="1300" b="0" i="0" baseline="0">
              <a:solidFill>
                <a:schemeClr val="dk1"/>
              </a:solidFill>
              <a:effectLst/>
              <a:latin typeface="+mn-lt"/>
              <a:ea typeface="+mn-ea"/>
              <a:cs typeface="+mn-cs"/>
            </a:rPr>
            <a:t>への影響は最小限にとどまっている</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主な原因は特定目的基金が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百万円増加したことである。なかでも増加額の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程度を占めている地域振興基金については、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普通交付税合併算定替の縮減期間に入っており、その縮減分を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基金造成限度額まで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合併特例債を原資に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を行う予定である。また、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公共施設整備基金については、今後需要が急増する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公共施設マネジメント計画に基づき行う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老朽化施設の維持改修費等に対応するため、積立可能な範囲で積立を行っている。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財政見通しでは、財政調整基金は今年度以降繰入れが見込まれ減少していくが、減債基金については、宇城広域連合における大型施設整備事業（汚泥再処理施設・ごみ処理施設・消防本部庁舎建設）における後年度の公債費負担金を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見込んでいるため、可能な限り積み増しを図りたい。なお、公共施設整備基金については現在策定が進んでいる公共施設マネジメント計画の個別施設計画及び学校長寿命化計画により、国庫補助金や地方債以外の対応財源として可能な範囲で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その他特定目的基金全体の約</a:t>
          </a:r>
          <a:r>
            <a:rPr kumimoji="1" lang="en-US" altLang="ja-JP" sz="1300" b="0" i="0" baseline="0">
              <a:solidFill>
                <a:schemeClr val="dk1"/>
              </a:solidFill>
              <a:effectLst/>
              <a:latin typeface="+mn-lt"/>
              <a:ea typeface="+mn-ea"/>
              <a:cs typeface="+mn-cs"/>
            </a:rPr>
            <a:t>73</a:t>
          </a:r>
          <a:r>
            <a:rPr kumimoji="1" lang="ja-JP" altLang="ja-JP" sz="1300" b="0" i="0" baseline="0">
              <a:solidFill>
                <a:schemeClr val="dk1"/>
              </a:solidFill>
              <a:effectLst/>
              <a:latin typeface="+mn-lt"/>
              <a:ea typeface="+mn-ea"/>
              <a:cs typeface="+mn-cs"/>
            </a:rPr>
            <a:t>％を占める地域振興基金と公共施設整備基金の使途は、地域振興基金は町の振興及び地域活性化事業の費用に充てられるものであり、公共施設整備基金は公共施設の整備に要する経費に充てることとな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0" i="0" u="none" strike="noStrike" kern="0" cap="none" spc="0" normalizeH="0" baseline="0" noProof="0">
              <a:ln>
                <a:noFill/>
              </a:ln>
              <a:solidFill>
                <a:prstClr val="black"/>
              </a:solidFill>
              <a:effectLst/>
              <a:uLnTx/>
              <a:uFillTx/>
              <a:latin typeface="+mn-lt"/>
              <a:ea typeface="+mn-ea"/>
              <a:cs typeface="+mn-cs"/>
            </a:rPr>
            <a:t>地域振興基金は、普通交付税の合併暫定替縮減分を積み立てることとしているため、</a:t>
          </a:r>
          <a:r>
            <a:rPr kumimoji="1" lang="en-US" altLang="ja-JP" sz="1200" b="0" i="0" u="none" strike="noStrike" kern="0" cap="none" spc="0" normalizeH="0" baseline="0" noProof="0">
              <a:ln>
                <a:noFill/>
              </a:ln>
              <a:solidFill>
                <a:prstClr val="black"/>
              </a:solidFill>
              <a:effectLst/>
              <a:uLnTx/>
              <a:uFillTx/>
              <a:latin typeface="+mn-lt"/>
              <a:ea typeface="+mn-ea"/>
              <a:cs typeface="+mn-cs"/>
            </a:rPr>
            <a:t>201</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の増額となり、公共施設整備基金は今後の公共施設マネジメント計画における個別施設計画策定に伴う事業実施と、学校施設長寿命化計画策定に伴う、学校施設改修経費等の財源確保を図るものとして、</a:t>
          </a:r>
          <a:r>
            <a:rPr kumimoji="1" lang="en-US" altLang="ja-JP" sz="12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百万円を</a:t>
          </a:r>
          <a:r>
            <a:rPr kumimoji="1" lang="ja-JP" altLang="en-US" sz="1200" b="0" i="0" u="none" strike="noStrike" kern="0" cap="none" spc="0" normalizeH="0" baseline="0" noProof="0">
              <a:ln>
                <a:noFill/>
              </a:ln>
              <a:solidFill>
                <a:prstClr val="black"/>
              </a:solidFill>
              <a:effectLst/>
              <a:uLnTx/>
              <a:uFillTx/>
              <a:latin typeface="+mn-lt"/>
              <a:ea typeface="+mn-ea"/>
              <a:cs typeface="+mn-cs"/>
            </a:rPr>
            <a:t>増額し</a:t>
          </a:r>
          <a:r>
            <a:rPr kumimoji="1" lang="ja-JP" altLang="ja-JP" sz="1200" b="0" i="0" u="none" strike="noStrike" kern="0" cap="none" spc="0" normalizeH="0" baseline="0" noProof="0">
              <a:ln>
                <a:noFill/>
              </a:ln>
              <a:solidFill>
                <a:prstClr val="black"/>
              </a:solidFill>
              <a:effectLst/>
              <a:uLnTx/>
              <a:uFillTx/>
              <a:latin typeface="+mn-lt"/>
              <a:ea typeface="+mn-ea"/>
              <a:cs typeface="+mn-cs"/>
            </a:rPr>
            <a:t>積み立てた</a:t>
          </a:r>
          <a:r>
            <a:rPr kumimoji="1" lang="ja-JP" altLang="en-US" sz="1200" b="0" i="0" u="none" strike="noStrike" kern="0" cap="none" spc="0" normalizeH="0" baseline="0" noProof="0">
              <a:ln>
                <a:noFill/>
              </a:ln>
              <a:solidFill>
                <a:prstClr val="black"/>
              </a:solidFill>
              <a:effectLst/>
              <a:uLnTx/>
              <a:uFillTx/>
              <a:latin typeface="+mn-lt"/>
              <a:ea typeface="+mn-ea"/>
              <a:cs typeface="+mn-cs"/>
            </a:rPr>
            <a:t>。また、水道事業基金については現在、町内の水道未普及地域の解消事業へ取り組むことを計画しており、そのために</a:t>
          </a:r>
          <a:r>
            <a:rPr kumimoji="1" lang="en-US" altLang="ja-JP" sz="1200" b="0" i="0" u="none" strike="noStrike" kern="0" cap="none" spc="0" normalizeH="0" baseline="0" noProof="0">
              <a:ln>
                <a:noFill/>
              </a:ln>
              <a:solidFill>
                <a:prstClr val="black"/>
              </a:solidFill>
              <a:effectLst/>
              <a:uLnTx/>
              <a:uFillTx/>
              <a:latin typeface="+mn-lt"/>
              <a:ea typeface="+mn-ea"/>
              <a:cs typeface="+mn-cs"/>
            </a:rPr>
            <a:t>30</a:t>
          </a:r>
          <a:r>
            <a:rPr kumimoji="1" lang="ja-JP" altLang="en-US" sz="1200" b="0" i="0" u="none" strike="noStrike" kern="0" cap="none" spc="0" normalizeH="0" baseline="0" noProof="0">
              <a:ln>
                <a:noFill/>
              </a:ln>
              <a:solidFill>
                <a:prstClr val="black"/>
              </a:solidFill>
              <a:effectLst/>
              <a:uLnTx/>
              <a:uFillTx/>
              <a:latin typeface="+mn-lt"/>
              <a:ea typeface="+mn-ea"/>
              <a:cs typeface="+mn-cs"/>
            </a:rPr>
            <a:t>百万円を増額している。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地域振興基金は合併</a:t>
          </a:r>
          <a:r>
            <a:rPr kumimoji="1" lang="ja-JP" altLang="en-US" sz="1200" b="0" i="0" u="none" strike="noStrike" kern="0" cap="none" spc="0" normalizeH="0" baseline="0" noProof="0">
              <a:ln>
                <a:noFill/>
              </a:ln>
              <a:solidFill>
                <a:prstClr val="black"/>
              </a:solidFill>
              <a:effectLst/>
              <a:uLnTx/>
              <a:uFillTx/>
              <a:latin typeface="+mn-lt"/>
              <a:ea typeface="+mn-ea"/>
              <a:cs typeface="+mn-cs"/>
            </a:rPr>
            <a:t>特例債の基金造成限度額程度まで積立を行い、取り崩しについては地域振興に係る事業に適宜充てていく方針としている。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公共施設整備基金は、起債対象とならない維持補修等の施設改修に充てていく方針で、公共施設マネジメント計画の個別施設計画が実行されるに際し、必要な取崩しを行う。</a:t>
          </a:r>
          <a:r>
            <a:rPr kumimoji="1" lang="ja-JP" altLang="en-US" sz="1200" b="0" i="0" u="none" strike="noStrike" kern="0" cap="none" spc="0" normalizeH="0" baseline="0" noProof="0">
              <a:ln>
                <a:noFill/>
              </a:ln>
              <a:solidFill>
                <a:prstClr val="black"/>
              </a:solidFill>
              <a:effectLst/>
              <a:uLnTx/>
              <a:uFillTx/>
              <a:latin typeface="+mn-lt"/>
              <a:ea typeface="+mn-ea"/>
              <a:cs typeface="+mn-cs"/>
            </a:rPr>
            <a:t>水道事業基金、平成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28</a:t>
          </a:r>
          <a:r>
            <a:rPr kumimoji="1" lang="ja-JP" altLang="en-US" sz="1200" b="0" i="0" u="none" strike="noStrike" kern="0" cap="none" spc="0" normalizeH="0" baseline="0" noProof="0">
              <a:ln>
                <a:noFill/>
              </a:ln>
              <a:solidFill>
                <a:prstClr val="black"/>
              </a:solidFill>
              <a:effectLst/>
              <a:uLnTx/>
              <a:uFillTx/>
              <a:latin typeface="+mn-lt"/>
              <a:ea typeface="+mn-ea"/>
              <a:cs typeface="+mn-cs"/>
            </a:rPr>
            <a:t>年美里町熊本地震復興基金についても対象となる事業の施行に合わせ適宜で取り崩しを行う予定としている。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災害関連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事業にかかる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臨時的な一般財源とするため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宇城広域連合の大型施設整備にかかる建設費一般財源が令和４年度までに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百万円必要となることにより取り崩しが見込まれるが、合併当初持ち寄った額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百万円を下回らないよう標準財政規模の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程度目安とし管理する。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宇城広域連合の大型施設整備にかかる公債費負担金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必要となるため、可能な範囲で適宜積み立てを行うこととしているため増加したものである。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宇城広域連合の大型施設整備にかかる公債費負担金を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総額で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見込んでいるため、対応可能な範囲で積立を行う。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
9,831
144.00
9,103,812
8,655,053
190,323
4,207,975
8,180,786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昨年より</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ポイント増で類似団体内平均を上回る値となった。本町における償却率が高い原因としては「認定こども園・幼稚園・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75.8</a:t>
          </a:r>
          <a:r>
            <a:rPr kumimoji="1" lang="ja-JP" altLang="en-US" sz="1100">
              <a:latin typeface="ＭＳ Ｐゴシック" panose="020B0600070205080204" pitchFamily="50" charset="-128"/>
              <a:ea typeface="ＭＳ Ｐゴシック" panose="020B0600070205080204" pitchFamily="50" charset="-128"/>
            </a:rPr>
            <a:t>％）」が挙げられる。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また、保有する施設数が多いため単年における償却率の伸び率が類似団体内平均より大きい。今後は個別施設計画に基づき、計画的な維持管理・更新を行っていく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9" name="直線コネクタ 68"/>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0"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1" name="直線コネクタ 70"/>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2"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3" name="直線コネクタ 72"/>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4"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5" name="フローチャート: 判断 74"/>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6" name="フローチャート: 判断 75"/>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7" name="フローチャート: 判断 76"/>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8" name="フローチャート: 判断 77"/>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9" name="フローチャート: 判断 78"/>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5" name="楕円 84"/>
        <xdr:cNvSpPr/>
      </xdr:nvSpPr>
      <xdr:spPr>
        <a:xfrm>
          <a:off x="47117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72090</xdr:rowOff>
    </xdr:from>
    <xdr:ext cx="405111" cy="259045"/>
    <xdr:sp macro="" textlink="">
      <xdr:nvSpPr>
        <xdr:cNvPr id="86" name="有形固定資産減価償却率該当値テキスト"/>
        <xdr:cNvSpPr txBox="1"/>
      </xdr:nvSpPr>
      <xdr:spPr>
        <a:xfrm>
          <a:off x="4813300"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75671</xdr:rowOff>
    </xdr:from>
    <xdr:to>
      <xdr:col>19</xdr:col>
      <xdr:colOff>187325</xdr:colOff>
      <xdr:row>31</xdr:row>
      <xdr:rowOff>5821</xdr:rowOff>
    </xdr:to>
    <xdr:sp macro="" textlink="">
      <xdr:nvSpPr>
        <xdr:cNvPr id="87" name="楕円 86"/>
        <xdr:cNvSpPr/>
      </xdr:nvSpPr>
      <xdr:spPr>
        <a:xfrm>
          <a:off x="4000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126471</xdr:rowOff>
    </xdr:from>
    <xdr:to>
      <xdr:col>23</xdr:col>
      <xdr:colOff>85725</xdr:colOff>
      <xdr:row>30</xdr:row>
      <xdr:rowOff>144463</xdr:rowOff>
    </xdr:to>
    <xdr:cxnSp macro="">
      <xdr:nvCxnSpPr>
        <xdr:cNvPr id="88" name="直線コネクタ 87"/>
        <xdr:cNvCxnSpPr/>
      </xdr:nvCxnSpPr>
      <xdr:spPr>
        <a:xfrm>
          <a:off x="4051300" y="6041496"/>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54081</xdr:rowOff>
    </xdr:from>
    <xdr:to>
      <xdr:col>15</xdr:col>
      <xdr:colOff>187325</xdr:colOff>
      <xdr:row>30</xdr:row>
      <xdr:rowOff>155681</xdr:rowOff>
    </xdr:to>
    <xdr:sp macro="" textlink="">
      <xdr:nvSpPr>
        <xdr:cNvPr id="89" name="楕円 88"/>
        <xdr:cNvSpPr/>
      </xdr:nvSpPr>
      <xdr:spPr>
        <a:xfrm>
          <a:off x="3238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104881</xdr:rowOff>
    </xdr:from>
    <xdr:to>
      <xdr:col>19</xdr:col>
      <xdr:colOff>136525</xdr:colOff>
      <xdr:row>30</xdr:row>
      <xdr:rowOff>126471</xdr:rowOff>
    </xdr:to>
    <xdr:cxnSp macro="">
      <xdr:nvCxnSpPr>
        <xdr:cNvPr id="90" name="直線コネクタ 89"/>
        <xdr:cNvCxnSpPr/>
      </xdr:nvCxnSpPr>
      <xdr:spPr>
        <a:xfrm>
          <a:off x="3289300" y="601990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1" name="楕円 90"/>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104881</xdr:rowOff>
    </xdr:to>
    <xdr:cxnSp macro="">
      <xdr:nvCxnSpPr>
        <xdr:cNvPr id="92" name="直線コネクタ 91"/>
        <xdr:cNvCxnSpPr/>
      </xdr:nvCxnSpPr>
      <xdr:spPr>
        <a:xfrm>
          <a:off x="2527300" y="598932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149966</xdr:rowOff>
    </xdr:from>
    <xdr:to>
      <xdr:col>7</xdr:col>
      <xdr:colOff>187325</xdr:colOff>
      <xdr:row>30</xdr:row>
      <xdr:rowOff>80116</xdr:rowOff>
    </xdr:to>
    <xdr:sp macro="" textlink="">
      <xdr:nvSpPr>
        <xdr:cNvPr id="93" name="楕円 92"/>
        <xdr:cNvSpPr/>
      </xdr:nvSpPr>
      <xdr:spPr>
        <a:xfrm>
          <a:off x="1714500" y="5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29316</xdr:rowOff>
    </xdr:from>
    <xdr:to>
      <xdr:col>11</xdr:col>
      <xdr:colOff>136525</xdr:colOff>
      <xdr:row>30</xdr:row>
      <xdr:rowOff>74295</xdr:rowOff>
    </xdr:to>
    <xdr:cxnSp macro="">
      <xdr:nvCxnSpPr>
        <xdr:cNvPr id="94" name="直線コネクタ 93"/>
        <xdr:cNvCxnSpPr/>
      </xdr:nvCxnSpPr>
      <xdr:spPr>
        <a:xfrm>
          <a:off x="1765300" y="5944341"/>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5"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6"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7"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8" name="n_4aveValue有形固定資産減価償却率"/>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22348</xdr:rowOff>
    </xdr:from>
    <xdr:ext cx="405111" cy="259045"/>
    <xdr:sp macro="" textlink="">
      <xdr:nvSpPr>
        <xdr:cNvPr id="99" name="n_1main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146808</xdr:rowOff>
    </xdr:from>
    <xdr:ext cx="405111" cy="259045"/>
    <xdr:sp macro="" textlink="">
      <xdr:nvSpPr>
        <xdr:cNvPr id="100" name="n_2mainValue有形固定資産減価償却率"/>
        <xdr:cNvSpPr txBox="1"/>
      </xdr:nvSpPr>
      <xdr:spPr>
        <a:xfrm>
          <a:off x="3086744" y="606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1" name="n_3main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96643</xdr:rowOff>
    </xdr:from>
    <xdr:ext cx="405111" cy="259045"/>
    <xdr:sp macro="" textlink="">
      <xdr:nvSpPr>
        <xdr:cNvPr id="102" name="n_4mainValue有形固定資産減価償却率"/>
        <xdr:cNvSpPr txBox="1"/>
      </xdr:nvSpPr>
      <xdr:spPr>
        <a:xfrm>
          <a:off x="1562744" y="566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a:t>
          </a:r>
          <a:r>
            <a:rPr kumimoji="1" lang="en-US" altLang="ja-JP" sz="1100">
              <a:latin typeface="ＭＳ Ｐゴシック" panose="020B0600070205080204" pitchFamily="50" charset="-128"/>
              <a:ea typeface="ＭＳ Ｐゴシック" panose="020B0600070205080204" pitchFamily="50" charset="-128"/>
            </a:rPr>
            <a:t>56.6</a:t>
          </a:r>
          <a:r>
            <a:rPr kumimoji="1" lang="ja-JP" altLang="en-US" sz="1100">
              <a:latin typeface="ＭＳ Ｐゴシック" panose="020B0600070205080204" pitchFamily="50" charset="-128"/>
              <a:ea typeface="ＭＳ Ｐゴシック" panose="020B0600070205080204" pitchFamily="50" charset="-128"/>
            </a:rPr>
            <a:t>ポイント増で類似団体内平均を上回る値となった。上昇した主な要因としては、小中学校空調機器設置事業に係る合併特例債等により地方債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年度末現在高の増加、宇城広域連合においては浄化センター更新事業に加え、エネルギー回収型廃棄物処理施設整備事業が開始され、組合負担等見込額の増加である。令和２年度より普通交付税の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本算定になるため、債務償還比率は増加する見込みである。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3" name="直線コネクタ 132"/>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4"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5" name="直線コネクタ 134"/>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8"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9" name="フローチャート: 判断 138"/>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0" name="フローチャート: 判断 139"/>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1" name="フローチャート: 判断 140"/>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2" name="フローチャート: 判断 141"/>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3" name="フローチャート: 判断 142"/>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133450</xdr:rowOff>
    </xdr:from>
    <xdr:to>
      <xdr:col>76</xdr:col>
      <xdr:colOff>73025</xdr:colOff>
      <xdr:row>31</xdr:row>
      <xdr:rowOff>63600</xdr:rowOff>
    </xdr:to>
    <xdr:sp macro="" textlink="">
      <xdr:nvSpPr>
        <xdr:cNvPr id="149" name="楕円 148"/>
        <xdr:cNvSpPr/>
      </xdr:nvSpPr>
      <xdr:spPr>
        <a:xfrm>
          <a:off x="14744700" y="60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111877</xdr:rowOff>
    </xdr:from>
    <xdr:ext cx="469744" cy="259045"/>
    <xdr:sp macro="" textlink="">
      <xdr:nvSpPr>
        <xdr:cNvPr id="150" name="債務償還比率該当値テキスト"/>
        <xdr:cNvSpPr txBox="1"/>
      </xdr:nvSpPr>
      <xdr:spPr>
        <a:xfrm>
          <a:off x="14846300" y="60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46165</xdr:rowOff>
    </xdr:from>
    <xdr:to>
      <xdr:col>72</xdr:col>
      <xdr:colOff>123825</xdr:colOff>
      <xdr:row>30</xdr:row>
      <xdr:rowOff>147765</xdr:rowOff>
    </xdr:to>
    <xdr:sp macro="" textlink="">
      <xdr:nvSpPr>
        <xdr:cNvPr id="151" name="楕円 150"/>
        <xdr:cNvSpPr/>
      </xdr:nvSpPr>
      <xdr:spPr>
        <a:xfrm>
          <a:off x="140335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96965</xdr:rowOff>
    </xdr:from>
    <xdr:to>
      <xdr:col>76</xdr:col>
      <xdr:colOff>22225</xdr:colOff>
      <xdr:row>31</xdr:row>
      <xdr:rowOff>12800</xdr:rowOff>
    </xdr:to>
    <xdr:cxnSp macro="">
      <xdr:nvCxnSpPr>
        <xdr:cNvPr id="152" name="直線コネクタ 151"/>
        <xdr:cNvCxnSpPr/>
      </xdr:nvCxnSpPr>
      <xdr:spPr>
        <a:xfrm>
          <a:off x="14084300" y="6011990"/>
          <a:ext cx="711200" cy="8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107542</xdr:rowOff>
    </xdr:from>
    <xdr:to>
      <xdr:col>68</xdr:col>
      <xdr:colOff>123825</xdr:colOff>
      <xdr:row>31</xdr:row>
      <xdr:rowOff>37692</xdr:rowOff>
    </xdr:to>
    <xdr:sp macro="" textlink="">
      <xdr:nvSpPr>
        <xdr:cNvPr id="153" name="楕円 152"/>
        <xdr:cNvSpPr/>
      </xdr:nvSpPr>
      <xdr:spPr>
        <a:xfrm>
          <a:off x="13271500" y="60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96965</xdr:rowOff>
    </xdr:from>
    <xdr:to>
      <xdr:col>72</xdr:col>
      <xdr:colOff>73025</xdr:colOff>
      <xdr:row>30</xdr:row>
      <xdr:rowOff>158342</xdr:rowOff>
    </xdr:to>
    <xdr:cxnSp macro="">
      <xdr:nvCxnSpPr>
        <xdr:cNvPr id="154" name="直線コネクタ 153"/>
        <xdr:cNvCxnSpPr/>
      </xdr:nvCxnSpPr>
      <xdr:spPr>
        <a:xfrm flipV="1">
          <a:off x="13322300" y="6011990"/>
          <a:ext cx="762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108930</xdr:rowOff>
    </xdr:from>
    <xdr:to>
      <xdr:col>64</xdr:col>
      <xdr:colOff>123825</xdr:colOff>
      <xdr:row>31</xdr:row>
      <xdr:rowOff>39080</xdr:rowOff>
    </xdr:to>
    <xdr:sp macro="" textlink="">
      <xdr:nvSpPr>
        <xdr:cNvPr id="155" name="楕円 154"/>
        <xdr:cNvSpPr/>
      </xdr:nvSpPr>
      <xdr:spPr>
        <a:xfrm>
          <a:off x="12509500" y="60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158342</xdr:rowOff>
    </xdr:from>
    <xdr:to>
      <xdr:col>68</xdr:col>
      <xdr:colOff>73025</xdr:colOff>
      <xdr:row>30</xdr:row>
      <xdr:rowOff>159730</xdr:rowOff>
    </xdr:to>
    <xdr:cxnSp macro="">
      <xdr:nvCxnSpPr>
        <xdr:cNvPr id="156" name="直線コネクタ 155"/>
        <xdr:cNvCxnSpPr/>
      </xdr:nvCxnSpPr>
      <xdr:spPr>
        <a:xfrm flipV="1">
          <a:off x="12560300" y="6073367"/>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125394</xdr:rowOff>
    </xdr:from>
    <xdr:to>
      <xdr:col>60</xdr:col>
      <xdr:colOff>123825</xdr:colOff>
      <xdr:row>30</xdr:row>
      <xdr:rowOff>55544</xdr:rowOff>
    </xdr:to>
    <xdr:sp macro="" textlink="">
      <xdr:nvSpPr>
        <xdr:cNvPr id="157" name="楕円 156"/>
        <xdr:cNvSpPr/>
      </xdr:nvSpPr>
      <xdr:spPr>
        <a:xfrm>
          <a:off x="11747500" y="58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4744</xdr:rowOff>
    </xdr:from>
    <xdr:to>
      <xdr:col>64</xdr:col>
      <xdr:colOff>73025</xdr:colOff>
      <xdr:row>30</xdr:row>
      <xdr:rowOff>159730</xdr:rowOff>
    </xdr:to>
    <xdr:cxnSp macro="">
      <xdr:nvCxnSpPr>
        <xdr:cNvPr id="158" name="直線コネクタ 157"/>
        <xdr:cNvCxnSpPr/>
      </xdr:nvCxnSpPr>
      <xdr:spPr>
        <a:xfrm>
          <a:off x="11798300" y="5919769"/>
          <a:ext cx="762000" cy="15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9" name="n_1aveValue債務償還比率"/>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60" name="n_2aveValue債務償還比率"/>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1" name="n_3aveValue債務償還比率"/>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2" name="n_4aveValue債務償還比率"/>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164292</xdr:rowOff>
    </xdr:from>
    <xdr:ext cx="469744" cy="259045"/>
    <xdr:sp macro="" textlink="">
      <xdr:nvSpPr>
        <xdr:cNvPr id="163" name="n_1mainValue債務償還比率"/>
        <xdr:cNvSpPr txBox="1"/>
      </xdr:nvSpPr>
      <xdr:spPr>
        <a:xfrm>
          <a:off x="13836727" y="57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54219</xdr:rowOff>
    </xdr:from>
    <xdr:ext cx="469744" cy="259045"/>
    <xdr:sp macro="" textlink="">
      <xdr:nvSpPr>
        <xdr:cNvPr id="164" name="n_2mainValue債務償還比率"/>
        <xdr:cNvSpPr txBox="1"/>
      </xdr:nvSpPr>
      <xdr:spPr>
        <a:xfrm>
          <a:off x="13087427" y="579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55607</xdr:rowOff>
    </xdr:from>
    <xdr:ext cx="469744" cy="259045"/>
    <xdr:sp macro="" textlink="">
      <xdr:nvSpPr>
        <xdr:cNvPr id="165" name="n_3mainValue債務償還比率"/>
        <xdr:cNvSpPr txBox="1"/>
      </xdr:nvSpPr>
      <xdr:spPr>
        <a:xfrm>
          <a:off x="12325427" y="579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72071</xdr:rowOff>
    </xdr:from>
    <xdr:ext cx="469744" cy="259045"/>
    <xdr:sp macro="" textlink="">
      <xdr:nvSpPr>
        <xdr:cNvPr id="166" name="n_4mainValue債務償還比率"/>
        <xdr:cNvSpPr txBox="1"/>
      </xdr:nvSpPr>
      <xdr:spPr>
        <a:xfrm>
          <a:off x="11563427" y="564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
9,831
144.00
9,103,812
8,655,053
190,323
4,207,975
8,180,786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80027</xdr:rowOff>
    </xdr:from>
    <xdr:ext cx="405111" cy="259045"/>
    <xdr:sp macro="" textlink="">
      <xdr:nvSpPr>
        <xdr:cNvPr id="74" name="【道路】&#10;有形固定資産減価償却率該当値テキスト"/>
        <xdr:cNvSpPr txBox="1"/>
      </xdr:nvSpPr>
      <xdr:spPr>
        <a:xfrm>
          <a:off x="467360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152400</xdr:rowOff>
    </xdr:to>
    <xdr:cxnSp macro="">
      <xdr:nvCxnSpPr>
        <xdr:cNvPr id="76" name="直線コネクタ 75"/>
        <xdr:cNvCxnSpPr/>
      </xdr:nvCxnSpPr>
      <xdr:spPr>
        <a:xfrm>
          <a:off x="3797300" y="64712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127635</xdr:rowOff>
    </xdr:to>
    <xdr:cxnSp macro="">
      <xdr:nvCxnSpPr>
        <xdr:cNvPr id="78" name="直線コネクタ 77"/>
        <xdr:cNvCxnSpPr/>
      </xdr:nvCxnSpPr>
      <xdr:spPr>
        <a:xfrm>
          <a:off x="2908300" y="64427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9" name="楕円 78"/>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70485</xdr:rowOff>
    </xdr:from>
    <xdr:to>
      <xdr:col>15</xdr:col>
      <xdr:colOff>50800</xdr:colOff>
      <xdr:row>37</xdr:row>
      <xdr:rowOff>99060</xdr:rowOff>
    </xdr:to>
    <xdr:cxnSp macro="">
      <xdr:nvCxnSpPr>
        <xdr:cNvPr id="80" name="直線コネクタ 79"/>
        <xdr:cNvCxnSpPr/>
      </xdr:nvCxnSpPr>
      <xdr:spPr>
        <a:xfrm>
          <a:off x="2019300" y="641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70485</xdr:rowOff>
    </xdr:to>
    <xdr:cxnSp macro="">
      <xdr:nvCxnSpPr>
        <xdr:cNvPr id="82" name="直線コネクタ 81"/>
        <xdr:cNvCxnSpPr/>
      </xdr:nvCxnSpPr>
      <xdr:spPr>
        <a:xfrm>
          <a:off x="1130300" y="63874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7" name="n_1mainValue【道路】&#10;有形固定資産減価償却率"/>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8" name="n_2mainValue【道路】&#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112412</xdr:rowOff>
    </xdr:from>
    <xdr:ext cx="405111" cy="259045"/>
    <xdr:sp macro="" textlink="">
      <xdr:nvSpPr>
        <xdr:cNvPr id="89" name="n_3mainValue【道路】&#10;有形固定資産減価償却率"/>
        <xdr:cNvSpPr txBox="1"/>
      </xdr:nvSpPr>
      <xdr:spPr>
        <a:xfrm>
          <a:off x="1816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85742</xdr:rowOff>
    </xdr:from>
    <xdr:ext cx="405111" cy="259045"/>
    <xdr:sp macro="" textlink="">
      <xdr:nvSpPr>
        <xdr:cNvPr id="90" name="n_4mainValue【道路】&#10;有形固定資産減価償却率"/>
        <xdr:cNvSpPr txBox="1"/>
      </xdr:nvSpPr>
      <xdr:spPr>
        <a:xfrm>
          <a:off x="927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115354</xdr:rowOff>
    </xdr:from>
    <xdr:to>
      <xdr:col>55</xdr:col>
      <xdr:colOff>50800</xdr:colOff>
      <xdr:row>38</xdr:row>
      <xdr:rowOff>45504</xdr:rowOff>
    </xdr:to>
    <xdr:sp macro="" textlink="">
      <xdr:nvSpPr>
        <xdr:cNvPr id="132" name="楕円 131"/>
        <xdr:cNvSpPr/>
      </xdr:nvSpPr>
      <xdr:spPr>
        <a:xfrm>
          <a:off x="10426700" y="64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138231</xdr:rowOff>
    </xdr:from>
    <xdr:ext cx="534377" cy="259045"/>
    <xdr:sp macro="" textlink="">
      <xdr:nvSpPr>
        <xdr:cNvPr id="133" name="【道路】&#10;一人当たり延長該当値テキスト"/>
        <xdr:cNvSpPr txBox="1"/>
      </xdr:nvSpPr>
      <xdr:spPr>
        <a:xfrm>
          <a:off x="10515600" y="63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132254</xdr:rowOff>
    </xdr:from>
    <xdr:to>
      <xdr:col>50</xdr:col>
      <xdr:colOff>165100</xdr:colOff>
      <xdr:row>38</xdr:row>
      <xdr:rowOff>62404</xdr:rowOff>
    </xdr:to>
    <xdr:sp macro="" textlink="">
      <xdr:nvSpPr>
        <xdr:cNvPr id="134" name="楕円 133"/>
        <xdr:cNvSpPr/>
      </xdr:nvSpPr>
      <xdr:spPr>
        <a:xfrm>
          <a:off x="9588500" y="64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166154</xdr:rowOff>
    </xdr:from>
    <xdr:to>
      <xdr:col>55</xdr:col>
      <xdr:colOff>0</xdr:colOff>
      <xdr:row>38</xdr:row>
      <xdr:rowOff>11604</xdr:rowOff>
    </xdr:to>
    <xdr:cxnSp macro="">
      <xdr:nvCxnSpPr>
        <xdr:cNvPr id="135" name="直線コネクタ 134"/>
        <xdr:cNvCxnSpPr/>
      </xdr:nvCxnSpPr>
      <xdr:spPr>
        <a:xfrm flipV="1">
          <a:off x="9639300" y="6509804"/>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152551</xdr:rowOff>
    </xdr:from>
    <xdr:to>
      <xdr:col>46</xdr:col>
      <xdr:colOff>38100</xdr:colOff>
      <xdr:row>38</xdr:row>
      <xdr:rowOff>82700</xdr:rowOff>
    </xdr:to>
    <xdr:sp macro="" textlink="">
      <xdr:nvSpPr>
        <xdr:cNvPr id="136" name="楕円 135"/>
        <xdr:cNvSpPr/>
      </xdr:nvSpPr>
      <xdr:spPr>
        <a:xfrm>
          <a:off x="8699500" y="64962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11604</xdr:rowOff>
    </xdr:from>
    <xdr:to>
      <xdr:col>50</xdr:col>
      <xdr:colOff>114300</xdr:colOff>
      <xdr:row>38</xdr:row>
      <xdr:rowOff>31900</xdr:rowOff>
    </xdr:to>
    <xdr:cxnSp macro="">
      <xdr:nvCxnSpPr>
        <xdr:cNvPr id="137" name="直線コネクタ 136"/>
        <xdr:cNvCxnSpPr/>
      </xdr:nvCxnSpPr>
      <xdr:spPr>
        <a:xfrm flipV="1">
          <a:off x="8750300" y="6526704"/>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134295</xdr:rowOff>
    </xdr:from>
    <xdr:to>
      <xdr:col>41</xdr:col>
      <xdr:colOff>101600</xdr:colOff>
      <xdr:row>39</xdr:row>
      <xdr:rowOff>64445</xdr:rowOff>
    </xdr:to>
    <xdr:sp macro="" textlink="">
      <xdr:nvSpPr>
        <xdr:cNvPr id="138" name="楕円 137"/>
        <xdr:cNvSpPr/>
      </xdr:nvSpPr>
      <xdr:spPr>
        <a:xfrm>
          <a:off x="7810500" y="66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31900</xdr:rowOff>
    </xdr:from>
    <xdr:to>
      <xdr:col>45</xdr:col>
      <xdr:colOff>177800</xdr:colOff>
      <xdr:row>39</xdr:row>
      <xdr:rowOff>13645</xdr:rowOff>
    </xdr:to>
    <xdr:cxnSp macro="">
      <xdr:nvCxnSpPr>
        <xdr:cNvPr id="139" name="直線コネクタ 138"/>
        <xdr:cNvCxnSpPr/>
      </xdr:nvCxnSpPr>
      <xdr:spPr>
        <a:xfrm flipV="1">
          <a:off x="7861300" y="6547000"/>
          <a:ext cx="889000" cy="1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106700</xdr:rowOff>
    </xdr:from>
    <xdr:to>
      <xdr:col>36</xdr:col>
      <xdr:colOff>165100</xdr:colOff>
      <xdr:row>39</xdr:row>
      <xdr:rowOff>36850</xdr:rowOff>
    </xdr:to>
    <xdr:sp macro="" textlink="">
      <xdr:nvSpPr>
        <xdr:cNvPr id="140" name="楕円 139"/>
        <xdr:cNvSpPr/>
      </xdr:nvSpPr>
      <xdr:spPr>
        <a:xfrm>
          <a:off x="6921500" y="66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157500</xdr:rowOff>
    </xdr:from>
    <xdr:to>
      <xdr:col>41</xdr:col>
      <xdr:colOff>50800</xdr:colOff>
      <xdr:row>39</xdr:row>
      <xdr:rowOff>13645</xdr:rowOff>
    </xdr:to>
    <xdr:cxnSp macro="">
      <xdr:nvCxnSpPr>
        <xdr:cNvPr id="141" name="直線コネクタ 140"/>
        <xdr:cNvCxnSpPr/>
      </xdr:nvCxnSpPr>
      <xdr:spPr>
        <a:xfrm>
          <a:off x="6972300" y="6672600"/>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xdr:cNvSpPr txBox="1"/>
      </xdr:nvSpPr>
      <xdr:spPr>
        <a:xfrm>
          <a:off x="7594111" y="6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78931</xdr:rowOff>
    </xdr:from>
    <xdr:ext cx="534377" cy="259045"/>
    <xdr:sp macro="" textlink="">
      <xdr:nvSpPr>
        <xdr:cNvPr id="146" name="n_1mainValue【道路】&#10;一人当たり延長"/>
        <xdr:cNvSpPr txBox="1"/>
      </xdr:nvSpPr>
      <xdr:spPr>
        <a:xfrm>
          <a:off x="9359411" y="625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99228</xdr:rowOff>
    </xdr:from>
    <xdr:ext cx="534377" cy="259045"/>
    <xdr:sp macro="" textlink="">
      <xdr:nvSpPr>
        <xdr:cNvPr id="147" name="n_2mainValue【道路】&#10;一人当たり延長"/>
        <xdr:cNvSpPr txBox="1"/>
      </xdr:nvSpPr>
      <xdr:spPr>
        <a:xfrm>
          <a:off x="8483111" y="62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80972</xdr:rowOff>
    </xdr:from>
    <xdr:ext cx="534377" cy="259045"/>
    <xdr:sp macro="" textlink="">
      <xdr:nvSpPr>
        <xdr:cNvPr id="148" name="n_3mainValue【道路】&#10;一人当たり延長"/>
        <xdr:cNvSpPr txBox="1"/>
      </xdr:nvSpPr>
      <xdr:spPr>
        <a:xfrm>
          <a:off x="7594111" y="64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53377</xdr:rowOff>
    </xdr:from>
    <xdr:ext cx="534377" cy="259045"/>
    <xdr:sp macro="" textlink="">
      <xdr:nvSpPr>
        <xdr:cNvPr id="149" name="n_4mainValue【道路】&#10;一人当たり延長"/>
        <xdr:cNvSpPr txBox="1"/>
      </xdr:nvSpPr>
      <xdr:spPr>
        <a:xfrm>
          <a:off x="6705111" y="63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91" name="楕円 190"/>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2" name="【橋りょう・トンネル】&#10;有形固定資産減価償却率該当値テキスト"/>
        <xdr:cNvSpPr txBox="1"/>
      </xdr:nvSpPr>
      <xdr:spPr>
        <a:xfrm>
          <a:off x="4673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93" name="楕円 192"/>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73478</xdr:rowOff>
    </xdr:to>
    <xdr:cxnSp macro="">
      <xdr:nvCxnSpPr>
        <xdr:cNvPr id="194" name="直線コネクタ 193"/>
        <xdr:cNvCxnSpPr/>
      </xdr:nvCxnSpPr>
      <xdr:spPr>
        <a:xfrm>
          <a:off x="3797300" y="105302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24312</xdr:rowOff>
    </xdr:from>
    <xdr:to>
      <xdr:col>15</xdr:col>
      <xdr:colOff>101600</xdr:colOff>
      <xdr:row>61</xdr:row>
      <xdr:rowOff>125912</xdr:rowOff>
    </xdr:to>
    <xdr:sp macro="" textlink="">
      <xdr:nvSpPr>
        <xdr:cNvPr id="195" name="楕円 194"/>
        <xdr:cNvSpPr/>
      </xdr:nvSpPr>
      <xdr:spPr>
        <a:xfrm>
          <a:off x="2857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75112</xdr:rowOff>
    </xdr:to>
    <xdr:cxnSp macro="">
      <xdr:nvCxnSpPr>
        <xdr:cNvPr id="196" name="直線コネクタ 195"/>
        <xdr:cNvCxnSpPr/>
      </xdr:nvCxnSpPr>
      <xdr:spPr>
        <a:xfrm flipV="1">
          <a:off x="2908300" y="105302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7" name="楕円 196"/>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75112</xdr:rowOff>
    </xdr:to>
    <xdr:cxnSp macro="">
      <xdr:nvCxnSpPr>
        <xdr:cNvPr id="198" name="直線コネクタ 197"/>
        <xdr:cNvCxnSpPr/>
      </xdr:nvCxnSpPr>
      <xdr:spPr>
        <a:xfrm>
          <a:off x="2019300" y="105123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99" name="楕円 198"/>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70213</xdr:rowOff>
    </xdr:to>
    <xdr:cxnSp macro="">
      <xdr:nvCxnSpPr>
        <xdr:cNvPr id="200" name="直線コネクタ 199"/>
        <xdr:cNvCxnSpPr/>
      </xdr:nvCxnSpPr>
      <xdr:spPr>
        <a:xfrm flipV="1">
          <a:off x="1130300" y="105123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205" name="n_1mainValue【橋りょう・トンネル】&#10;有形固定資産減価償却率"/>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117039</xdr:rowOff>
    </xdr:from>
    <xdr:ext cx="405111" cy="259045"/>
    <xdr:sp macro="" textlink="">
      <xdr:nvSpPr>
        <xdr:cNvPr id="206" name="n_2mainValue【橋りょう・トンネル】&#10;有形固定資産減価償却率"/>
        <xdr:cNvSpPr txBox="1"/>
      </xdr:nvSpPr>
      <xdr:spPr>
        <a:xfrm>
          <a:off x="2705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7" name="n_3mainValue【橋りょう・トンネル】&#10;有形固定資産減価償却率"/>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8" name="n_4mainValue【橋りょう・トンネ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78194</xdr:rowOff>
    </xdr:from>
    <xdr:to>
      <xdr:col>55</xdr:col>
      <xdr:colOff>50800</xdr:colOff>
      <xdr:row>62</xdr:row>
      <xdr:rowOff>8344</xdr:rowOff>
    </xdr:to>
    <xdr:sp macro="" textlink="">
      <xdr:nvSpPr>
        <xdr:cNvPr id="248" name="楕円 247"/>
        <xdr:cNvSpPr/>
      </xdr:nvSpPr>
      <xdr:spPr>
        <a:xfrm>
          <a:off x="10426700" y="105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101071</xdr:rowOff>
    </xdr:from>
    <xdr:ext cx="599010" cy="259045"/>
    <xdr:sp macro="" textlink="">
      <xdr:nvSpPr>
        <xdr:cNvPr id="249" name="【橋りょう・トンネル】&#10;一人当たり有形固定資産（償却資産）額該当値テキスト"/>
        <xdr:cNvSpPr txBox="1"/>
      </xdr:nvSpPr>
      <xdr:spPr>
        <a:xfrm>
          <a:off x="10515600" y="1038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93911</xdr:rowOff>
    </xdr:from>
    <xdr:to>
      <xdr:col>50</xdr:col>
      <xdr:colOff>165100</xdr:colOff>
      <xdr:row>62</xdr:row>
      <xdr:rowOff>24061</xdr:rowOff>
    </xdr:to>
    <xdr:sp macro="" textlink="">
      <xdr:nvSpPr>
        <xdr:cNvPr id="250" name="楕円 249"/>
        <xdr:cNvSpPr/>
      </xdr:nvSpPr>
      <xdr:spPr>
        <a:xfrm>
          <a:off x="9588500" y="105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128994</xdr:rowOff>
    </xdr:from>
    <xdr:to>
      <xdr:col>55</xdr:col>
      <xdr:colOff>0</xdr:colOff>
      <xdr:row>61</xdr:row>
      <xdr:rowOff>144711</xdr:rowOff>
    </xdr:to>
    <xdr:cxnSp macro="">
      <xdr:nvCxnSpPr>
        <xdr:cNvPr id="251" name="直線コネクタ 250"/>
        <xdr:cNvCxnSpPr/>
      </xdr:nvCxnSpPr>
      <xdr:spPr>
        <a:xfrm flipV="1">
          <a:off x="9639300" y="10587444"/>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114284</xdr:rowOff>
    </xdr:from>
    <xdr:to>
      <xdr:col>46</xdr:col>
      <xdr:colOff>38100</xdr:colOff>
      <xdr:row>62</xdr:row>
      <xdr:rowOff>44434</xdr:rowOff>
    </xdr:to>
    <xdr:sp macro="" textlink="">
      <xdr:nvSpPr>
        <xdr:cNvPr id="252" name="楕円 251"/>
        <xdr:cNvSpPr/>
      </xdr:nvSpPr>
      <xdr:spPr>
        <a:xfrm>
          <a:off x="8699500" y="105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144711</xdr:rowOff>
    </xdr:from>
    <xdr:to>
      <xdr:col>50</xdr:col>
      <xdr:colOff>114300</xdr:colOff>
      <xdr:row>61</xdr:row>
      <xdr:rowOff>165084</xdr:rowOff>
    </xdr:to>
    <xdr:cxnSp macro="">
      <xdr:nvCxnSpPr>
        <xdr:cNvPr id="253" name="直線コネクタ 252"/>
        <xdr:cNvCxnSpPr/>
      </xdr:nvCxnSpPr>
      <xdr:spPr>
        <a:xfrm flipV="1">
          <a:off x="8750300" y="10603161"/>
          <a:ext cx="889000" cy="2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123368</xdr:rowOff>
    </xdr:from>
    <xdr:to>
      <xdr:col>41</xdr:col>
      <xdr:colOff>101600</xdr:colOff>
      <xdr:row>62</xdr:row>
      <xdr:rowOff>53518</xdr:rowOff>
    </xdr:to>
    <xdr:sp macro="" textlink="">
      <xdr:nvSpPr>
        <xdr:cNvPr id="254" name="楕円 253"/>
        <xdr:cNvSpPr/>
      </xdr:nvSpPr>
      <xdr:spPr>
        <a:xfrm>
          <a:off x="7810500" y="105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165084</xdr:rowOff>
    </xdr:from>
    <xdr:to>
      <xdr:col>45</xdr:col>
      <xdr:colOff>177800</xdr:colOff>
      <xdr:row>62</xdr:row>
      <xdr:rowOff>2718</xdr:rowOff>
    </xdr:to>
    <xdr:cxnSp macro="">
      <xdr:nvCxnSpPr>
        <xdr:cNvPr id="255" name="直線コネクタ 254"/>
        <xdr:cNvCxnSpPr/>
      </xdr:nvCxnSpPr>
      <xdr:spPr>
        <a:xfrm flipV="1">
          <a:off x="7861300" y="10623534"/>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53432</xdr:rowOff>
    </xdr:from>
    <xdr:to>
      <xdr:col>36</xdr:col>
      <xdr:colOff>165100</xdr:colOff>
      <xdr:row>62</xdr:row>
      <xdr:rowOff>155032</xdr:rowOff>
    </xdr:to>
    <xdr:sp macro="" textlink="">
      <xdr:nvSpPr>
        <xdr:cNvPr id="256" name="楕円 255"/>
        <xdr:cNvSpPr/>
      </xdr:nvSpPr>
      <xdr:spPr>
        <a:xfrm>
          <a:off x="6921500" y="106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2718</xdr:rowOff>
    </xdr:from>
    <xdr:to>
      <xdr:col>41</xdr:col>
      <xdr:colOff>50800</xdr:colOff>
      <xdr:row>62</xdr:row>
      <xdr:rowOff>104232</xdr:rowOff>
    </xdr:to>
    <xdr:cxnSp macro="">
      <xdr:nvCxnSpPr>
        <xdr:cNvPr id="257" name="直線コネクタ 256"/>
        <xdr:cNvCxnSpPr/>
      </xdr:nvCxnSpPr>
      <xdr:spPr>
        <a:xfrm flipV="1">
          <a:off x="6972300" y="10632618"/>
          <a:ext cx="889000" cy="10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40588</xdr:rowOff>
    </xdr:from>
    <xdr:ext cx="599010" cy="259045"/>
    <xdr:sp macro="" textlink="">
      <xdr:nvSpPr>
        <xdr:cNvPr id="262" name="n_1mainValue【橋りょう・トンネル】&#10;一人当たり有形固定資産（償却資産）額"/>
        <xdr:cNvSpPr txBox="1"/>
      </xdr:nvSpPr>
      <xdr:spPr>
        <a:xfrm>
          <a:off x="9327095" y="1032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60961</xdr:rowOff>
    </xdr:from>
    <xdr:ext cx="599010" cy="259045"/>
    <xdr:sp macro="" textlink="">
      <xdr:nvSpPr>
        <xdr:cNvPr id="263" name="n_2mainValue【橋りょう・トンネル】&#10;一人当たり有形固定資産（償却資産）額"/>
        <xdr:cNvSpPr txBox="1"/>
      </xdr:nvSpPr>
      <xdr:spPr>
        <a:xfrm>
          <a:off x="8450795" y="1034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70045</xdr:rowOff>
    </xdr:from>
    <xdr:ext cx="599010" cy="259045"/>
    <xdr:sp macro="" textlink="">
      <xdr:nvSpPr>
        <xdr:cNvPr id="264" name="n_3mainValue【橋りょう・トンネル】&#10;一人当たり有形固定資産（償却資産）額"/>
        <xdr:cNvSpPr txBox="1"/>
      </xdr:nvSpPr>
      <xdr:spPr>
        <a:xfrm>
          <a:off x="7561795" y="1035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109</xdr:rowOff>
    </xdr:from>
    <xdr:ext cx="599010" cy="259045"/>
    <xdr:sp macro="" textlink="">
      <xdr:nvSpPr>
        <xdr:cNvPr id="265" name="n_4mainValue【橋りょう・トンネル】&#10;一人当たり有形固定資産（償却資産）額"/>
        <xdr:cNvSpPr txBox="1"/>
      </xdr:nvSpPr>
      <xdr:spPr>
        <a:xfrm>
          <a:off x="6672795" y="1045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306" name="楕円 305"/>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307" name="【公営住宅】&#10;有形固定資産減価償却率該当値テキスト"/>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308" name="楕円 307"/>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83</xdr:row>
      <xdr:rowOff>167639</xdr:rowOff>
    </xdr:to>
    <xdr:cxnSp macro="">
      <xdr:nvCxnSpPr>
        <xdr:cNvPr id="309" name="直線コネクタ 308"/>
        <xdr:cNvCxnSpPr/>
      </xdr:nvCxnSpPr>
      <xdr:spPr>
        <a:xfrm>
          <a:off x="3797300" y="143751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310" name="楕円 309"/>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87630</xdr:rowOff>
    </xdr:to>
    <xdr:cxnSp macro="">
      <xdr:nvCxnSpPr>
        <xdr:cNvPr id="311" name="直線コネクタ 310"/>
        <xdr:cNvCxnSpPr/>
      </xdr:nvCxnSpPr>
      <xdr:spPr>
        <a:xfrm flipV="1">
          <a:off x="2908300" y="143751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312" name="楕円 311"/>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87630</xdr:rowOff>
    </xdr:to>
    <xdr:cxnSp macro="">
      <xdr:nvCxnSpPr>
        <xdr:cNvPr id="313" name="直線コネクタ 312"/>
        <xdr:cNvCxnSpPr/>
      </xdr:nvCxnSpPr>
      <xdr:spPr>
        <a:xfrm>
          <a:off x="2019300" y="144837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162561</xdr:rowOff>
    </xdr:from>
    <xdr:to>
      <xdr:col>6</xdr:col>
      <xdr:colOff>38100</xdr:colOff>
      <xdr:row>84</xdr:row>
      <xdr:rowOff>92711</xdr:rowOff>
    </xdr:to>
    <xdr:sp macro="" textlink="">
      <xdr:nvSpPr>
        <xdr:cNvPr id="314" name="楕円 313"/>
        <xdr:cNvSpPr/>
      </xdr:nvSpPr>
      <xdr:spPr>
        <a:xfrm>
          <a:off x="107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41911</xdr:rowOff>
    </xdr:from>
    <xdr:to>
      <xdr:col>10</xdr:col>
      <xdr:colOff>114300</xdr:colOff>
      <xdr:row>84</xdr:row>
      <xdr:rowOff>81914</xdr:rowOff>
    </xdr:to>
    <xdr:cxnSp macro="">
      <xdr:nvCxnSpPr>
        <xdr:cNvPr id="315" name="直線コネクタ 314"/>
        <xdr:cNvCxnSpPr/>
      </xdr:nvCxnSpPr>
      <xdr:spPr>
        <a:xfrm>
          <a:off x="1130300" y="144437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20" name="n_1mainValue【公営住宅】&#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321" name="n_2mainValue【公営住宅】&#10;有形固定資産減価償却率"/>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22" name="n_3mainValue【公営住宅】&#10;有形固定資産減価償却率"/>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83838</xdr:rowOff>
    </xdr:from>
    <xdr:ext cx="405111" cy="259045"/>
    <xdr:sp macro="" textlink="">
      <xdr:nvSpPr>
        <xdr:cNvPr id="323" name="n_4mainValue【公営住宅】&#10;有形固定資産減価償却率"/>
        <xdr:cNvSpPr txBox="1"/>
      </xdr:nvSpPr>
      <xdr:spPr>
        <a:xfrm>
          <a:off x="927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162561</xdr:rowOff>
    </xdr:from>
    <xdr:to>
      <xdr:col>55</xdr:col>
      <xdr:colOff>50800</xdr:colOff>
      <xdr:row>83</xdr:row>
      <xdr:rowOff>92711</xdr:rowOff>
    </xdr:to>
    <xdr:sp macro="" textlink="">
      <xdr:nvSpPr>
        <xdr:cNvPr id="363" name="楕円 362"/>
        <xdr:cNvSpPr/>
      </xdr:nvSpPr>
      <xdr:spPr>
        <a:xfrm>
          <a:off x="10426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13988</xdr:rowOff>
    </xdr:from>
    <xdr:ext cx="469744" cy="259045"/>
    <xdr:sp macro="" textlink="">
      <xdr:nvSpPr>
        <xdr:cNvPr id="364" name="【公営住宅】&#10;一人当たり面積該当値テキスト"/>
        <xdr:cNvSpPr txBox="1"/>
      </xdr:nvSpPr>
      <xdr:spPr>
        <a:xfrm>
          <a:off x="10515600"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xdr:rowOff>
    </xdr:from>
    <xdr:to>
      <xdr:col>50</xdr:col>
      <xdr:colOff>165100</xdr:colOff>
      <xdr:row>83</xdr:row>
      <xdr:rowOff>104902</xdr:rowOff>
    </xdr:to>
    <xdr:sp macro="" textlink="">
      <xdr:nvSpPr>
        <xdr:cNvPr id="365" name="楕円 364"/>
        <xdr:cNvSpPr/>
      </xdr:nvSpPr>
      <xdr:spPr>
        <a:xfrm>
          <a:off x="9588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41911</xdr:rowOff>
    </xdr:from>
    <xdr:to>
      <xdr:col>55</xdr:col>
      <xdr:colOff>0</xdr:colOff>
      <xdr:row>83</xdr:row>
      <xdr:rowOff>54102</xdr:rowOff>
    </xdr:to>
    <xdr:cxnSp macro="">
      <xdr:nvCxnSpPr>
        <xdr:cNvPr id="366" name="直線コネクタ 365"/>
        <xdr:cNvCxnSpPr/>
      </xdr:nvCxnSpPr>
      <xdr:spPr>
        <a:xfrm flipV="1">
          <a:off x="9639300" y="14272261"/>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41021</xdr:rowOff>
    </xdr:from>
    <xdr:to>
      <xdr:col>46</xdr:col>
      <xdr:colOff>38100</xdr:colOff>
      <xdr:row>83</xdr:row>
      <xdr:rowOff>142621</xdr:rowOff>
    </xdr:to>
    <xdr:sp macro="" textlink="">
      <xdr:nvSpPr>
        <xdr:cNvPr id="367" name="楕円 366"/>
        <xdr:cNvSpPr/>
      </xdr:nvSpPr>
      <xdr:spPr>
        <a:xfrm>
          <a:off x="8699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54102</xdr:rowOff>
    </xdr:from>
    <xdr:to>
      <xdr:col>50</xdr:col>
      <xdr:colOff>114300</xdr:colOff>
      <xdr:row>83</xdr:row>
      <xdr:rowOff>91821</xdr:rowOff>
    </xdr:to>
    <xdr:cxnSp macro="">
      <xdr:nvCxnSpPr>
        <xdr:cNvPr id="368" name="直線コネクタ 367"/>
        <xdr:cNvCxnSpPr/>
      </xdr:nvCxnSpPr>
      <xdr:spPr>
        <a:xfrm flipV="1">
          <a:off x="8750300" y="1428445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49022</xdr:rowOff>
    </xdr:from>
    <xdr:to>
      <xdr:col>41</xdr:col>
      <xdr:colOff>101600</xdr:colOff>
      <xdr:row>83</xdr:row>
      <xdr:rowOff>150622</xdr:rowOff>
    </xdr:to>
    <xdr:sp macro="" textlink="">
      <xdr:nvSpPr>
        <xdr:cNvPr id="369" name="楕円 368"/>
        <xdr:cNvSpPr/>
      </xdr:nvSpPr>
      <xdr:spPr>
        <a:xfrm>
          <a:off x="7810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91821</xdr:rowOff>
    </xdr:from>
    <xdr:to>
      <xdr:col>45</xdr:col>
      <xdr:colOff>177800</xdr:colOff>
      <xdr:row>83</xdr:row>
      <xdr:rowOff>99822</xdr:rowOff>
    </xdr:to>
    <xdr:cxnSp macro="">
      <xdr:nvCxnSpPr>
        <xdr:cNvPr id="370" name="直線コネクタ 369"/>
        <xdr:cNvCxnSpPr/>
      </xdr:nvCxnSpPr>
      <xdr:spPr>
        <a:xfrm flipV="1">
          <a:off x="7861300" y="1432217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71" name="楕円 370"/>
        <xdr:cNvSpPr/>
      </xdr:nvSpPr>
      <xdr:spPr>
        <a:xfrm>
          <a:off x="692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99822</xdr:rowOff>
    </xdr:from>
    <xdr:to>
      <xdr:col>41</xdr:col>
      <xdr:colOff>50800</xdr:colOff>
      <xdr:row>83</xdr:row>
      <xdr:rowOff>152400</xdr:rowOff>
    </xdr:to>
    <xdr:cxnSp macro="">
      <xdr:nvCxnSpPr>
        <xdr:cNvPr id="372" name="直線コネクタ 371"/>
        <xdr:cNvCxnSpPr/>
      </xdr:nvCxnSpPr>
      <xdr:spPr>
        <a:xfrm flipV="1">
          <a:off x="6972300" y="1433017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75" name="n_3aveValue【公営住宅】&#10;一人当たり面積"/>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121429</xdr:rowOff>
    </xdr:from>
    <xdr:ext cx="469744" cy="259045"/>
    <xdr:sp macro="" textlink="">
      <xdr:nvSpPr>
        <xdr:cNvPr id="377" name="n_1mainValue【公営住宅】&#10;一人当たり面積"/>
        <xdr:cNvSpPr txBox="1"/>
      </xdr:nvSpPr>
      <xdr:spPr>
        <a:xfrm>
          <a:off x="9391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159148</xdr:rowOff>
    </xdr:from>
    <xdr:ext cx="469744" cy="259045"/>
    <xdr:sp macro="" textlink="">
      <xdr:nvSpPr>
        <xdr:cNvPr id="378" name="n_2mainValue【公営住宅】&#10;一人当たり面積"/>
        <xdr:cNvSpPr txBox="1"/>
      </xdr:nvSpPr>
      <xdr:spPr>
        <a:xfrm>
          <a:off x="85154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167149</xdr:rowOff>
    </xdr:from>
    <xdr:ext cx="469744" cy="259045"/>
    <xdr:sp macro="" textlink="">
      <xdr:nvSpPr>
        <xdr:cNvPr id="379" name="n_3mainValue【公営住宅】&#10;一人当たり面積"/>
        <xdr:cNvSpPr txBox="1"/>
      </xdr:nvSpPr>
      <xdr:spPr>
        <a:xfrm>
          <a:off x="7626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80" name="n_4mainValue【公営住宅】&#10;一人当たり面積"/>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145415</xdr:rowOff>
    </xdr:from>
    <xdr:to>
      <xdr:col>85</xdr:col>
      <xdr:colOff>177800</xdr:colOff>
      <xdr:row>42</xdr:row>
      <xdr:rowOff>75565</xdr:rowOff>
    </xdr:to>
    <xdr:sp macro="" textlink="">
      <xdr:nvSpPr>
        <xdr:cNvPr id="437" name="楕円 436"/>
        <xdr:cNvSpPr/>
      </xdr:nvSpPr>
      <xdr:spPr>
        <a:xfrm>
          <a:off x="162687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60342</xdr:rowOff>
    </xdr:from>
    <xdr:ext cx="405111" cy="259045"/>
    <xdr:sp macro="" textlink="">
      <xdr:nvSpPr>
        <xdr:cNvPr id="438" name="【認定こども園・幼稚園・保育所】&#10;有形固定資産減価償却率該当値テキスト"/>
        <xdr:cNvSpPr txBox="1"/>
      </xdr:nvSpPr>
      <xdr:spPr>
        <a:xfrm>
          <a:off x="16357600" y="708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439" name="楕円 438"/>
        <xdr:cNvSpPr/>
      </xdr:nvSpPr>
      <xdr:spPr>
        <a:xfrm>
          <a:off x="15430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19050</xdr:rowOff>
    </xdr:from>
    <xdr:to>
      <xdr:col>85</xdr:col>
      <xdr:colOff>127000</xdr:colOff>
      <xdr:row>42</xdr:row>
      <xdr:rowOff>24765</xdr:rowOff>
    </xdr:to>
    <xdr:cxnSp macro="">
      <xdr:nvCxnSpPr>
        <xdr:cNvPr id="440" name="直線コネクタ 439"/>
        <xdr:cNvCxnSpPr/>
      </xdr:nvCxnSpPr>
      <xdr:spPr>
        <a:xfrm>
          <a:off x="15481300" y="72199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133985</xdr:rowOff>
    </xdr:from>
    <xdr:to>
      <xdr:col>76</xdr:col>
      <xdr:colOff>165100</xdr:colOff>
      <xdr:row>42</xdr:row>
      <xdr:rowOff>64135</xdr:rowOff>
    </xdr:to>
    <xdr:sp macro="" textlink="">
      <xdr:nvSpPr>
        <xdr:cNvPr id="441" name="楕円 440"/>
        <xdr:cNvSpPr/>
      </xdr:nvSpPr>
      <xdr:spPr>
        <a:xfrm>
          <a:off x="14541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13335</xdr:rowOff>
    </xdr:from>
    <xdr:to>
      <xdr:col>81</xdr:col>
      <xdr:colOff>50800</xdr:colOff>
      <xdr:row>42</xdr:row>
      <xdr:rowOff>19050</xdr:rowOff>
    </xdr:to>
    <xdr:cxnSp macro="">
      <xdr:nvCxnSpPr>
        <xdr:cNvPr id="442" name="直線コネクタ 441"/>
        <xdr:cNvCxnSpPr/>
      </xdr:nvCxnSpPr>
      <xdr:spPr>
        <a:xfrm>
          <a:off x="14592300" y="7214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71120</xdr:rowOff>
    </xdr:from>
    <xdr:to>
      <xdr:col>72</xdr:col>
      <xdr:colOff>38100</xdr:colOff>
      <xdr:row>42</xdr:row>
      <xdr:rowOff>1270</xdr:rowOff>
    </xdr:to>
    <xdr:sp macro="" textlink="">
      <xdr:nvSpPr>
        <xdr:cNvPr id="443" name="楕円 442"/>
        <xdr:cNvSpPr/>
      </xdr:nvSpPr>
      <xdr:spPr>
        <a:xfrm>
          <a:off x="13652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42</xdr:row>
      <xdr:rowOff>13335</xdr:rowOff>
    </xdr:to>
    <xdr:cxnSp macro="">
      <xdr:nvCxnSpPr>
        <xdr:cNvPr id="444" name="直線コネクタ 443"/>
        <xdr:cNvCxnSpPr/>
      </xdr:nvCxnSpPr>
      <xdr:spPr>
        <a:xfrm>
          <a:off x="13703300" y="7151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46355</xdr:rowOff>
    </xdr:from>
    <xdr:to>
      <xdr:col>67</xdr:col>
      <xdr:colOff>101600</xdr:colOff>
      <xdr:row>41</xdr:row>
      <xdr:rowOff>147955</xdr:rowOff>
    </xdr:to>
    <xdr:sp macro="" textlink="">
      <xdr:nvSpPr>
        <xdr:cNvPr id="445" name="楕円 444"/>
        <xdr:cNvSpPr/>
      </xdr:nvSpPr>
      <xdr:spPr>
        <a:xfrm>
          <a:off x="12763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97155</xdr:rowOff>
    </xdr:from>
    <xdr:to>
      <xdr:col>71</xdr:col>
      <xdr:colOff>177800</xdr:colOff>
      <xdr:row>41</xdr:row>
      <xdr:rowOff>121920</xdr:rowOff>
    </xdr:to>
    <xdr:cxnSp macro="">
      <xdr:nvCxnSpPr>
        <xdr:cNvPr id="446" name="直線コネクタ 445"/>
        <xdr:cNvCxnSpPr/>
      </xdr:nvCxnSpPr>
      <xdr:spPr>
        <a:xfrm>
          <a:off x="12814300" y="71266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60977</xdr:rowOff>
    </xdr:from>
    <xdr:ext cx="405111" cy="259045"/>
    <xdr:sp macro="" textlink="">
      <xdr:nvSpPr>
        <xdr:cNvPr id="451" name="n_1mainValue【認定こども園・幼稚園・保育所】&#10;有形固定資産減価償却率"/>
        <xdr:cNvSpPr txBox="1"/>
      </xdr:nvSpPr>
      <xdr:spPr>
        <a:xfrm>
          <a:off x="152660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55262</xdr:rowOff>
    </xdr:from>
    <xdr:ext cx="405111" cy="259045"/>
    <xdr:sp macro="" textlink="">
      <xdr:nvSpPr>
        <xdr:cNvPr id="452" name="n_2mainValue【認定こども園・幼稚園・保育所】&#10;有形固定資産減価償却率"/>
        <xdr:cNvSpPr txBox="1"/>
      </xdr:nvSpPr>
      <xdr:spPr>
        <a:xfrm>
          <a:off x="143897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163847</xdr:rowOff>
    </xdr:from>
    <xdr:ext cx="405111" cy="259045"/>
    <xdr:sp macro="" textlink="">
      <xdr:nvSpPr>
        <xdr:cNvPr id="453" name="n_3mainValue【認定こども園・幼稚園・保育所】&#10;有形固定資産減価償却率"/>
        <xdr:cNvSpPr txBox="1"/>
      </xdr:nvSpPr>
      <xdr:spPr>
        <a:xfrm>
          <a:off x="13500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139082</xdr:rowOff>
    </xdr:from>
    <xdr:ext cx="405111" cy="259045"/>
    <xdr:sp macro="" textlink="">
      <xdr:nvSpPr>
        <xdr:cNvPr id="454" name="n_4mainValue【認定こども園・幼稚園・保育所】&#10;有形固定資産減価償却率"/>
        <xdr:cNvSpPr txBox="1"/>
      </xdr:nvSpPr>
      <xdr:spPr>
        <a:xfrm>
          <a:off x="12611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81"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92" name="楕円 491"/>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93" name="【認定こども園・幼稚園・保育所】&#10;一人当たり面積該当値テキスト"/>
        <xdr:cNvSpPr txBox="1"/>
      </xdr:nvSpPr>
      <xdr:spPr>
        <a:xfrm>
          <a:off x="22199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94" name="楕円 493"/>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99060</xdr:rowOff>
    </xdr:to>
    <xdr:cxnSp macro="">
      <xdr:nvCxnSpPr>
        <xdr:cNvPr id="495" name="直線コネクタ 494"/>
        <xdr:cNvCxnSpPr/>
      </xdr:nvCxnSpPr>
      <xdr:spPr>
        <a:xfrm flipV="1">
          <a:off x="21323300" y="71262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496" name="楕円 495"/>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497" name="直線コネクタ 496"/>
        <xdr:cNvCxnSpPr/>
      </xdr:nvCxnSpPr>
      <xdr:spPr>
        <a:xfrm>
          <a:off x="20434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8" name="楕円 497"/>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41</xdr:row>
      <xdr:rowOff>99060</xdr:rowOff>
    </xdr:to>
    <xdr:cxnSp macro="">
      <xdr:nvCxnSpPr>
        <xdr:cNvPr id="499" name="直線コネクタ 498"/>
        <xdr:cNvCxnSpPr/>
      </xdr:nvCxnSpPr>
      <xdr:spPr>
        <a:xfrm>
          <a:off x="19545300" y="6984492"/>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xdr:rowOff>
    </xdr:from>
    <xdr:to>
      <xdr:col>98</xdr:col>
      <xdr:colOff>38100</xdr:colOff>
      <xdr:row>41</xdr:row>
      <xdr:rowOff>101854</xdr:rowOff>
    </xdr:to>
    <xdr:sp macro="" textlink="">
      <xdr:nvSpPr>
        <xdr:cNvPr id="500" name="楕円 499"/>
        <xdr:cNvSpPr/>
      </xdr:nvSpPr>
      <xdr:spPr>
        <a:xfrm>
          <a:off x="18605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41</xdr:row>
      <xdr:rowOff>51054</xdr:rowOff>
    </xdr:to>
    <xdr:cxnSp macro="">
      <xdr:nvCxnSpPr>
        <xdr:cNvPr id="501" name="直線コネクタ 500"/>
        <xdr:cNvCxnSpPr/>
      </xdr:nvCxnSpPr>
      <xdr:spPr>
        <a:xfrm flipV="1">
          <a:off x="18656300" y="6984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02"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5"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06"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07"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8"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92981</xdr:rowOff>
    </xdr:from>
    <xdr:ext cx="469744" cy="259045"/>
    <xdr:sp macro="" textlink="">
      <xdr:nvSpPr>
        <xdr:cNvPr id="509" name="n_4mainValue【認定こども園・幼稚園・保育所】&#10;一人当たり面積"/>
        <xdr:cNvSpPr txBox="1"/>
      </xdr:nvSpPr>
      <xdr:spPr>
        <a:xfrm>
          <a:off x="18421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40"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19413</xdr:rowOff>
    </xdr:from>
    <xdr:to>
      <xdr:col>85</xdr:col>
      <xdr:colOff>177800</xdr:colOff>
      <xdr:row>60</xdr:row>
      <xdr:rowOff>121013</xdr:rowOff>
    </xdr:to>
    <xdr:sp macro="" textlink="">
      <xdr:nvSpPr>
        <xdr:cNvPr id="551" name="楕円 550"/>
        <xdr:cNvSpPr/>
      </xdr:nvSpPr>
      <xdr:spPr>
        <a:xfrm>
          <a:off x="16268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42290</xdr:rowOff>
    </xdr:from>
    <xdr:ext cx="405111" cy="259045"/>
    <xdr:sp macro="" textlink="">
      <xdr:nvSpPr>
        <xdr:cNvPr id="552" name="【学校施設】&#10;有形固定資産減価償却率該当値テキスト"/>
        <xdr:cNvSpPr txBox="1"/>
      </xdr:nvSpPr>
      <xdr:spPr>
        <a:xfrm>
          <a:off x="16357600" y="1015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35741</xdr:rowOff>
    </xdr:from>
    <xdr:to>
      <xdr:col>81</xdr:col>
      <xdr:colOff>101600</xdr:colOff>
      <xdr:row>60</xdr:row>
      <xdr:rowOff>137341</xdr:rowOff>
    </xdr:to>
    <xdr:sp macro="" textlink="">
      <xdr:nvSpPr>
        <xdr:cNvPr id="553" name="楕円 552"/>
        <xdr:cNvSpPr/>
      </xdr:nvSpPr>
      <xdr:spPr>
        <a:xfrm>
          <a:off x="15430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86541</xdr:rowOff>
    </xdr:to>
    <xdr:cxnSp macro="">
      <xdr:nvCxnSpPr>
        <xdr:cNvPr id="554" name="直線コネクタ 553"/>
        <xdr:cNvCxnSpPr/>
      </xdr:nvCxnSpPr>
      <xdr:spPr>
        <a:xfrm flipV="1">
          <a:off x="15481300" y="1035721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171269</xdr:rowOff>
    </xdr:from>
    <xdr:to>
      <xdr:col>76</xdr:col>
      <xdr:colOff>165100</xdr:colOff>
      <xdr:row>60</xdr:row>
      <xdr:rowOff>101419</xdr:rowOff>
    </xdr:to>
    <xdr:sp macro="" textlink="">
      <xdr:nvSpPr>
        <xdr:cNvPr id="555" name="楕円 554"/>
        <xdr:cNvSpPr/>
      </xdr:nvSpPr>
      <xdr:spPr>
        <a:xfrm>
          <a:off x="14541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50619</xdr:rowOff>
    </xdr:from>
    <xdr:to>
      <xdr:col>81</xdr:col>
      <xdr:colOff>50800</xdr:colOff>
      <xdr:row>60</xdr:row>
      <xdr:rowOff>86541</xdr:rowOff>
    </xdr:to>
    <xdr:cxnSp macro="">
      <xdr:nvCxnSpPr>
        <xdr:cNvPr id="556" name="直線コネクタ 555"/>
        <xdr:cNvCxnSpPr/>
      </xdr:nvCxnSpPr>
      <xdr:spPr>
        <a:xfrm>
          <a:off x="14592300" y="103376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557" name="楕円 556"/>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50619</xdr:rowOff>
    </xdr:to>
    <xdr:cxnSp macro="">
      <xdr:nvCxnSpPr>
        <xdr:cNvPr id="558" name="直線コネクタ 557"/>
        <xdr:cNvCxnSpPr/>
      </xdr:nvCxnSpPr>
      <xdr:spPr>
        <a:xfrm>
          <a:off x="13703300" y="103033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9" name="楕円 558"/>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22860</xdr:rowOff>
    </xdr:to>
    <xdr:cxnSp macro="">
      <xdr:nvCxnSpPr>
        <xdr:cNvPr id="560" name="直線コネクタ 559"/>
        <xdr:cNvCxnSpPr/>
      </xdr:nvCxnSpPr>
      <xdr:spPr>
        <a:xfrm flipV="1">
          <a:off x="12814300" y="103033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61"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3"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64"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153868</xdr:rowOff>
    </xdr:from>
    <xdr:ext cx="405111" cy="259045"/>
    <xdr:sp macro="" textlink="">
      <xdr:nvSpPr>
        <xdr:cNvPr id="565" name="n_1mainValue【学校施設】&#10;有形固定資産減価償却率"/>
        <xdr:cNvSpPr txBox="1"/>
      </xdr:nvSpPr>
      <xdr:spPr>
        <a:xfrm>
          <a:off x="152660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117946</xdr:rowOff>
    </xdr:from>
    <xdr:ext cx="405111" cy="259045"/>
    <xdr:sp macro="" textlink="">
      <xdr:nvSpPr>
        <xdr:cNvPr id="566" name="n_2mainValue【学校施設】&#10;有形固定資産減価償却率"/>
        <xdr:cNvSpPr txBox="1"/>
      </xdr:nvSpPr>
      <xdr:spPr>
        <a:xfrm>
          <a:off x="14389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83655</xdr:rowOff>
    </xdr:from>
    <xdr:ext cx="405111" cy="259045"/>
    <xdr:sp macro="" textlink="">
      <xdr:nvSpPr>
        <xdr:cNvPr id="567" name="n_3mainValue【学校施設】&#10;有形固定資産減価償却率"/>
        <xdr:cNvSpPr txBox="1"/>
      </xdr:nvSpPr>
      <xdr:spPr>
        <a:xfrm>
          <a:off x="13500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568" name="n_4mainValue【学校施設】&#10;有形固定資産減価償却率"/>
        <xdr:cNvSpPr txBox="1"/>
      </xdr:nvSpPr>
      <xdr:spPr>
        <a:xfrm>
          <a:off x="12611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53049</xdr:rowOff>
    </xdr:from>
    <xdr:to>
      <xdr:col>116</xdr:col>
      <xdr:colOff>114300</xdr:colOff>
      <xdr:row>61</xdr:row>
      <xdr:rowOff>154649</xdr:rowOff>
    </xdr:to>
    <xdr:sp macro="" textlink="">
      <xdr:nvSpPr>
        <xdr:cNvPr id="611" name="楕円 610"/>
        <xdr:cNvSpPr/>
      </xdr:nvSpPr>
      <xdr:spPr>
        <a:xfrm>
          <a:off x="22110700" y="105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75926</xdr:rowOff>
    </xdr:from>
    <xdr:ext cx="469744" cy="259045"/>
    <xdr:sp macro="" textlink="">
      <xdr:nvSpPr>
        <xdr:cNvPr id="612" name="【学校施設】&#10;一人当たり面積該当値テキスト"/>
        <xdr:cNvSpPr txBox="1"/>
      </xdr:nvSpPr>
      <xdr:spPr>
        <a:xfrm>
          <a:off x="22199600" y="1036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73623</xdr:rowOff>
    </xdr:from>
    <xdr:to>
      <xdr:col>112</xdr:col>
      <xdr:colOff>38100</xdr:colOff>
      <xdr:row>62</xdr:row>
      <xdr:rowOff>3773</xdr:rowOff>
    </xdr:to>
    <xdr:sp macro="" textlink="">
      <xdr:nvSpPr>
        <xdr:cNvPr id="613" name="楕円 612"/>
        <xdr:cNvSpPr/>
      </xdr:nvSpPr>
      <xdr:spPr>
        <a:xfrm>
          <a:off x="21272500" y="105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103849</xdr:rowOff>
    </xdr:from>
    <xdr:to>
      <xdr:col>116</xdr:col>
      <xdr:colOff>63500</xdr:colOff>
      <xdr:row>61</xdr:row>
      <xdr:rowOff>124423</xdr:rowOff>
    </xdr:to>
    <xdr:cxnSp macro="">
      <xdr:nvCxnSpPr>
        <xdr:cNvPr id="614" name="直線コネクタ 613"/>
        <xdr:cNvCxnSpPr/>
      </xdr:nvCxnSpPr>
      <xdr:spPr>
        <a:xfrm flipV="1">
          <a:off x="21323300" y="1056229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92239</xdr:rowOff>
    </xdr:from>
    <xdr:to>
      <xdr:col>107</xdr:col>
      <xdr:colOff>101600</xdr:colOff>
      <xdr:row>62</xdr:row>
      <xdr:rowOff>22389</xdr:rowOff>
    </xdr:to>
    <xdr:sp macro="" textlink="">
      <xdr:nvSpPr>
        <xdr:cNvPr id="615" name="楕円 614"/>
        <xdr:cNvSpPr/>
      </xdr:nvSpPr>
      <xdr:spPr>
        <a:xfrm>
          <a:off x="20383500" y="105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124423</xdr:rowOff>
    </xdr:from>
    <xdr:to>
      <xdr:col>111</xdr:col>
      <xdr:colOff>177800</xdr:colOff>
      <xdr:row>61</xdr:row>
      <xdr:rowOff>143039</xdr:rowOff>
    </xdr:to>
    <xdr:cxnSp macro="">
      <xdr:nvCxnSpPr>
        <xdr:cNvPr id="616" name="直線コネクタ 615"/>
        <xdr:cNvCxnSpPr/>
      </xdr:nvCxnSpPr>
      <xdr:spPr>
        <a:xfrm flipV="1">
          <a:off x="20434300" y="10582873"/>
          <a:ext cx="8890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109873</xdr:rowOff>
    </xdr:from>
    <xdr:to>
      <xdr:col>102</xdr:col>
      <xdr:colOff>165100</xdr:colOff>
      <xdr:row>62</xdr:row>
      <xdr:rowOff>40023</xdr:rowOff>
    </xdr:to>
    <xdr:sp macro="" textlink="">
      <xdr:nvSpPr>
        <xdr:cNvPr id="617" name="楕円 616"/>
        <xdr:cNvSpPr/>
      </xdr:nvSpPr>
      <xdr:spPr>
        <a:xfrm>
          <a:off x="19494500" y="10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143039</xdr:rowOff>
    </xdr:from>
    <xdr:to>
      <xdr:col>107</xdr:col>
      <xdr:colOff>50800</xdr:colOff>
      <xdr:row>61</xdr:row>
      <xdr:rowOff>160673</xdr:rowOff>
    </xdr:to>
    <xdr:cxnSp macro="">
      <xdr:nvCxnSpPr>
        <xdr:cNvPr id="618" name="直線コネクタ 617"/>
        <xdr:cNvCxnSpPr/>
      </xdr:nvCxnSpPr>
      <xdr:spPr>
        <a:xfrm flipV="1">
          <a:off x="19545300" y="10601489"/>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158532</xdr:rowOff>
    </xdr:from>
    <xdr:to>
      <xdr:col>98</xdr:col>
      <xdr:colOff>38100</xdr:colOff>
      <xdr:row>63</xdr:row>
      <xdr:rowOff>88682</xdr:rowOff>
    </xdr:to>
    <xdr:sp macro="" textlink="">
      <xdr:nvSpPr>
        <xdr:cNvPr id="619" name="楕円 618"/>
        <xdr:cNvSpPr/>
      </xdr:nvSpPr>
      <xdr:spPr>
        <a:xfrm>
          <a:off x="18605500" y="107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160673</xdr:rowOff>
    </xdr:from>
    <xdr:to>
      <xdr:col>102</xdr:col>
      <xdr:colOff>114300</xdr:colOff>
      <xdr:row>63</xdr:row>
      <xdr:rowOff>37882</xdr:rowOff>
    </xdr:to>
    <xdr:cxnSp macro="">
      <xdr:nvCxnSpPr>
        <xdr:cNvPr id="620" name="直線コネクタ 619"/>
        <xdr:cNvCxnSpPr/>
      </xdr:nvCxnSpPr>
      <xdr:spPr>
        <a:xfrm flipV="1">
          <a:off x="18656300" y="10619123"/>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23" name="n_3aveValue【学校施設】&#10;一人当たり面積"/>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624"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20300</xdr:rowOff>
    </xdr:from>
    <xdr:ext cx="469744" cy="259045"/>
    <xdr:sp macro="" textlink="">
      <xdr:nvSpPr>
        <xdr:cNvPr id="625" name="n_1mainValue【学校施設】&#10;一人当たり面積"/>
        <xdr:cNvSpPr txBox="1"/>
      </xdr:nvSpPr>
      <xdr:spPr>
        <a:xfrm>
          <a:off x="21075727" y="1030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38916</xdr:rowOff>
    </xdr:from>
    <xdr:ext cx="469744" cy="259045"/>
    <xdr:sp macro="" textlink="">
      <xdr:nvSpPr>
        <xdr:cNvPr id="626" name="n_2mainValue【学校施設】&#10;一人当たり面積"/>
        <xdr:cNvSpPr txBox="1"/>
      </xdr:nvSpPr>
      <xdr:spPr>
        <a:xfrm>
          <a:off x="20199427" y="103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56550</xdr:rowOff>
    </xdr:from>
    <xdr:ext cx="469744" cy="259045"/>
    <xdr:sp macro="" textlink="">
      <xdr:nvSpPr>
        <xdr:cNvPr id="627" name="n_3mainValue【学校施設】&#10;一人当たり面積"/>
        <xdr:cNvSpPr txBox="1"/>
      </xdr:nvSpPr>
      <xdr:spPr>
        <a:xfrm>
          <a:off x="19310427" y="103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79809</xdr:rowOff>
    </xdr:from>
    <xdr:ext cx="469744" cy="259045"/>
    <xdr:sp macro="" textlink="">
      <xdr:nvSpPr>
        <xdr:cNvPr id="628" name="n_4mainValue【学校施設】&#10;一人当たり面積"/>
        <xdr:cNvSpPr txBox="1"/>
      </xdr:nvSpPr>
      <xdr:spPr>
        <a:xfrm>
          <a:off x="18421427" y="108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73"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74" name="フローチャート: 判断 67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75" name="フローチャート: 判断 67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7" name="フローチャート: 判断 67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78" name="フローチャート: 判断 67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19050</xdr:rowOff>
    </xdr:from>
    <xdr:to>
      <xdr:col>85</xdr:col>
      <xdr:colOff>177800</xdr:colOff>
      <xdr:row>105</xdr:row>
      <xdr:rowOff>120650</xdr:rowOff>
    </xdr:to>
    <xdr:sp macro="" textlink="">
      <xdr:nvSpPr>
        <xdr:cNvPr id="684" name="楕円 683"/>
        <xdr:cNvSpPr/>
      </xdr:nvSpPr>
      <xdr:spPr>
        <a:xfrm>
          <a:off x="162687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168927</xdr:rowOff>
    </xdr:from>
    <xdr:ext cx="405111" cy="259045"/>
    <xdr:sp macro="" textlink="">
      <xdr:nvSpPr>
        <xdr:cNvPr id="685" name="【公民館】&#10;有形固定資産減価償却率該当値テキスト"/>
        <xdr:cNvSpPr txBox="1"/>
      </xdr:nvSpPr>
      <xdr:spPr>
        <a:xfrm>
          <a:off x="16357600"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686" name="楕円 685"/>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60961</xdr:rowOff>
    </xdr:from>
    <xdr:to>
      <xdr:col>85</xdr:col>
      <xdr:colOff>127000</xdr:colOff>
      <xdr:row>105</xdr:row>
      <xdr:rowOff>69850</xdr:rowOff>
    </xdr:to>
    <xdr:cxnSp macro="">
      <xdr:nvCxnSpPr>
        <xdr:cNvPr id="687" name="直線コネクタ 686"/>
        <xdr:cNvCxnSpPr/>
      </xdr:nvCxnSpPr>
      <xdr:spPr>
        <a:xfrm>
          <a:off x="15481300" y="180632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xdr:rowOff>
    </xdr:from>
    <xdr:to>
      <xdr:col>76</xdr:col>
      <xdr:colOff>165100</xdr:colOff>
      <xdr:row>105</xdr:row>
      <xdr:rowOff>102870</xdr:rowOff>
    </xdr:to>
    <xdr:sp macro="" textlink="">
      <xdr:nvSpPr>
        <xdr:cNvPr id="688" name="楕円 687"/>
        <xdr:cNvSpPr/>
      </xdr:nvSpPr>
      <xdr:spPr>
        <a:xfrm>
          <a:off x="14541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52070</xdr:rowOff>
    </xdr:from>
    <xdr:to>
      <xdr:col>81</xdr:col>
      <xdr:colOff>50800</xdr:colOff>
      <xdr:row>105</xdr:row>
      <xdr:rowOff>60961</xdr:rowOff>
    </xdr:to>
    <xdr:cxnSp macro="">
      <xdr:nvCxnSpPr>
        <xdr:cNvPr id="689" name="直線コネクタ 688"/>
        <xdr:cNvCxnSpPr/>
      </xdr:nvCxnSpPr>
      <xdr:spPr>
        <a:xfrm>
          <a:off x="14592300" y="180543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165100</xdr:rowOff>
    </xdr:from>
    <xdr:to>
      <xdr:col>72</xdr:col>
      <xdr:colOff>38100</xdr:colOff>
      <xdr:row>105</xdr:row>
      <xdr:rowOff>95250</xdr:rowOff>
    </xdr:to>
    <xdr:sp macro="" textlink="">
      <xdr:nvSpPr>
        <xdr:cNvPr id="690" name="楕円 689"/>
        <xdr:cNvSpPr/>
      </xdr:nvSpPr>
      <xdr:spPr>
        <a:xfrm>
          <a:off x="13652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44450</xdr:rowOff>
    </xdr:from>
    <xdr:to>
      <xdr:col>76</xdr:col>
      <xdr:colOff>114300</xdr:colOff>
      <xdr:row>105</xdr:row>
      <xdr:rowOff>52070</xdr:rowOff>
    </xdr:to>
    <xdr:cxnSp macro="">
      <xdr:nvCxnSpPr>
        <xdr:cNvPr id="691" name="直線コネクタ 690"/>
        <xdr:cNvCxnSpPr/>
      </xdr:nvCxnSpPr>
      <xdr:spPr>
        <a:xfrm>
          <a:off x="13703300" y="1804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129539</xdr:rowOff>
    </xdr:from>
    <xdr:to>
      <xdr:col>67</xdr:col>
      <xdr:colOff>101600</xdr:colOff>
      <xdr:row>105</xdr:row>
      <xdr:rowOff>59689</xdr:rowOff>
    </xdr:to>
    <xdr:sp macro="" textlink="">
      <xdr:nvSpPr>
        <xdr:cNvPr id="692" name="楕円 691"/>
        <xdr:cNvSpPr/>
      </xdr:nvSpPr>
      <xdr:spPr>
        <a:xfrm>
          <a:off x="12763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8889</xdr:rowOff>
    </xdr:from>
    <xdr:to>
      <xdr:col>71</xdr:col>
      <xdr:colOff>177800</xdr:colOff>
      <xdr:row>105</xdr:row>
      <xdr:rowOff>44450</xdr:rowOff>
    </xdr:to>
    <xdr:cxnSp macro="">
      <xdr:nvCxnSpPr>
        <xdr:cNvPr id="693" name="直線コネクタ 692"/>
        <xdr:cNvCxnSpPr/>
      </xdr:nvCxnSpPr>
      <xdr:spPr>
        <a:xfrm>
          <a:off x="12814300" y="180111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694"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96"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97"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698" name="n_1mainValue【公民館】&#10;有形固定資産減価償却率"/>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93997</xdr:rowOff>
    </xdr:from>
    <xdr:ext cx="405111" cy="259045"/>
    <xdr:sp macro="" textlink="">
      <xdr:nvSpPr>
        <xdr:cNvPr id="699" name="n_2mainValue【公民館】&#10;有形固定資産減価償却率"/>
        <xdr:cNvSpPr txBox="1"/>
      </xdr:nvSpPr>
      <xdr:spPr>
        <a:xfrm>
          <a:off x="14389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86377</xdr:rowOff>
    </xdr:from>
    <xdr:ext cx="405111" cy="259045"/>
    <xdr:sp macro="" textlink="">
      <xdr:nvSpPr>
        <xdr:cNvPr id="700" name="n_3mainValue【公民館】&#10;有形固定資産減価償却率"/>
        <xdr:cNvSpPr txBox="1"/>
      </xdr:nvSpPr>
      <xdr:spPr>
        <a:xfrm>
          <a:off x="13500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50816</xdr:rowOff>
    </xdr:from>
    <xdr:ext cx="405111" cy="259045"/>
    <xdr:sp macro="" textlink="">
      <xdr:nvSpPr>
        <xdr:cNvPr id="701" name="n_4mainValue【公民館】&#10;有形固定資産減価償却率"/>
        <xdr:cNvSpPr txBox="1"/>
      </xdr:nvSpPr>
      <xdr:spPr>
        <a:xfrm>
          <a:off x="12611744"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27" name="直線コネクタ 726"/>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9" name="直線コネクタ 72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30"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31" name="直線コネクタ 730"/>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32"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3" name="フローチャート: 判断 73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34" name="フローチャート: 判断 733"/>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5" name="フローチャート: 判断 734"/>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6" name="フローチャート: 判断 735"/>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37" name="フローチャート: 判断 736"/>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43" name="楕円 742"/>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744" name="【公民館】&#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46627</xdr:rowOff>
    </xdr:from>
    <xdr:to>
      <xdr:col>112</xdr:col>
      <xdr:colOff>38100</xdr:colOff>
      <xdr:row>106</xdr:row>
      <xdr:rowOff>148227</xdr:rowOff>
    </xdr:to>
    <xdr:sp macro="" textlink="">
      <xdr:nvSpPr>
        <xdr:cNvPr id="745" name="楕円 744"/>
        <xdr:cNvSpPr/>
      </xdr:nvSpPr>
      <xdr:spPr>
        <a:xfrm>
          <a:off x="2127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97427</xdr:rowOff>
    </xdr:to>
    <xdr:cxnSp macro="">
      <xdr:nvCxnSpPr>
        <xdr:cNvPr id="746" name="直線コネクタ 745"/>
        <xdr:cNvCxnSpPr/>
      </xdr:nvCxnSpPr>
      <xdr:spPr>
        <a:xfrm flipV="1">
          <a:off x="21323300" y="1826133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56424</xdr:rowOff>
    </xdr:from>
    <xdr:to>
      <xdr:col>107</xdr:col>
      <xdr:colOff>101600</xdr:colOff>
      <xdr:row>106</xdr:row>
      <xdr:rowOff>158024</xdr:rowOff>
    </xdr:to>
    <xdr:sp macro="" textlink="">
      <xdr:nvSpPr>
        <xdr:cNvPr id="747" name="楕円 746"/>
        <xdr:cNvSpPr/>
      </xdr:nvSpPr>
      <xdr:spPr>
        <a:xfrm>
          <a:off x="20383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97427</xdr:rowOff>
    </xdr:from>
    <xdr:to>
      <xdr:col>111</xdr:col>
      <xdr:colOff>177800</xdr:colOff>
      <xdr:row>106</xdr:row>
      <xdr:rowOff>107224</xdr:rowOff>
    </xdr:to>
    <xdr:cxnSp macro="">
      <xdr:nvCxnSpPr>
        <xdr:cNvPr id="748" name="直線コネクタ 747"/>
        <xdr:cNvCxnSpPr/>
      </xdr:nvCxnSpPr>
      <xdr:spPr>
        <a:xfrm flipV="1">
          <a:off x="20434300" y="182711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749" name="楕円 748"/>
        <xdr:cNvSpPr/>
      </xdr:nvSpPr>
      <xdr:spPr>
        <a:xfrm>
          <a:off x="19494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107224</xdr:rowOff>
    </xdr:from>
    <xdr:to>
      <xdr:col>107</xdr:col>
      <xdr:colOff>50800</xdr:colOff>
      <xdr:row>106</xdr:row>
      <xdr:rowOff>117021</xdr:rowOff>
    </xdr:to>
    <xdr:cxnSp macro="">
      <xdr:nvCxnSpPr>
        <xdr:cNvPr id="750" name="直線コネクタ 749"/>
        <xdr:cNvCxnSpPr/>
      </xdr:nvCxnSpPr>
      <xdr:spPr>
        <a:xfrm flipV="1">
          <a:off x="19545300" y="182809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23768</xdr:rowOff>
    </xdr:from>
    <xdr:to>
      <xdr:col>98</xdr:col>
      <xdr:colOff>38100</xdr:colOff>
      <xdr:row>106</xdr:row>
      <xdr:rowOff>125368</xdr:rowOff>
    </xdr:to>
    <xdr:sp macro="" textlink="">
      <xdr:nvSpPr>
        <xdr:cNvPr id="751" name="楕円 750"/>
        <xdr:cNvSpPr/>
      </xdr:nvSpPr>
      <xdr:spPr>
        <a:xfrm>
          <a:off x="18605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74568</xdr:rowOff>
    </xdr:from>
    <xdr:to>
      <xdr:col>102</xdr:col>
      <xdr:colOff>114300</xdr:colOff>
      <xdr:row>106</xdr:row>
      <xdr:rowOff>117021</xdr:rowOff>
    </xdr:to>
    <xdr:cxnSp macro="">
      <xdr:nvCxnSpPr>
        <xdr:cNvPr id="752" name="直線コネクタ 751"/>
        <xdr:cNvCxnSpPr/>
      </xdr:nvCxnSpPr>
      <xdr:spPr>
        <a:xfrm>
          <a:off x="18656300" y="182482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53"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54"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55"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756" name="n_4aveValue【公民館】&#10;一人当たり面積"/>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139354</xdr:rowOff>
    </xdr:from>
    <xdr:ext cx="469744" cy="259045"/>
    <xdr:sp macro="" textlink="">
      <xdr:nvSpPr>
        <xdr:cNvPr id="757" name="n_1mainValue【公民館】&#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149151</xdr:rowOff>
    </xdr:from>
    <xdr:ext cx="469744" cy="259045"/>
    <xdr:sp macro="" textlink="">
      <xdr:nvSpPr>
        <xdr:cNvPr id="758" name="n_2mainValue【公民館】&#10;一人当たり面積"/>
        <xdr:cNvSpPr txBox="1"/>
      </xdr:nvSpPr>
      <xdr:spPr>
        <a:xfrm>
          <a:off x="20199427"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158948</xdr:rowOff>
    </xdr:from>
    <xdr:ext cx="469744" cy="259045"/>
    <xdr:sp macro="" textlink="">
      <xdr:nvSpPr>
        <xdr:cNvPr id="759" name="n_3mainValue【公民館】&#10;一人当たり面積"/>
        <xdr:cNvSpPr txBox="1"/>
      </xdr:nvSpPr>
      <xdr:spPr>
        <a:xfrm>
          <a:off x="19310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141895</xdr:rowOff>
    </xdr:from>
    <xdr:ext cx="469744" cy="259045"/>
    <xdr:sp macro="" textlink="">
      <xdr:nvSpPr>
        <xdr:cNvPr id="760" name="n_4mainValue【公民館】&#10;一人当たり面積"/>
        <xdr:cNvSpPr txBox="1"/>
      </xdr:nvSpPr>
      <xdr:spPr>
        <a:xfrm>
          <a:off x="18421427" y="179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有形固定資産減価償却率について、学校施設を除いて類似団体内平均値より高く老朽化が進んでいる。特に公営住宅、認定こども園・幼稚園・保育所、公民館については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を超えており、本町における償却率を引き上げている。また、道路の一人当たり延長及び、橋りょう・トンネルの有形固定資産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却資産）額が熊本県平均、類似団体内平均を大きく超えているため、将来の住民の負担が大きくなると考えられる。これは人口減少の一面に加え、本町の地勢が山地丘陵部が多く、河川は緑川をはじめその支流が多く存在するためである。今後は公共施設等マネジメント計画に基づく個別施設計画に沿った各施設の適正な維持管理、統廃合も視野に入れた更新を行うとともに後年度の財政負担に対応すべく公共施設整備基金の活用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
9,831
144.00
9,103,812
8,655,053
190,323
4,207,975
8,180,786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78"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89" name="楕円 88"/>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99712</xdr:rowOff>
    </xdr:from>
    <xdr:ext cx="405111" cy="259045"/>
    <xdr:sp macro="" textlink="">
      <xdr:nvSpPr>
        <xdr:cNvPr id="90" name="【体育館・プール】&#10;有形固定資産減価償却率該当値テキスト"/>
        <xdr:cNvSpPr txBox="1"/>
      </xdr:nvSpPr>
      <xdr:spPr>
        <a:xfrm>
          <a:off x="4673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91" name="楕円 90"/>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59</xdr:row>
      <xdr:rowOff>127635</xdr:rowOff>
    </xdr:to>
    <xdr:cxnSp macro="">
      <xdr:nvCxnSpPr>
        <xdr:cNvPr id="92" name="直線コネクタ 91"/>
        <xdr:cNvCxnSpPr/>
      </xdr:nvCxnSpPr>
      <xdr:spPr>
        <a:xfrm>
          <a:off x="3797300" y="102088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93" name="楕円 92"/>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93345</xdr:rowOff>
    </xdr:to>
    <xdr:cxnSp macro="">
      <xdr:nvCxnSpPr>
        <xdr:cNvPr id="94" name="直線コネクタ 93"/>
        <xdr:cNvCxnSpPr/>
      </xdr:nvCxnSpPr>
      <xdr:spPr>
        <a:xfrm>
          <a:off x="2908300" y="10197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95" name="楕円 94"/>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59</xdr:row>
      <xdr:rowOff>81915</xdr:rowOff>
    </xdr:to>
    <xdr:cxnSp macro="">
      <xdr:nvCxnSpPr>
        <xdr:cNvPr id="96" name="直線コネクタ 95"/>
        <xdr:cNvCxnSpPr/>
      </xdr:nvCxnSpPr>
      <xdr:spPr>
        <a:xfrm>
          <a:off x="2019300" y="10157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97" name="楕円 96"/>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41910</xdr:rowOff>
    </xdr:from>
    <xdr:to>
      <xdr:col>10</xdr:col>
      <xdr:colOff>114300</xdr:colOff>
      <xdr:row>59</xdr:row>
      <xdr:rowOff>45720</xdr:rowOff>
    </xdr:to>
    <xdr:cxnSp macro="">
      <xdr:nvCxnSpPr>
        <xdr:cNvPr id="98" name="直線コネクタ 97"/>
        <xdr:cNvCxnSpPr/>
      </xdr:nvCxnSpPr>
      <xdr:spPr>
        <a:xfrm flipV="1">
          <a:off x="1130300" y="10157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99"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00"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01" name="n_3ave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02" name="n_4ave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103" name="n_1mainValue【体育館・プール】&#10;有形固定資産減価償却率"/>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104" name="n_2mainValue【体育館・プール】&#10;有形固定資産減価償却率"/>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109237</xdr:rowOff>
    </xdr:from>
    <xdr:ext cx="405111" cy="259045"/>
    <xdr:sp macro="" textlink="">
      <xdr:nvSpPr>
        <xdr:cNvPr id="105" name="n_3mainValue【体育館・プール】&#10;有形固定資産減価償却率"/>
        <xdr:cNvSpPr txBox="1"/>
      </xdr:nvSpPr>
      <xdr:spPr>
        <a:xfrm>
          <a:off x="1816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106" name="n_4mainValue【体育館・プール】&#10;有形固定資産減価償却率"/>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137"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58057</xdr:rowOff>
    </xdr:from>
    <xdr:to>
      <xdr:col>55</xdr:col>
      <xdr:colOff>50800</xdr:colOff>
      <xdr:row>58</xdr:row>
      <xdr:rowOff>159657</xdr:rowOff>
    </xdr:to>
    <xdr:sp macro="" textlink="">
      <xdr:nvSpPr>
        <xdr:cNvPr id="148" name="楕円 147"/>
        <xdr:cNvSpPr/>
      </xdr:nvSpPr>
      <xdr:spPr>
        <a:xfrm>
          <a:off x="10426700" y="100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80934</xdr:rowOff>
    </xdr:from>
    <xdr:ext cx="469744" cy="259045"/>
    <xdr:sp macro="" textlink="">
      <xdr:nvSpPr>
        <xdr:cNvPr id="149" name="【体育館・プール】&#10;一人当たり面積該当値テキスト"/>
        <xdr:cNvSpPr txBox="1"/>
      </xdr:nvSpPr>
      <xdr:spPr>
        <a:xfrm>
          <a:off x="10515600" y="98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79828</xdr:rowOff>
    </xdr:from>
    <xdr:to>
      <xdr:col>50</xdr:col>
      <xdr:colOff>165100</xdr:colOff>
      <xdr:row>59</xdr:row>
      <xdr:rowOff>9978</xdr:rowOff>
    </xdr:to>
    <xdr:sp macro="" textlink="">
      <xdr:nvSpPr>
        <xdr:cNvPr id="150" name="楕円 149"/>
        <xdr:cNvSpPr/>
      </xdr:nvSpPr>
      <xdr:spPr>
        <a:xfrm>
          <a:off x="958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108857</xdr:rowOff>
    </xdr:from>
    <xdr:to>
      <xdr:col>55</xdr:col>
      <xdr:colOff>0</xdr:colOff>
      <xdr:row>58</xdr:row>
      <xdr:rowOff>130628</xdr:rowOff>
    </xdr:to>
    <xdr:cxnSp macro="">
      <xdr:nvCxnSpPr>
        <xdr:cNvPr id="151" name="直線コネクタ 150"/>
        <xdr:cNvCxnSpPr/>
      </xdr:nvCxnSpPr>
      <xdr:spPr>
        <a:xfrm flipV="1">
          <a:off x="9639300" y="10052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73297</xdr:rowOff>
    </xdr:from>
    <xdr:to>
      <xdr:col>46</xdr:col>
      <xdr:colOff>38100</xdr:colOff>
      <xdr:row>59</xdr:row>
      <xdr:rowOff>3447</xdr:rowOff>
    </xdr:to>
    <xdr:sp macro="" textlink="">
      <xdr:nvSpPr>
        <xdr:cNvPr id="152" name="楕円 151"/>
        <xdr:cNvSpPr/>
      </xdr:nvSpPr>
      <xdr:spPr>
        <a:xfrm>
          <a:off x="8699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124097</xdr:rowOff>
    </xdr:from>
    <xdr:to>
      <xdr:col>50</xdr:col>
      <xdr:colOff>114300</xdr:colOff>
      <xdr:row>58</xdr:row>
      <xdr:rowOff>130628</xdr:rowOff>
    </xdr:to>
    <xdr:cxnSp macro="">
      <xdr:nvCxnSpPr>
        <xdr:cNvPr id="153" name="直線コネクタ 152"/>
        <xdr:cNvCxnSpPr/>
      </xdr:nvCxnSpPr>
      <xdr:spPr>
        <a:xfrm>
          <a:off x="8750300" y="100681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132080</xdr:rowOff>
    </xdr:from>
    <xdr:to>
      <xdr:col>41</xdr:col>
      <xdr:colOff>101600</xdr:colOff>
      <xdr:row>59</xdr:row>
      <xdr:rowOff>62230</xdr:rowOff>
    </xdr:to>
    <xdr:sp macro="" textlink="">
      <xdr:nvSpPr>
        <xdr:cNvPr id="154" name="楕円 153"/>
        <xdr:cNvSpPr/>
      </xdr:nvSpPr>
      <xdr:spPr>
        <a:xfrm>
          <a:off x="781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124097</xdr:rowOff>
    </xdr:from>
    <xdr:to>
      <xdr:col>45</xdr:col>
      <xdr:colOff>177800</xdr:colOff>
      <xdr:row>59</xdr:row>
      <xdr:rowOff>11430</xdr:rowOff>
    </xdr:to>
    <xdr:cxnSp macro="">
      <xdr:nvCxnSpPr>
        <xdr:cNvPr id="155" name="直線コネクタ 154"/>
        <xdr:cNvCxnSpPr/>
      </xdr:nvCxnSpPr>
      <xdr:spPr>
        <a:xfrm flipV="1">
          <a:off x="7861300" y="100681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91259</xdr:rowOff>
    </xdr:from>
    <xdr:to>
      <xdr:col>36</xdr:col>
      <xdr:colOff>165100</xdr:colOff>
      <xdr:row>60</xdr:row>
      <xdr:rowOff>21409</xdr:rowOff>
    </xdr:to>
    <xdr:sp macro="" textlink="">
      <xdr:nvSpPr>
        <xdr:cNvPr id="156" name="楕円 155"/>
        <xdr:cNvSpPr/>
      </xdr:nvSpPr>
      <xdr:spPr>
        <a:xfrm>
          <a:off x="692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11430</xdr:rowOff>
    </xdr:from>
    <xdr:to>
      <xdr:col>41</xdr:col>
      <xdr:colOff>50800</xdr:colOff>
      <xdr:row>59</xdr:row>
      <xdr:rowOff>142059</xdr:rowOff>
    </xdr:to>
    <xdr:cxnSp macro="">
      <xdr:nvCxnSpPr>
        <xdr:cNvPr id="157" name="直線コネクタ 156"/>
        <xdr:cNvCxnSpPr/>
      </xdr:nvCxnSpPr>
      <xdr:spPr>
        <a:xfrm flipV="1">
          <a:off x="6972300" y="1012698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158"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159"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160" name="n_3aveValue【体育館・プール】&#10;一人当たり面積"/>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161" name="n_4aveValue【体育館・プール】&#10;一人当たり面積"/>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26505</xdr:rowOff>
    </xdr:from>
    <xdr:ext cx="469744" cy="259045"/>
    <xdr:sp macro="" textlink="">
      <xdr:nvSpPr>
        <xdr:cNvPr id="162" name="n_1mainValue【体育館・プール】&#10;一人当たり面積"/>
        <xdr:cNvSpPr txBox="1"/>
      </xdr:nvSpPr>
      <xdr:spPr>
        <a:xfrm>
          <a:off x="9391727" y="9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19974</xdr:rowOff>
    </xdr:from>
    <xdr:ext cx="469744" cy="259045"/>
    <xdr:sp macro="" textlink="">
      <xdr:nvSpPr>
        <xdr:cNvPr id="163" name="n_2mainValue【体育館・プール】&#10;一人当たり面積"/>
        <xdr:cNvSpPr txBox="1"/>
      </xdr:nvSpPr>
      <xdr:spPr>
        <a:xfrm>
          <a:off x="8515427" y="97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78757</xdr:rowOff>
    </xdr:from>
    <xdr:ext cx="469744" cy="259045"/>
    <xdr:sp macro="" textlink="">
      <xdr:nvSpPr>
        <xdr:cNvPr id="164" name="n_3mainValue【体育館・プール】&#10;一人当たり面積"/>
        <xdr:cNvSpPr txBox="1"/>
      </xdr:nvSpPr>
      <xdr:spPr>
        <a:xfrm>
          <a:off x="7626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37936</xdr:rowOff>
    </xdr:from>
    <xdr:ext cx="469744" cy="259045"/>
    <xdr:sp macro="" textlink="">
      <xdr:nvSpPr>
        <xdr:cNvPr id="165" name="n_4mainValue【体育館・プール】&#10;一人当たり面積"/>
        <xdr:cNvSpPr txBox="1"/>
      </xdr:nvSpPr>
      <xdr:spPr>
        <a:xfrm>
          <a:off x="67374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90" name="直線コネクタ 189"/>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93"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94" name="直線コネクタ 193"/>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5"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6" name="フローチャート: 判断 195"/>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7" name="フローチャート: 判断 196"/>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8" name="フローチャート: 判断 197"/>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9" name="フローチャート: 判断 19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00" name="フローチャート: 判断 199"/>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06" name="楕円 205"/>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07"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08" name="楕円 207"/>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140970</xdr:rowOff>
    </xdr:to>
    <xdr:cxnSp macro="">
      <xdr:nvCxnSpPr>
        <xdr:cNvPr id="209" name="直線コネクタ 208"/>
        <xdr:cNvCxnSpPr/>
      </xdr:nvCxnSpPr>
      <xdr:spPr>
        <a:xfrm>
          <a:off x="3797300" y="14154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10" name="楕円 209"/>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95250</xdr:rowOff>
    </xdr:to>
    <xdr:cxnSp macro="">
      <xdr:nvCxnSpPr>
        <xdr:cNvPr id="211" name="直線コネクタ 210"/>
        <xdr:cNvCxnSpPr/>
      </xdr:nvCxnSpPr>
      <xdr:spPr>
        <a:xfrm>
          <a:off x="2908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12" name="楕円 211"/>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72389</xdr:rowOff>
    </xdr:to>
    <xdr:cxnSp macro="">
      <xdr:nvCxnSpPr>
        <xdr:cNvPr id="213" name="直線コネクタ 212"/>
        <xdr:cNvCxnSpPr/>
      </xdr:nvCxnSpPr>
      <xdr:spPr>
        <a:xfrm>
          <a:off x="2019300" y="140874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214" name="楕円 213"/>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28575</xdr:rowOff>
    </xdr:to>
    <xdr:cxnSp macro="">
      <xdr:nvCxnSpPr>
        <xdr:cNvPr id="215" name="直線コネクタ 214"/>
        <xdr:cNvCxnSpPr/>
      </xdr:nvCxnSpPr>
      <xdr:spPr>
        <a:xfrm>
          <a:off x="1130300" y="1405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16" name="n_1ave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17" name="n_2ave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18"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19" name="n_4aveValue【福祉施設】&#10;有形固定資産減価償却率"/>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220" name="n_1mainValue【福祉施設】&#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21" name="n_2main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22" name="n_3mainValue【福祉施設】&#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41927</xdr:rowOff>
    </xdr:from>
    <xdr:ext cx="405111" cy="259045"/>
    <xdr:sp macro="" textlink="">
      <xdr:nvSpPr>
        <xdr:cNvPr id="223" name="n_4mainValue【福祉施設】&#10;有形固定資産減価償却率"/>
        <xdr:cNvSpPr txBox="1"/>
      </xdr:nvSpPr>
      <xdr:spPr>
        <a:xfrm>
          <a:off x="927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47" name="直線コネクタ 246"/>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48" name="【福祉施設】&#10;一人当たり面積最小値テキスト"/>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9" name="直線コネクタ 248"/>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50"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51" name="直線コネクタ 250"/>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252" name="【福祉施設】&#10;一人当たり面積平均値テキスト"/>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53" name="フローチャート: 判断 252"/>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54" name="フローチャート: 判断 253"/>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55" name="フローチャート: 判断 254"/>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56" name="フローチャート: 判断 255"/>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7" name="フローチャート: 判断 256"/>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27305</xdr:rowOff>
    </xdr:from>
    <xdr:to>
      <xdr:col>55</xdr:col>
      <xdr:colOff>50800</xdr:colOff>
      <xdr:row>84</xdr:row>
      <xdr:rowOff>128905</xdr:rowOff>
    </xdr:to>
    <xdr:sp macro="" textlink="">
      <xdr:nvSpPr>
        <xdr:cNvPr id="263" name="楕円 262"/>
        <xdr:cNvSpPr/>
      </xdr:nvSpPr>
      <xdr:spPr>
        <a:xfrm>
          <a:off x="10426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5732</xdr:rowOff>
    </xdr:from>
    <xdr:ext cx="469744" cy="259045"/>
    <xdr:sp macro="" textlink="">
      <xdr:nvSpPr>
        <xdr:cNvPr id="264" name="【福祉施設】&#10;一人当たり面積該当値テキスト"/>
        <xdr:cNvSpPr txBox="1"/>
      </xdr:nvSpPr>
      <xdr:spPr>
        <a:xfrm>
          <a:off x="10515600"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34925</xdr:rowOff>
    </xdr:from>
    <xdr:to>
      <xdr:col>50</xdr:col>
      <xdr:colOff>165100</xdr:colOff>
      <xdr:row>84</xdr:row>
      <xdr:rowOff>136525</xdr:rowOff>
    </xdr:to>
    <xdr:sp macro="" textlink="">
      <xdr:nvSpPr>
        <xdr:cNvPr id="265" name="楕円 264"/>
        <xdr:cNvSpPr/>
      </xdr:nvSpPr>
      <xdr:spPr>
        <a:xfrm>
          <a:off x="958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78105</xdr:rowOff>
    </xdr:from>
    <xdr:to>
      <xdr:col>55</xdr:col>
      <xdr:colOff>0</xdr:colOff>
      <xdr:row>84</xdr:row>
      <xdr:rowOff>85725</xdr:rowOff>
    </xdr:to>
    <xdr:cxnSp macro="">
      <xdr:nvCxnSpPr>
        <xdr:cNvPr id="266" name="直線コネクタ 265"/>
        <xdr:cNvCxnSpPr/>
      </xdr:nvCxnSpPr>
      <xdr:spPr>
        <a:xfrm flipV="1">
          <a:off x="9639300" y="144799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67" name="楕円 266"/>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85725</xdr:rowOff>
    </xdr:from>
    <xdr:to>
      <xdr:col>50</xdr:col>
      <xdr:colOff>114300</xdr:colOff>
      <xdr:row>84</xdr:row>
      <xdr:rowOff>95250</xdr:rowOff>
    </xdr:to>
    <xdr:cxnSp macro="">
      <xdr:nvCxnSpPr>
        <xdr:cNvPr id="268" name="直線コネクタ 267"/>
        <xdr:cNvCxnSpPr/>
      </xdr:nvCxnSpPr>
      <xdr:spPr>
        <a:xfrm flipV="1">
          <a:off x="8750300" y="14487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42545</xdr:rowOff>
    </xdr:from>
    <xdr:to>
      <xdr:col>41</xdr:col>
      <xdr:colOff>101600</xdr:colOff>
      <xdr:row>84</xdr:row>
      <xdr:rowOff>144145</xdr:rowOff>
    </xdr:to>
    <xdr:sp macro="" textlink="">
      <xdr:nvSpPr>
        <xdr:cNvPr id="269" name="楕円 268"/>
        <xdr:cNvSpPr/>
      </xdr:nvSpPr>
      <xdr:spPr>
        <a:xfrm>
          <a:off x="781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93345</xdr:rowOff>
    </xdr:from>
    <xdr:to>
      <xdr:col>45</xdr:col>
      <xdr:colOff>177800</xdr:colOff>
      <xdr:row>84</xdr:row>
      <xdr:rowOff>95250</xdr:rowOff>
    </xdr:to>
    <xdr:cxnSp macro="">
      <xdr:nvCxnSpPr>
        <xdr:cNvPr id="270" name="直線コネクタ 269"/>
        <xdr:cNvCxnSpPr/>
      </xdr:nvCxnSpPr>
      <xdr:spPr>
        <a:xfrm>
          <a:off x="7861300" y="14495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132080</xdr:rowOff>
    </xdr:from>
    <xdr:to>
      <xdr:col>36</xdr:col>
      <xdr:colOff>165100</xdr:colOff>
      <xdr:row>85</xdr:row>
      <xdr:rowOff>62230</xdr:rowOff>
    </xdr:to>
    <xdr:sp macro="" textlink="">
      <xdr:nvSpPr>
        <xdr:cNvPr id="271" name="楕円 270"/>
        <xdr:cNvSpPr/>
      </xdr:nvSpPr>
      <xdr:spPr>
        <a:xfrm>
          <a:off x="6921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93345</xdr:rowOff>
    </xdr:from>
    <xdr:to>
      <xdr:col>41</xdr:col>
      <xdr:colOff>50800</xdr:colOff>
      <xdr:row>85</xdr:row>
      <xdr:rowOff>11430</xdr:rowOff>
    </xdr:to>
    <xdr:cxnSp macro="">
      <xdr:nvCxnSpPr>
        <xdr:cNvPr id="272" name="直線コネクタ 271"/>
        <xdr:cNvCxnSpPr/>
      </xdr:nvCxnSpPr>
      <xdr:spPr>
        <a:xfrm flipV="1">
          <a:off x="6972300" y="144951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273" name="n_1aveValue【福祉施設】&#10;一人当たり面積"/>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274" name="n_2aveValue【福祉施設】&#10;一人当たり面積"/>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75" name="n_3ave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276"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127652</xdr:rowOff>
    </xdr:from>
    <xdr:ext cx="469744" cy="259045"/>
    <xdr:sp macro="" textlink="">
      <xdr:nvSpPr>
        <xdr:cNvPr id="277" name="n_1mainValue【福祉施設】&#10;一人当たり面積"/>
        <xdr:cNvSpPr txBox="1"/>
      </xdr:nvSpPr>
      <xdr:spPr>
        <a:xfrm>
          <a:off x="9391727" y="1452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278"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135272</xdr:rowOff>
    </xdr:from>
    <xdr:ext cx="469744" cy="259045"/>
    <xdr:sp macro="" textlink="">
      <xdr:nvSpPr>
        <xdr:cNvPr id="279" name="n_3mainValue【福祉施設】&#10;一人当たり面積"/>
        <xdr:cNvSpPr txBox="1"/>
      </xdr:nvSpPr>
      <xdr:spPr>
        <a:xfrm>
          <a:off x="7626427"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53357</xdr:rowOff>
    </xdr:from>
    <xdr:ext cx="469744" cy="259045"/>
    <xdr:sp macro="" textlink="">
      <xdr:nvSpPr>
        <xdr:cNvPr id="280" name="n_4mainValue【福祉施設】&#10;一人当たり面積"/>
        <xdr:cNvSpPr txBox="1"/>
      </xdr:nvSpPr>
      <xdr:spPr>
        <a:xfrm>
          <a:off x="6737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21" name="直線コネクタ 320"/>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24"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25" name="直線コネクタ 324"/>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326" name="【一般廃棄物処理施設】&#10;有形固定資産減価償却率平均値テキスト"/>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27" name="フローチャート: 判断 326"/>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28" name="フローチャート: 判断 327"/>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29" name="フローチャート: 判断 328"/>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30" name="フローチャート: 判断 329"/>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31" name="フローチャート: 判断 330"/>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55880</xdr:rowOff>
    </xdr:from>
    <xdr:to>
      <xdr:col>85</xdr:col>
      <xdr:colOff>177800</xdr:colOff>
      <xdr:row>40</xdr:row>
      <xdr:rowOff>157480</xdr:rowOff>
    </xdr:to>
    <xdr:sp macro="" textlink="">
      <xdr:nvSpPr>
        <xdr:cNvPr id="337" name="楕円 336"/>
        <xdr:cNvSpPr/>
      </xdr:nvSpPr>
      <xdr:spPr>
        <a:xfrm>
          <a:off x="16268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34307</xdr:rowOff>
    </xdr:from>
    <xdr:ext cx="405111" cy="259045"/>
    <xdr:sp macro="" textlink="">
      <xdr:nvSpPr>
        <xdr:cNvPr id="338" name="【一般廃棄物処理施設】&#10;有形固定資産減価償却率該当値テキスト"/>
        <xdr:cNvSpPr txBox="1"/>
      </xdr:nvSpPr>
      <xdr:spPr>
        <a:xfrm>
          <a:off x="163576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109220</xdr:rowOff>
    </xdr:from>
    <xdr:to>
      <xdr:col>81</xdr:col>
      <xdr:colOff>101600</xdr:colOff>
      <xdr:row>40</xdr:row>
      <xdr:rowOff>39370</xdr:rowOff>
    </xdr:to>
    <xdr:sp macro="" textlink="">
      <xdr:nvSpPr>
        <xdr:cNvPr id="339" name="楕円 338"/>
        <xdr:cNvSpPr/>
      </xdr:nvSpPr>
      <xdr:spPr>
        <a:xfrm>
          <a:off x="1543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106680</xdr:rowOff>
    </xdr:to>
    <xdr:cxnSp macro="">
      <xdr:nvCxnSpPr>
        <xdr:cNvPr id="340" name="直線コネクタ 339"/>
        <xdr:cNvCxnSpPr/>
      </xdr:nvCxnSpPr>
      <xdr:spPr>
        <a:xfrm>
          <a:off x="15481300" y="68465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341" name="楕円 340"/>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39</xdr:row>
      <xdr:rowOff>160020</xdr:rowOff>
    </xdr:to>
    <xdr:cxnSp macro="">
      <xdr:nvCxnSpPr>
        <xdr:cNvPr id="342" name="直線コネクタ 341"/>
        <xdr:cNvCxnSpPr/>
      </xdr:nvCxnSpPr>
      <xdr:spPr>
        <a:xfrm>
          <a:off x="14592300" y="6829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166370</xdr:rowOff>
    </xdr:from>
    <xdr:to>
      <xdr:col>72</xdr:col>
      <xdr:colOff>38100</xdr:colOff>
      <xdr:row>39</xdr:row>
      <xdr:rowOff>96520</xdr:rowOff>
    </xdr:to>
    <xdr:sp macro="" textlink="">
      <xdr:nvSpPr>
        <xdr:cNvPr id="343" name="楕円 342"/>
        <xdr:cNvSpPr/>
      </xdr:nvSpPr>
      <xdr:spPr>
        <a:xfrm>
          <a:off x="1365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39</xdr:row>
      <xdr:rowOff>142875</xdr:rowOff>
    </xdr:to>
    <xdr:cxnSp macro="">
      <xdr:nvCxnSpPr>
        <xdr:cNvPr id="344" name="直線コネクタ 343"/>
        <xdr:cNvCxnSpPr/>
      </xdr:nvCxnSpPr>
      <xdr:spPr>
        <a:xfrm>
          <a:off x="13703300" y="67322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345" name="楕円 344"/>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45720</xdr:rowOff>
    </xdr:to>
    <xdr:cxnSp macro="">
      <xdr:nvCxnSpPr>
        <xdr:cNvPr id="346" name="直線コネクタ 345"/>
        <xdr:cNvCxnSpPr/>
      </xdr:nvCxnSpPr>
      <xdr:spPr>
        <a:xfrm>
          <a:off x="12814300" y="6701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347"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48"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349"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50"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30497</xdr:rowOff>
    </xdr:from>
    <xdr:ext cx="405111" cy="259045"/>
    <xdr:sp macro="" textlink="">
      <xdr:nvSpPr>
        <xdr:cNvPr id="351" name="n_1mainValue【一般廃棄物処理施設】&#10;有形固定資産減価償却率"/>
        <xdr:cNvSpPr txBox="1"/>
      </xdr:nvSpPr>
      <xdr:spPr>
        <a:xfrm>
          <a:off x="15266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352" name="n_2mainValue【一般廃棄物処理施設】&#10;有形固定資産減価償却率"/>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87647</xdr:rowOff>
    </xdr:from>
    <xdr:ext cx="405111" cy="259045"/>
    <xdr:sp macro="" textlink="">
      <xdr:nvSpPr>
        <xdr:cNvPr id="353" name="n_3mainValue【一般廃棄物処理施設】&#10;有形固定資産減価償却率"/>
        <xdr:cNvSpPr txBox="1"/>
      </xdr:nvSpPr>
      <xdr:spPr>
        <a:xfrm>
          <a:off x="13500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354" name="n_4mainValue【一般廃棄物処理施設】&#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0" name="テキスト ボックス 3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2" name="テキスト ボックス 3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4" name="テキスト ボックス 3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378" name="直線コネクタ 377"/>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379"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380" name="直線コネクタ 379"/>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381"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382" name="直線コネクタ 381"/>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383" name="【一般廃棄物処理施設】&#10;一人当たり有形固定資産（償却資産）額平均値テキスト"/>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384" name="フローチャート: 判断 383"/>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385" name="フローチャート: 判断 384"/>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386" name="フローチャート: 判断 385"/>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387" name="フローチャート: 判断 386"/>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388" name="フローチャート: 判断 387"/>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13657</xdr:rowOff>
    </xdr:from>
    <xdr:to>
      <xdr:col>116</xdr:col>
      <xdr:colOff>114300</xdr:colOff>
      <xdr:row>40</xdr:row>
      <xdr:rowOff>115257</xdr:rowOff>
    </xdr:to>
    <xdr:sp macro="" textlink="">
      <xdr:nvSpPr>
        <xdr:cNvPr id="394" name="楕円 393"/>
        <xdr:cNvSpPr/>
      </xdr:nvSpPr>
      <xdr:spPr>
        <a:xfrm>
          <a:off x="22110700" y="68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163534</xdr:rowOff>
    </xdr:from>
    <xdr:ext cx="534377" cy="259045"/>
    <xdr:sp macro="" textlink="">
      <xdr:nvSpPr>
        <xdr:cNvPr id="395" name="【一般廃棄物処理施設】&#10;一人当たり有形固定資産（償却資産）額該当値テキスト"/>
        <xdr:cNvSpPr txBox="1"/>
      </xdr:nvSpPr>
      <xdr:spPr>
        <a:xfrm>
          <a:off x="22199600" y="68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160799</xdr:rowOff>
    </xdr:from>
    <xdr:to>
      <xdr:col>112</xdr:col>
      <xdr:colOff>38100</xdr:colOff>
      <xdr:row>41</xdr:row>
      <xdr:rowOff>90949</xdr:rowOff>
    </xdr:to>
    <xdr:sp macro="" textlink="">
      <xdr:nvSpPr>
        <xdr:cNvPr id="396" name="楕円 395"/>
        <xdr:cNvSpPr/>
      </xdr:nvSpPr>
      <xdr:spPr>
        <a:xfrm>
          <a:off x="21272500" y="7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64457</xdr:rowOff>
    </xdr:from>
    <xdr:to>
      <xdr:col>116</xdr:col>
      <xdr:colOff>63500</xdr:colOff>
      <xdr:row>41</xdr:row>
      <xdr:rowOff>40149</xdr:rowOff>
    </xdr:to>
    <xdr:cxnSp macro="">
      <xdr:nvCxnSpPr>
        <xdr:cNvPr id="397" name="直線コネクタ 396"/>
        <xdr:cNvCxnSpPr/>
      </xdr:nvCxnSpPr>
      <xdr:spPr>
        <a:xfrm flipV="1">
          <a:off x="21323300" y="6922457"/>
          <a:ext cx="838200" cy="1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167498</xdr:rowOff>
    </xdr:from>
    <xdr:to>
      <xdr:col>107</xdr:col>
      <xdr:colOff>101600</xdr:colOff>
      <xdr:row>41</xdr:row>
      <xdr:rowOff>97648</xdr:rowOff>
    </xdr:to>
    <xdr:sp macro="" textlink="">
      <xdr:nvSpPr>
        <xdr:cNvPr id="398" name="楕円 397"/>
        <xdr:cNvSpPr/>
      </xdr:nvSpPr>
      <xdr:spPr>
        <a:xfrm>
          <a:off x="20383500" y="70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40149</xdr:rowOff>
    </xdr:from>
    <xdr:to>
      <xdr:col>111</xdr:col>
      <xdr:colOff>177800</xdr:colOff>
      <xdr:row>41</xdr:row>
      <xdr:rowOff>46848</xdr:rowOff>
    </xdr:to>
    <xdr:cxnSp macro="">
      <xdr:nvCxnSpPr>
        <xdr:cNvPr id="399" name="直線コネクタ 398"/>
        <xdr:cNvCxnSpPr/>
      </xdr:nvCxnSpPr>
      <xdr:spPr>
        <a:xfrm flipV="1">
          <a:off x="20434300" y="7069599"/>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133623</xdr:rowOff>
    </xdr:from>
    <xdr:to>
      <xdr:col>102</xdr:col>
      <xdr:colOff>165100</xdr:colOff>
      <xdr:row>41</xdr:row>
      <xdr:rowOff>63773</xdr:rowOff>
    </xdr:to>
    <xdr:sp macro="" textlink="">
      <xdr:nvSpPr>
        <xdr:cNvPr id="400" name="楕円 399"/>
        <xdr:cNvSpPr/>
      </xdr:nvSpPr>
      <xdr:spPr>
        <a:xfrm>
          <a:off x="19494500" y="69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12973</xdr:rowOff>
    </xdr:from>
    <xdr:to>
      <xdr:col>107</xdr:col>
      <xdr:colOff>50800</xdr:colOff>
      <xdr:row>41</xdr:row>
      <xdr:rowOff>46848</xdr:rowOff>
    </xdr:to>
    <xdr:cxnSp macro="">
      <xdr:nvCxnSpPr>
        <xdr:cNvPr id="401" name="直線コネクタ 400"/>
        <xdr:cNvCxnSpPr/>
      </xdr:nvCxnSpPr>
      <xdr:spPr>
        <a:xfrm>
          <a:off x="19545300" y="7042423"/>
          <a:ext cx="889000" cy="3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137982</xdr:rowOff>
    </xdr:from>
    <xdr:to>
      <xdr:col>98</xdr:col>
      <xdr:colOff>38100</xdr:colOff>
      <xdr:row>41</xdr:row>
      <xdr:rowOff>68132</xdr:rowOff>
    </xdr:to>
    <xdr:sp macro="" textlink="">
      <xdr:nvSpPr>
        <xdr:cNvPr id="402" name="楕円 401"/>
        <xdr:cNvSpPr/>
      </xdr:nvSpPr>
      <xdr:spPr>
        <a:xfrm>
          <a:off x="18605500" y="6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12973</xdr:rowOff>
    </xdr:from>
    <xdr:to>
      <xdr:col>102</xdr:col>
      <xdr:colOff>114300</xdr:colOff>
      <xdr:row>41</xdr:row>
      <xdr:rowOff>17332</xdr:rowOff>
    </xdr:to>
    <xdr:cxnSp macro="">
      <xdr:nvCxnSpPr>
        <xdr:cNvPr id="403" name="直線コネクタ 402"/>
        <xdr:cNvCxnSpPr/>
      </xdr:nvCxnSpPr>
      <xdr:spPr>
        <a:xfrm flipV="1">
          <a:off x="18656300" y="7042423"/>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404" name="n_1aveValue【一般廃棄物処理施設】&#10;一人当たり有形固定資産（償却資産）額"/>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405" name="n_2aveValue【一般廃棄物処理施設】&#10;一人当たり有形固定資産（償却資産）額"/>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406" name="n_3aveValue【一般廃棄物処理施設】&#10;一人当たり有形固定資産（償却資産）額"/>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07"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82076</xdr:rowOff>
    </xdr:from>
    <xdr:ext cx="534377" cy="259045"/>
    <xdr:sp macro="" textlink="">
      <xdr:nvSpPr>
        <xdr:cNvPr id="408" name="n_1mainValue【一般廃棄物処理施設】&#10;一人当たり有形固定資産（償却資産）額"/>
        <xdr:cNvSpPr txBox="1"/>
      </xdr:nvSpPr>
      <xdr:spPr>
        <a:xfrm>
          <a:off x="21043411" y="71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88775</xdr:rowOff>
    </xdr:from>
    <xdr:ext cx="534377" cy="259045"/>
    <xdr:sp macro="" textlink="">
      <xdr:nvSpPr>
        <xdr:cNvPr id="409" name="n_2mainValue【一般廃棄物処理施設】&#10;一人当たり有形固定資産（償却資産）額"/>
        <xdr:cNvSpPr txBox="1"/>
      </xdr:nvSpPr>
      <xdr:spPr>
        <a:xfrm>
          <a:off x="20167111" y="7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54900</xdr:rowOff>
    </xdr:from>
    <xdr:ext cx="534377" cy="259045"/>
    <xdr:sp macro="" textlink="">
      <xdr:nvSpPr>
        <xdr:cNvPr id="410" name="n_3mainValue【一般廃棄物処理施設】&#10;一人当たり有形固定資産（償却資産）額"/>
        <xdr:cNvSpPr txBox="1"/>
      </xdr:nvSpPr>
      <xdr:spPr>
        <a:xfrm>
          <a:off x="19278111" y="70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59259</xdr:rowOff>
    </xdr:from>
    <xdr:ext cx="534377" cy="259045"/>
    <xdr:sp macro="" textlink="">
      <xdr:nvSpPr>
        <xdr:cNvPr id="411" name="n_4mainValue【一般廃棄物処理施設】&#10;一人当たり有形固定資産（償却資産）額"/>
        <xdr:cNvSpPr txBox="1"/>
      </xdr:nvSpPr>
      <xdr:spPr>
        <a:xfrm>
          <a:off x="18389111" y="7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37" name="直線コネクタ 436"/>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40"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41" name="直線コネクタ 440"/>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42"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43" name="フローチャート: 判断 442"/>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44" name="フローチャート: 判断 443"/>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5" name="フローチャート: 判断 444"/>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46" name="フローチャート: 判断 445"/>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47" name="フローチャート: 判断 446"/>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453" name="楕円 452"/>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454" name="【保健センター・保健所】&#10;有形固定資産減価償却率該当値テキスト"/>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455" name="楕円 454"/>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132262</xdr:rowOff>
    </xdr:to>
    <xdr:cxnSp macro="">
      <xdr:nvCxnSpPr>
        <xdr:cNvPr id="456" name="直線コネクタ 455"/>
        <xdr:cNvCxnSpPr/>
      </xdr:nvCxnSpPr>
      <xdr:spPr>
        <a:xfrm>
          <a:off x="15481300" y="103817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457" name="楕円 456"/>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94706</xdr:rowOff>
    </xdr:to>
    <xdr:cxnSp macro="">
      <xdr:nvCxnSpPr>
        <xdr:cNvPr id="458" name="直線コネクタ 457"/>
        <xdr:cNvCxnSpPr/>
      </xdr:nvCxnSpPr>
      <xdr:spPr>
        <a:xfrm>
          <a:off x="14592300" y="103457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459" name="楕円 458"/>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58783</xdr:rowOff>
    </xdr:to>
    <xdr:cxnSp macro="">
      <xdr:nvCxnSpPr>
        <xdr:cNvPr id="460" name="直線コネクタ 459"/>
        <xdr:cNvCxnSpPr/>
      </xdr:nvCxnSpPr>
      <xdr:spPr>
        <a:xfrm>
          <a:off x="13703300" y="103033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96157</xdr:rowOff>
    </xdr:from>
    <xdr:to>
      <xdr:col>67</xdr:col>
      <xdr:colOff>101600</xdr:colOff>
      <xdr:row>60</xdr:row>
      <xdr:rowOff>26307</xdr:rowOff>
    </xdr:to>
    <xdr:sp macro="" textlink="">
      <xdr:nvSpPr>
        <xdr:cNvPr id="461" name="楕円 460"/>
        <xdr:cNvSpPr/>
      </xdr:nvSpPr>
      <xdr:spPr>
        <a:xfrm>
          <a:off x="12763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146957</xdr:rowOff>
    </xdr:from>
    <xdr:to>
      <xdr:col>71</xdr:col>
      <xdr:colOff>177800</xdr:colOff>
      <xdr:row>60</xdr:row>
      <xdr:rowOff>16328</xdr:rowOff>
    </xdr:to>
    <xdr:cxnSp macro="">
      <xdr:nvCxnSpPr>
        <xdr:cNvPr id="462" name="直線コネクタ 461"/>
        <xdr:cNvCxnSpPr/>
      </xdr:nvCxnSpPr>
      <xdr:spPr>
        <a:xfrm>
          <a:off x="12814300" y="102625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63"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4"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65"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130101</xdr:rowOff>
    </xdr:from>
    <xdr:ext cx="405111" cy="259045"/>
    <xdr:sp macro="" textlink="">
      <xdr:nvSpPr>
        <xdr:cNvPr id="466" name="n_4aveValue【保健センター・保健所】&#10;有形固定資産減価償却率"/>
        <xdr:cNvSpPr txBox="1"/>
      </xdr:nvSpPr>
      <xdr:spPr>
        <a:xfrm>
          <a:off x="12611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467" name="n_1mainValue【保健センター・保健所】&#10;有形固定資産減価償却率"/>
        <xdr:cNvSpPr txBox="1"/>
      </xdr:nvSpPr>
      <xdr:spPr>
        <a:xfrm>
          <a:off x="152660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468" name="n_2main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469" name="n_3mainValue【保健センター・保健所】&#10;有形固定資産減価償却率"/>
        <xdr:cNvSpPr txBox="1"/>
      </xdr:nvSpPr>
      <xdr:spPr>
        <a:xfrm>
          <a:off x="13500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42834</xdr:rowOff>
    </xdr:from>
    <xdr:ext cx="405111" cy="259045"/>
    <xdr:sp macro="" textlink="">
      <xdr:nvSpPr>
        <xdr:cNvPr id="470" name="n_4mainValue【保健センター・保健所】&#10;有形固定資産減価償却率"/>
        <xdr:cNvSpPr txBox="1"/>
      </xdr:nvSpPr>
      <xdr:spPr>
        <a:xfrm>
          <a:off x="12611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94" name="直線コネクタ 493"/>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5"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6" name="直線コネクタ 495"/>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97"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98" name="直線コネクタ 497"/>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499" name="【保健センター・保健所】&#10;一人当たり面積平均値テキスト"/>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00" name="フローチャート: 判断 499"/>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01" name="フローチャート: 判断 500"/>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2" name="フローチャート: 判断 50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03" name="フローチャート: 判断 50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04" name="フローチャート: 判断 503"/>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13970</xdr:rowOff>
    </xdr:from>
    <xdr:to>
      <xdr:col>116</xdr:col>
      <xdr:colOff>114300</xdr:colOff>
      <xdr:row>58</xdr:row>
      <xdr:rowOff>115570</xdr:rowOff>
    </xdr:to>
    <xdr:sp macro="" textlink="">
      <xdr:nvSpPr>
        <xdr:cNvPr id="510" name="楕円 509"/>
        <xdr:cNvSpPr/>
      </xdr:nvSpPr>
      <xdr:spPr>
        <a:xfrm>
          <a:off x="22110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36847</xdr:rowOff>
    </xdr:from>
    <xdr:ext cx="469744" cy="259045"/>
    <xdr:sp macro="" textlink="">
      <xdr:nvSpPr>
        <xdr:cNvPr id="511" name="【保健センター・保健所】&#10;一人当たり面積該当値テキスト"/>
        <xdr:cNvSpPr txBox="1"/>
      </xdr:nvSpPr>
      <xdr:spPr>
        <a:xfrm>
          <a:off x="22199600"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33020</xdr:rowOff>
    </xdr:from>
    <xdr:to>
      <xdr:col>112</xdr:col>
      <xdr:colOff>38100</xdr:colOff>
      <xdr:row>58</xdr:row>
      <xdr:rowOff>134620</xdr:rowOff>
    </xdr:to>
    <xdr:sp macro="" textlink="">
      <xdr:nvSpPr>
        <xdr:cNvPr id="512" name="楕円 511"/>
        <xdr:cNvSpPr/>
      </xdr:nvSpPr>
      <xdr:spPr>
        <a:xfrm>
          <a:off x="21272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64770</xdr:rowOff>
    </xdr:from>
    <xdr:to>
      <xdr:col>116</xdr:col>
      <xdr:colOff>63500</xdr:colOff>
      <xdr:row>58</xdr:row>
      <xdr:rowOff>83820</xdr:rowOff>
    </xdr:to>
    <xdr:cxnSp macro="">
      <xdr:nvCxnSpPr>
        <xdr:cNvPr id="513" name="直線コネクタ 512"/>
        <xdr:cNvCxnSpPr/>
      </xdr:nvCxnSpPr>
      <xdr:spPr>
        <a:xfrm flipV="1">
          <a:off x="21323300" y="10008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59690</xdr:rowOff>
    </xdr:from>
    <xdr:to>
      <xdr:col>107</xdr:col>
      <xdr:colOff>101600</xdr:colOff>
      <xdr:row>58</xdr:row>
      <xdr:rowOff>161290</xdr:rowOff>
    </xdr:to>
    <xdr:sp macro="" textlink="">
      <xdr:nvSpPr>
        <xdr:cNvPr id="514" name="楕円 513"/>
        <xdr:cNvSpPr/>
      </xdr:nvSpPr>
      <xdr:spPr>
        <a:xfrm>
          <a:off x="20383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83820</xdr:rowOff>
    </xdr:from>
    <xdr:to>
      <xdr:col>111</xdr:col>
      <xdr:colOff>177800</xdr:colOff>
      <xdr:row>58</xdr:row>
      <xdr:rowOff>110490</xdr:rowOff>
    </xdr:to>
    <xdr:cxnSp macro="">
      <xdr:nvCxnSpPr>
        <xdr:cNvPr id="515" name="直線コネクタ 514"/>
        <xdr:cNvCxnSpPr/>
      </xdr:nvCxnSpPr>
      <xdr:spPr>
        <a:xfrm flipV="1">
          <a:off x="20434300" y="10027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78740</xdr:rowOff>
    </xdr:from>
    <xdr:to>
      <xdr:col>102</xdr:col>
      <xdr:colOff>165100</xdr:colOff>
      <xdr:row>59</xdr:row>
      <xdr:rowOff>8890</xdr:rowOff>
    </xdr:to>
    <xdr:sp macro="" textlink="">
      <xdr:nvSpPr>
        <xdr:cNvPr id="516" name="楕円 515"/>
        <xdr:cNvSpPr/>
      </xdr:nvSpPr>
      <xdr:spPr>
        <a:xfrm>
          <a:off x="19494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110490</xdr:rowOff>
    </xdr:from>
    <xdr:to>
      <xdr:col>107</xdr:col>
      <xdr:colOff>50800</xdr:colOff>
      <xdr:row>58</xdr:row>
      <xdr:rowOff>129540</xdr:rowOff>
    </xdr:to>
    <xdr:cxnSp macro="">
      <xdr:nvCxnSpPr>
        <xdr:cNvPr id="517" name="直線コネクタ 516"/>
        <xdr:cNvCxnSpPr/>
      </xdr:nvCxnSpPr>
      <xdr:spPr>
        <a:xfrm flipV="1">
          <a:off x="19545300" y="10054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518" name="楕円 517"/>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129540</xdr:rowOff>
    </xdr:from>
    <xdr:to>
      <xdr:col>102</xdr:col>
      <xdr:colOff>114300</xdr:colOff>
      <xdr:row>59</xdr:row>
      <xdr:rowOff>57150</xdr:rowOff>
    </xdr:to>
    <xdr:cxnSp macro="">
      <xdr:nvCxnSpPr>
        <xdr:cNvPr id="519" name="直線コネクタ 518"/>
        <xdr:cNvCxnSpPr/>
      </xdr:nvCxnSpPr>
      <xdr:spPr>
        <a:xfrm flipV="1">
          <a:off x="18656300" y="10073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520" name="n_1aveValue【保健センター・保健所】&#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21"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522"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523" name="n_4aveValue【保健センター・保健所】&#10;一人当たり面積"/>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151147</xdr:rowOff>
    </xdr:from>
    <xdr:ext cx="469744" cy="259045"/>
    <xdr:sp macro="" textlink="">
      <xdr:nvSpPr>
        <xdr:cNvPr id="524" name="n_1mainValue【保健センター・保健所】&#10;一人当たり面積"/>
        <xdr:cNvSpPr txBox="1"/>
      </xdr:nvSpPr>
      <xdr:spPr>
        <a:xfrm>
          <a:off x="210757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6367</xdr:rowOff>
    </xdr:from>
    <xdr:ext cx="469744" cy="259045"/>
    <xdr:sp macro="" textlink="">
      <xdr:nvSpPr>
        <xdr:cNvPr id="525" name="n_2mainValue【保健センター・保健所】&#10;一人当たり面積"/>
        <xdr:cNvSpPr txBox="1"/>
      </xdr:nvSpPr>
      <xdr:spPr>
        <a:xfrm>
          <a:off x="20199427" y="97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25417</xdr:rowOff>
    </xdr:from>
    <xdr:ext cx="469744" cy="259045"/>
    <xdr:sp macro="" textlink="">
      <xdr:nvSpPr>
        <xdr:cNvPr id="526" name="n_3mainValue【保健センター・保健所】&#10;一人当たり面積"/>
        <xdr:cNvSpPr txBox="1"/>
      </xdr:nvSpPr>
      <xdr:spPr>
        <a:xfrm>
          <a:off x="19310427"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527" name="n_4mainValue【保健センター・保健所】&#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52" name="直線コネクタ 551"/>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53"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54" name="直線コネクタ 553"/>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55"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56" name="直線コネクタ 555"/>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57"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8" name="フローチャート: 判断 557"/>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9" name="フローチャート: 判断 558"/>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60" name="フローチャート: 判断 559"/>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61" name="フローチャート: 判断 560"/>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62" name="フローチャート: 判断 561"/>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568" name="楕円 567"/>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569" name="【消防施設】&#10;有形固定資産減価償却率該当値テキスト"/>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114936</xdr:rowOff>
    </xdr:from>
    <xdr:to>
      <xdr:col>81</xdr:col>
      <xdr:colOff>101600</xdr:colOff>
      <xdr:row>83</xdr:row>
      <xdr:rowOff>45086</xdr:rowOff>
    </xdr:to>
    <xdr:sp macro="" textlink="">
      <xdr:nvSpPr>
        <xdr:cNvPr id="570" name="楕円 569"/>
        <xdr:cNvSpPr/>
      </xdr:nvSpPr>
      <xdr:spPr>
        <a:xfrm>
          <a:off x="15430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165736</xdr:rowOff>
    </xdr:to>
    <xdr:cxnSp macro="">
      <xdr:nvCxnSpPr>
        <xdr:cNvPr id="571" name="直線コネクタ 570"/>
        <xdr:cNvCxnSpPr/>
      </xdr:nvCxnSpPr>
      <xdr:spPr>
        <a:xfrm flipV="1">
          <a:off x="15481300" y="141827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93980</xdr:rowOff>
    </xdr:from>
    <xdr:to>
      <xdr:col>76</xdr:col>
      <xdr:colOff>165100</xdr:colOff>
      <xdr:row>83</xdr:row>
      <xdr:rowOff>24130</xdr:rowOff>
    </xdr:to>
    <xdr:sp macro="" textlink="">
      <xdr:nvSpPr>
        <xdr:cNvPr id="572" name="楕円 571"/>
        <xdr:cNvSpPr/>
      </xdr:nvSpPr>
      <xdr:spPr>
        <a:xfrm>
          <a:off x="14541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144780</xdr:rowOff>
    </xdr:from>
    <xdr:to>
      <xdr:col>81</xdr:col>
      <xdr:colOff>50800</xdr:colOff>
      <xdr:row>82</xdr:row>
      <xdr:rowOff>165736</xdr:rowOff>
    </xdr:to>
    <xdr:cxnSp macro="">
      <xdr:nvCxnSpPr>
        <xdr:cNvPr id="573" name="直線コネクタ 572"/>
        <xdr:cNvCxnSpPr/>
      </xdr:nvCxnSpPr>
      <xdr:spPr>
        <a:xfrm>
          <a:off x="14592300" y="142036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73025</xdr:rowOff>
    </xdr:from>
    <xdr:to>
      <xdr:col>72</xdr:col>
      <xdr:colOff>38100</xdr:colOff>
      <xdr:row>83</xdr:row>
      <xdr:rowOff>3175</xdr:rowOff>
    </xdr:to>
    <xdr:sp macro="" textlink="">
      <xdr:nvSpPr>
        <xdr:cNvPr id="574" name="楕円 573"/>
        <xdr:cNvSpPr/>
      </xdr:nvSpPr>
      <xdr:spPr>
        <a:xfrm>
          <a:off x="13652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123825</xdr:rowOff>
    </xdr:from>
    <xdr:to>
      <xdr:col>76</xdr:col>
      <xdr:colOff>114300</xdr:colOff>
      <xdr:row>82</xdr:row>
      <xdr:rowOff>144780</xdr:rowOff>
    </xdr:to>
    <xdr:cxnSp macro="">
      <xdr:nvCxnSpPr>
        <xdr:cNvPr id="575" name="直線コネクタ 574"/>
        <xdr:cNvCxnSpPr/>
      </xdr:nvCxnSpPr>
      <xdr:spPr>
        <a:xfrm>
          <a:off x="13703300" y="141827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576" name="楕円 575"/>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82</xdr:row>
      <xdr:rowOff>123825</xdr:rowOff>
    </xdr:to>
    <xdr:cxnSp macro="">
      <xdr:nvCxnSpPr>
        <xdr:cNvPr id="577" name="直線コネクタ 576"/>
        <xdr:cNvCxnSpPr/>
      </xdr:nvCxnSpPr>
      <xdr:spPr>
        <a:xfrm>
          <a:off x="12814300" y="14097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78"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9"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80"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581" name="n_4aveValue【消防施設】&#10;有形固定資産減価償却率"/>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36213</xdr:rowOff>
    </xdr:from>
    <xdr:ext cx="405111" cy="259045"/>
    <xdr:sp macro="" textlink="">
      <xdr:nvSpPr>
        <xdr:cNvPr id="582" name="n_1mainValue【消防施設】&#10;有形固定資産減価償却率"/>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15257</xdr:rowOff>
    </xdr:from>
    <xdr:ext cx="405111" cy="259045"/>
    <xdr:sp macro="" textlink="">
      <xdr:nvSpPr>
        <xdr:cNvPr id="583" name="n_2mainValue【消防施設】&#10;有形固定資産減価償却率"/>
        <xdr:cNvSpPr txBox="1"/>
      </xdr:nvSpPr>
      <xdr:spPr>
        <a:xfrm>
          <a:off x="14389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165752</xdr:rowOff>
    </xdr:from>
    <xdr:ext cx="405111" cy="259045"/>
    <xdr:sp macro="" textlink="">
      <xdr:nvSpPr>
        <xdr:cNvPr id="584" name="n_3mainValue【消防施設】&#10;有形固定資産減価償却率"/>
        <xdr:cNvSpPr txBox="1"/>
      </xdr:nvSpPr>
      <xdr:spPr>
        <a:xfrm>
          <a:off x="13500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105427</xdr:rowOff>
    </xdr:from>
    <xdr:ext cx="405111" cy="259045"/>
    <xdr:sp macro="" textlink="">
      <xdr:nvSpPr>
        <xdr:cNvPr id="585" name="n_4mainValue【消防施設】&#10;有形固定資産減価償却率"/>
        <xdr:cNvSpPr txBox="1"/>
      </xdr:nvSpPr>
      <xdr:spPr>
        <a:xfrm>
          <a:off x="12611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07" name="直線コネクタ 606"/>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8"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9" name="直線コネクタ 608"/>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10"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11" name="直線コネクタ 610"/>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612"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13" name="フローチャート: 判断 612"/>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4" name="フローチャート: 判断 61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15" name="フローチャート: 判断 61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6" name="フローチャート: 判断 615"/>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17" name="フローチャート: 判断 616"/>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23" name="楕円 622"/>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624" name="【消防施設】&#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167894</xdr:rowOff>
    </xdr:from>
    <xdr:to>
      <xdr:col>112</xdr:col>
      <xdr:colOff>38100</xdr:colOff>
      <xdr:row>85</xdr:row>
      <xdr:rowOff>98044</xdr:rowOff>
    </xdr:to>
    <xdr:sp macro="" textlink="">
      <xdr:nvSpPr>
        <xdr:cNvPr id="625" name="楕円 624"/>
        <xdr:cNvSpPr/>
      </xdr:nvSpPr>
      <xdr:spPr>
        <a:xfrm>
          <a:off x="21272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47244</xdr:rowOff>
    </xdr:to>
    <xdr:cxnSp macro="">
      <xdr:nvCxnSpPr>
        <xdr:cNvPr id="626" name="直線コネクタ 625"/>
        <xdr:cNvCxnSpPr/>
      </xdr:nvCxnSpPr>
      <xdr:spPr>
        <a:xfrm flipV="1">
          <a:off x="21323300" y="1461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27" name="楕円 626"/>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47244</xdr:rowOff>
    </xdr:from>
    <xdr:to>
      <xdr:col>111</xdr:col>
      <xdr:colOff>177800</xdr:colOff>
      <xdr:row>85</xdr:row>
      <xdr:rowOff>49530</xdr:rowOff>
    </xdr:to>
    <xdr:cxnSp macro="">
      <xdr:nvCxnSpPr>
        <xdr:cNvPr id="628" name="直線コネクタ 627"/>
        <xdr:cNvCxnSpPr/>
      </xdr:nvCxnSpPr>
      <xdr:spPr>
        <a:xfrm flipV="1">
          <a:off x="20434300" y="1462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29" name="楕円 628"/>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630" name="直線コネクタ 629"/>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631" name="楕円 630"/>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67818</xdr:rowOff>
    </xdr:to>
    <xdr:cxnSp macro="">
      <xdr:nvCxnSpPr>
        <xdr:cNvPr id="632" name="直線コネクタ 631"/>
        <xdr:cNvCxnSpPr/>
      </xdr:nvCxnSpPr>
      <xdr:spPr>
        <a:xfrm flipV="1">
          <a:off x="18656300" y="14622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33"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34"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35"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36"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89171</xdr:rowOff>
    </xdr:from>
    <xdr:ext cx="469744" cy="259045"/>
    <xdr:sp macro="" textlink="">
      <xdr:nvSpPr>
        <xdr:cNvPr id="637" name="n_1mainValue【消防施設】&#10;一人当たり面積"/>
        <xdr:cNvSpPr txBox="1"/>
      </xdr:nvSpPr>
      <xdr:spPr>
        <a:xfrm>
          <a:off x="21075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38"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39" name="n_3mainValue【消防施設】&#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640" name="n_4mainValue【消防施設】&#10;一人当たり面積"/>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69"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70" name="フローチャート: 判断 669"/>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71" name="フローチャート: 判断 670"/>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72" name="フローチャート: 判断 671"/>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73" name="フローチャート: 判断 672"/>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74" name="フローチャート: 判断 673"/>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163830</xdr:rowOff>
    </xdr:from>
    <xdr:to>
      <xdr:col>85</xdr:col>
      <xdr:colOff>177800</xdr:colOff>
      <xdr:row>103</xdr:row>
      <xdr:rowOff>93980</xdr:rowOff>
    </xdr:to>
    <xdr:sp macro="" textlink="">
      <xdr:nvSpPr>
        <xdr:cNvPr id="680" name="楕円 679"/>
        <xdr:cNvSpPr/>
      </xdr:nvSpPr>
      <xdr:spPr>
        <a:xfrm>
          <a:off x="16268700"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15257</xdr:rowOff>
    </xdr:from>
    <xdr:ext cx="405111" cy="259045"/>
    <xdr:sp macro="" textlink="">
      <xdr:nvSpPr>
        <xdr:cNvPr id="681" name="【庁舎】&#10;有形固定資産減価償却率該当値テキスト"/>
        <xdr:cNvSpPr txBox="1"/>
      </xdr:nvSpPr>
      <xdr:spPr>
        <a:xfrm>
          <a:off x="16357600"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158750</xdr:rowOff>
    </xdr:from>
    <xdr:to>
      <xdr:col>81</xdr:col>
      <xdr:colOff>101600</xdr:colOff>
      <xdr:row>103</xdr:row>
      <xdr:rowOff>88900</xdr:rowOff>
    </xdr:to>
    <xdr:sp macro="" textlink="">
      <xdr:nvSpPr>
        <xdr:cNvPr id="682" name="楕円 681"/>
        <xdr:cNvSpPr/>
      </xdr:nvSpPr>
      <xdr:spPr>
        <a:xfrm>
          <a:off x="15430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38100</xdr:rowOff>
    </xdr:from>
    <xdr:to>
      <xdr:col>85</xdr:col>
      <xdr:colOff>127000</xdr:colOff>
      <xdr:row>103</xdr:row>
      <xdr:rowOff>43180</xdr:rowOff>
    </xdr:to>
    <xdr:cxnSp macro="">
      <xdr:nvCxnSpPr>
        <xdr:cNvPr id="683" name="直線コネクタ 682"/>
        <xdr:cNvCxnSpPr/>
      </xdr:nvCxnSpPr>
      <xdr:spPr>
        <a:xfrm>
          <a:off x="15481300" y="176974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132080</xdr:rowOff>
    </xdr:from>
    <xdr:to>
      <xdr:col>76</xdr:col>
      <xdr:colOff>165100</xdr:colOff>
      <xdr:row>103</xdr:row>
      <xdr:rowOff>62230</xdr:rowOff>
    </xdr:to>
    <xdr:sp macro="" textlink="">
      <xdr:nvSpPr>
        <xdr:cNvPr id="684" name="楕円 683"/>
        <xdr:cNvSpPr/>
      </xdr:nvSpPr>
      <xdr:spPr>
        <a:xfrm>
          <a:off x="14541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xdr:rowOff>
    </xdr:from>
    <xdr:to>
      <xdr:col>81</xdr:col>
      <xdr:colOff>50800</xdr:colOff>
      <xdr:row>103</xdr:row>
      <xdr:rowOff>38100</xdr:rowOff>
    </xdr:to>
    <xdr:cxnSp macro="">
      <xdr:nvCxnSpPr>
        <xdr:cNvPr id="685" name="直線コネクタ 684"/>
        <xdr:cNvCxnSpPr/>
      </xdr:nvCxnSpPr>
      <xdr:spPr>
        <a:xfrm>
          <a:off x="14592300" y="17670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102870</xdr:rowOff>
    </xdr:from>
    <xdr:to>
      <xdr:col>72</xdr:col>
      <xdr:colOff>38100</xdr:colOff>
      <xdr:row>103</xdr:row>
      <xdr:rowOff>33020</xdr:rowOff>
    </xdr:to>
    <xdr:sp macro="" textlink="">
      <xdr:nvSpPr>
        <xdr:cNvPr id="686" name="楕円 685"/>
        <xdr:cNvSpPr/>
      </xdr:nvSpPr>
      <xdr:spPr>
        <a:xfrm>
          <a:off x="13652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153670</xdr:rowOff>
    </xdr:from>
    <xdr:to>
      <xdr:col>76</xdr:col>
      <xdr:colOff>114300</xdr:colOff>
      <xdr:row>103</xdr:row>
      <xdr:rowOff>11430</xdr:rowOff>
    </xdr:to>
    <xdr:cxnSp macro="">
      <xdr:nvCxnSpPr>
        <xdr:cNvPr id="687" name="直線コネクタ 686"/>
        <xdr:cNvCxnSpPr/>
      </xdr:nvCxnSpPr>
      <xdr:spPr>
        <a:xfrm>
          <a:off x="13703300" y="176415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85089</xdr:rowOff>
    </xdr:from>
    <xdr:to>
      <xdr:col>67</xdr:col>
      <xdr:colOff>101600</xdr:colOff>
      <xdr:row>103</xdr:row>
      <xdr:rowOff>15239</xdr:rowOff>
    </xdr:to>
    <xdr:sp macro="" textlink="">
      <xdr:nvSpPr>
        <xdr:cNvPr id="688" name="楕円 687"/>
        <xdr:cNvSpPr/>
      </xdr:nvSpPr>
      <xdr:spPr>
        <a:xfrm>
          <a:off x="12763500" y="175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135889</xdr:rowOff>
    </xdr:from>
    <xdr:to>
      <xdr:col>71</xdr:col>
      <xdr:colOff>177800</xdr:colOff>
      <xdr:row>102</xdr:row>
      <xdr:rowOff>153670</xdr:rowOff>
    </xdr:to>
    <xdr:cxnSp macro="">
      <xdr:nvCxnSpPr>
        <xdr:cNvPr id="689" name="直線コネクタ 688"/>
        <xdr:cNvCxnSpPr/>
      </xdr:nvCxnSpPr>
      <xdr:spPr>
        <a:xfrm>
          <a:off x="12814300" y="176237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690"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691" name="n_2aveValue【庁舎】&#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692" name="n_3aveValue【庁舎】&#10;有形固定資産減価償却率"/>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693" name="n_4aveValue【庁舎】&#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105427</xdr:rowOff>
    </xdr:from>
    <xdr:ext cx="405111" cy="259045"/>
    <xdr:sp macro="" textlink="">
      <xdr:nvSpPr>
        <xdr:cNvPr id="694" name="n_1mainValue【庁舎】&#10;有形固定資産減価償却率"/>
        <xdr:cNvSpPr txBox="1"/>
      </xdr:nvSpPr>
      <xdr:spPr>
        <a:xfrm>
          <a:off x="152660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78757</xdr:rowOff>
    </xdr:from>
    <xdr:ext cx="405111" cy="259045"/>
    <xdr:sp macro="" textlink="">
      <xdr:nvSpPr>
        <xdr:cNvPr id="695" name="n_2mainValue【庁舎】&#10;有形固定資産減価償却率"/>
        <xdr:cNvSpPr txBox="1"/>
      </xdr:nvSpPr>
      <xdr:spPr>
        <a:xfrm>
          <a:off x="14389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49547</xdr:rowOff>
    </xdr:from>
    <xdr:ext cx="405111" cy="259045"/>
    <xdr:sp macro="" textlink="">
      <xdr:nvSpPr>
        <xdr:cNvPr id="696" name="n_3mainValue【庁舎】&#10;有形固定資産減価償却率"/>
        <xdr:cNvSpPr txBox="1"/>
      </xdr:nvSpPr>
      <xdr:spPr>
        <a:xfrm>
          <a:off x="13500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31766</xdr:rowOff>
    </xdr:from>
    <xdr:ext cx="405111" cy="259045"/>
    <xdr:sp macro="" textlink="">
      <xdr:nvSpPr>
        <xdr:cNvPr id="697" name="n_4mainValue【庁舎】&#10;有形固定資産減価償却率"/>
        <xdr:cNvSpPr txBox="1"/>
      </xdr:nvSpPr>
      <xdr:spPr>
        <a:xfrm>
          <a:off x="12611744" y="1734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21" name="直線コネクタ 720"/>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22"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23" name="直線コネクタ 722"/>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24"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25" name="直線コネクタ 724"/>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26"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27" name="フローチャート: 判断 726"/>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8" name="フローチャート: 判断 727"/>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29" name="フローチャート: 判断 728"/>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30" name="フローチャート: 判断 729"/>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31" name="フローチャート: 判断 730"/>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168911</xdr:rowOff>
    </xdr:from>
    <xdr:to>
      <xdr:col>116</xdr:col>
      <xdr:colOff>114300</xdr:colOff>
      <xdr:row>104</xdr:row>
      <xdr:rowOff>99061</xdr:rowOff>
    </xdr:to>
    <xdr:sp macro="" textlink="">
      <xdr:nvSpPr>
        <xdr:cNvPr id="737" name="楕円 736"/>
        <xdr:cNvSpPr/>
      </xdr:nvSpPr>
      <xdr:spPr>
        <a:xfrm>
          <a:off x="221107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20338</xdr:rowOff>
    </xdr:from>
    <xdr:ext cx="469744" cy="259045"/>
    <xdr:sp macro="" textlink="">
      <xdr:nvSpPr>
        <xdr:cNvPr id="738" name="【庁舎】&#10;一人当たり面積該当値テキスト"/>
        <xdr:cNvSpPr txBox="1"/>
      </xdr:nvSpPr>
      <xdr:spPr>
        <a:xfrm>
          <a:off x="22199600" y="176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739" name="楕円 738"/>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48261</xdr:rowOff>
    </xdr:from>
    <xdr:to>
      <xdr:col>116</xdr:col>
      <xdr:colOff>63500</xdr:colOff>
      <xdr:row>104</xdr:row>
      <xdr:rowOff>64770</xdr:rowOff>
    </xdr:to>
    <xdr:cxnSp macro="">
      <xdr:nvCxnSpPr>
        <xdr:cNvPr id="740" name="直線コネクタ 739"/>
        <xdr:cNvCxnSpPr/>
      </xdr:nvCxnSpPr>
      <xdr:spPr>
        <a:xfrm flipV="1">
          <a:off x="21323300" y="17879061"/>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33020</xdr:rowOff>
    </xdr:from>
    <xdr:to>
      <xdr:col>107</xdr:col>
      <xdr:colOff>101600</xdr:colOff>
      <xdr:row>104</xdr:row>
      <xdr:rowOff>134620</xdr:rowOff>
    </xdr:to>
    <xdr:sp macro="" textlink="">
      <xdr:nvSpPr>
        <xdr:cNvPr id="741" name="楕円 740"/>
        <xdr:cNvSpPr/>
      </xdr:nvSpPr>
      <xdr:spPr>
        <a:xfrm>
          <a:off x="20383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104</xdr:row>
      <xdr:rowOff>83820</xdr:rowOff>
    </xdr:to>
    <xdr:cxnSp macro="">
      <xdr:nvCxnSpPr>
        <xdr:cNvPr id="742" name="直線コネクタ 741"/>
        <xdr:cNvCxnSpPr/>
      </xdr:nvCxnSpPr>
      <xdr:spPr>
        <a:xfrm flipV="1">
          <a:off x="20434300" y="17895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54611</xdr:rowOff>
    </xdr:from>
    <xdr:to>
      <xdr:col>102</xdr:col>
      <xdr:colOff>165100</xdr:colOff>
      <xdr:row>104</xdr:row>
      <xdr:rowOff>156211</xdr:rowOff>
    </xdr:to>
    <xdr:sp macro="" textlink="">
      <xdr:nvSpPr>
        <xdr:cNvPr id="743" name="楕円 742"/>
        <xdr:cNvSpPr/>
      </xdr:nvSpPr>
      <xdr:spPr>
        <a:xfrm>
          <a:off x="19494500" y="178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83820</xdr:rowOff>
    </xdr:from>
    <xdr:to>
      <xdr:col>107</xdr:col>
      <xdr:colOff>50800</xdr:colOff>
      <xdr:row>104</xdr:row>
      <xdr:rowOff>105411</xdr:rowOff>
    </xdr:to>
    <xdr:cxnSp macro="">
      <xdr:nvCxnSpPr>
        <xdr:cNvPr id="744" name="直線コネクタ 743"/>
        <xdr:cNvCxnSpPr/>
      </xdr:nvCxnSpPr>
      <xdr:spPr>
        <a:xfrm flipV="1">
          <a:off x="19545300" y="179146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745" name="楕円 744"/>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105411</xdr:rowOff>
    </xdr:from>
    <xdr:to>
      <xdr:col>102</xdr:col>
      <xdr:colOff>114300</xdr:colOff>
      <xdr:row>104</xdr:row>
      <xdr:rowOff>121920</xdr:rowOff>
    </xdr:to>
    <xdr:cxnSp macro="">
      <xdr:nvCxnSpPr>
        <xdr:cNvPr id="746" name="直線コネクタ 745"/>
        <xdr:cNvCxnSpPr/>
      </xdr:nvCxnSpPr>
      <xdr:spPr>
        <a:xfrm flipV="1">
          <a:off x="18656300" y="179362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47"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48"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49"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750"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751" name="n_1mainValue【庁舎】&#10;一人当たり面積"/>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151147</xdr:rowOff>
    </xdr:from>
    <xdr:ext cx="469744" cy="259045"/>
    <xdr:sp macro="" textlink="">
      <xdr:nvSpPr>
        <xdr:cNvPr id="752" name="n_2mainValue【庁舎】&#10;一人当たり面積"/>
        <xdr:cNvSpPr txBox="1"/>
      </xdr:nvSpPr>
      <xdr:spPr>
        <a:xfrm>
          <a:off x="20199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xdr:rowOff>
    </xdr:from>
    <xdr:ext cx="469744" cy="259045"/>
    <xdr:sp macro="" textlink="">
      <xdr:nvSpPr>
        <xdr:cNvPr id="753" name="n_3mainValue【庁舎】&#10;一人当たり面積"/>
        <xdr:cNvSpPr txBox="1"/>
      </xdr:nvSpPr>
      <xdr:spPr>
        <a:xfrm>
          <a:off x="19310427" y="176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754" name="n_4mainValue【庁舎】&#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類似団体内平均値と比べ一般廃棄物処理施設においては償却率が高く、体育館・プール、庁舎については低くなっている。一般廃棄物処理施設は建設が平成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年と耐用年数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年の到来を目前に、宇城広域連合において新たな施設の建設計画が進んでおり、令和６年度より稼働を予定している。庁舎の一人当たり面積が、類似団体、県・全国平均に比して大きいのは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が合併団体であり分庁方式を採用しているのが要因である。また、体育館・プール、保健センターにおいて、一人当たり面積が平均値を大きく上回っている要因も合併に起因している。今後は公共施設等マネジメント計画に基づく個別施設計画に沿った各施設の適正な維持管理、統廃合も視野に入れた更新を行うとともに後年度の財政負担に対応すべく公共施設整備基金の活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
9,831
144.00
9,103,812
8,655,053
190,323
4,207,975
8,180,786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人口の減少並びに高い高齢化率（平成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月現在</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県内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位）、町内に経済のエンジンとなる産業の不存在等により財政基盤が弱いため、財政力指数は類似団体と比しても大きく下回っている。</a:t>
          </a:r>
          <a:r>
            <a:rPr kumimoji="1" lang="ja-JP" altLang="en-US" sz="1100">
              <a:solidFill>
                <a:schemeClr val="dk1"/>
              </a:solidFill>
              <a:effectLst/>
              <a:latin typeface="+mn-lt"/>
              <a:ea typeface="+mn-ea"/>
              <a:cs typeface="+mn-cs"/>
            </a:rPr>
            <a:t>移住定住政策の推進により財政基盤のみならず、町の体力増強に努めるとともに、歳出面では</a:t>
          </a:r>
          <a:r>
            <a:rPr kumimoji="1" lang="ja-JP" altLang="ja-JP" sz="1100">
              <a:solidFill>
                <a:schemeClr val="dk1"/>
              </a:solidFill>
              <a:effectLst/>
              <a:latin typeface="+mn-lt"/>
              <a:ea typeface="+mn-ea"/>
              <a:cs typeface="+mn-cs"/>
            </a:rPr>
            <a:t>行政サービス等の民間委託の実施等を行うことで行政の効率化に努め、財政の健全化を</a:t>
          </a:r>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xdr:cNvCxnSpPr/>
      </xdr:nvCxnSpPr>
      <xdr:spPr>
        <a:xfrm>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近年増加傾向に</a:t>
          </a:r>
          <a:r>
            <a:rPr kumimoji="1" lang="ja-JP" altLang="en-US" sz="1000">
              <a:solidFill>
                <a:schemeClr val="dk1"/>
              </a:solidFill>
              <a:effectLst/>
              <a:latin typeface="+mn-lt"/>
              <a:ea typeface="+mn-ea"/>
              <a:cs typeface="+mn-cs"/>
            </a:rPr>
            <a:t>あ</a:t>
          </a:r>
          <a:r>
            <a:rPr kumimoji="1" lang="ja-JP" altLang="ja-JP" sz="1000">
              <a:solidFill>
                <a:schemeClr val="dk1"/>
              </a:solidFill>
              <a:effectLst/>
              <a:latin typeface="+mn-lt"/>
              <a:ea typeface="+mn-ea"/>
              <a:cs typeface="+mn-cs"/>
            </a:rPr>
            <a:t>るが、</a:t>
          </a:r>
          <a:r>
            <a:rPr kumimoji="1" lang="ja-JP" altLang="en-US" sz="1000">
              <a:solidFill>
                <a:schemeClr val="dk1"/>
              </a:solidFill>
              <a:effectLst/>
              <a:latin typeface="+mn-lt"/>
              <a:ea typeface="+mn-ea"/>
              <a:cs typeface="+mn-cs"/>
            </a:rPr>
            <a:t>これは普通交付税の</a:t>
          </a:r>
          <a:r>
            <a:rPr kumimoji="1" lang="ja-JP" altLang="ja-JP" sz="1000">
              <a:solidFill>
                <a:schemeClr val="dk1"/>
              </a:solidFill>
              <a:effectLst/>
              <a:latin typeface="+mn-lt"/>
              <a:ea typeface="+mn-ea"/>
              <a:cs typeface="+mn-cs"/>
            </a:rPr>
            <a:t>激変緩和措置期間に合わせて</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合併特例債を活用し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基金造成を行ったことで公債費が増嵩していることが</a:t>
          </a:r>
          <a:r>
            <a:rPr kumimoji="1" lang="ja-JP" altLang="en-US" sz="1000">
              <a:solidFill>
                <a:schemeClr val="dk1"/>
              </a:solidFill>
              <a:effectLst/>
              <a:latin typeface="+mn-lt"/>
              <a:ea typeface="+mn-ea"/>
              <a:cs typeface="+mn-cs"/>
            </a:rPr>
            <a:t>主たる</a:t>
          </a:r>
          <a:r>
            <a:rPr kumimoji="1" lang="ja-JP" altLang="ja-JP" sz="1000">
              <a:solidFill>
                <a:schemeClr val="dk1"/>
              </a:solidFill>
              <a:effectLst/>
              <a:latin typeface="+mn-lt"/>
              <a:ea typeface="+mn-ea"/>
              <a:cs typeface="+mn-cs"/>
            </a:rPr>
            <a:t>要因である。</a:t>
          </a:r>
          <a:endParaRPr lang="ja-JP" altLang="ja-JP" sz="1000">
            <a:effectLst/>
          </a:endParaRPr>
        </a:p>
        <a:p>
          <a:r>
            <a:rPr kumimoji="1" lang="ja-JP" altLang="en-US" sz="1000">
              <a:solidFill>
                <a:schemeClr val="dk1"/>
              </a:solidFill>
              <a:effectLst/>
              <a:latin typeface="+mn-lt"/>
              <a:ea typeface="+mn-ea"/>
              <a:cs typeface="+mn-cs"/>
            </a:rPr>
            <a:t>また、</a:t>
          </a:r>
          <a:r>
            <a:rPr kumimoji="1" lang="ja-JP" altLang="ja-JP" sz="1000">
              <a:solidFill>
                <a:schemeClr val="dk1"/>
              </a:solidFill>
              <a:effectLst/>
              <a:latin typeface="+mn-lt"/>
              <a:ea typeface="+mn-ea"/>
              <a:cs typeface="+mn-cs"/>
            </a:rPr>
            <a:t>交付税の合併算定替の激変緩和措置期間</a:t>
          </a:r>
          <a:r>
            <a:rPr kumimoji="1" lang="ja-JP" altLang="en-US" sz="1000">
              <a:solidFill>
                <a:schemeClr val="dk1"/>
              </a:solidFill>
              <a:effectLst/>
              <a:latin typeface="+mn-lt"/>
              <a:ea typeface="+mn-ea"/>
              <a:cs typeface="+mn-cs"/>
            </a:rPr>
            <a:t>の影響により</a:t>
          </a:r>
          <a:r>
            <a:rPr kumimoji="1" lang="ja-JP" altLang="ja-JP" sz="1000">
              <a:solidFill>
                <a:schemeClr val="dk1"/>
              </a:solidFill>
              <a:effectLst/>
              <a:latin typeface="+mn-lt"/>
              <a:ea typeface="+mn-ea"/>
              <a:cs typeface="+mn-cs"/>
            </a:rPr>
            <a:t>交付税額が逓減していること</a:t>
          </a:r>
          <a:r>
            <a:rPr kumimoji="1" lang="ja-JP" altLang="en-US" sz="1000">
              <a:solidFill>
                <a:schemeClr val="dk1"/>
              </a:solidFill>
              <a:effectLst/>
              <a:latin typeface="+mn-lt"/>
              <a:ea typeface="+mn-ea"/>
              <a:cs typeface="+mn-cs"/>
            </a:rPr>
            <a:t>も少なからず</a:t>
          </a:r>
          <a:r>
            <a:rPr kumimoji="1" lang="ja-JP" altLang="ja-JP" sz="1000">
              <a:solidFill>
                <a:schemeClr val="dk1"/>
              </a:solidFill>
              <a:effectLst/>
              <a:latin typeface="+mn-lt"/>
              <a:ea typeface="+mn-ea"/>
              <a:cs typeface="+mn-cs"/>
            </a:rPr>
            <a:t>影響している。</a:t>
          </a:r>
          <a:r>
            <a:rPr kumimoji="1" lang="ja-JP" altLang="en-US" sz="1000">
              <a:solidFill>
                <a:schemeClr val="dk1"/>
              </a:solidFill>
              <a:effectLst/>
              <a:latin typeface="+mn-lt"/>
              <a:ea typeface="+mn-ea"/>
              <a:cs typeface="+mn-cs"/>
            </a:rPr>
            <a:t>合併特例債による基金造成の影響は短期的なものだが、</a:t>
          </a:r>
          <a:r>
            <a:rPr kumimoji="1" lang="ja-JP" altLang="ja-JP" sz="1000">
              <a:solidFill>
                <a:schemeClr val="dk1"/>
              </a:solidFill>
              <a:effectLst/>
              <a:latin typeface="+mn-lt"/>
              <a:ea typeface="+mn-ea"/>
              <a:cs typeface="+mn-cs"/>
            </a:rPr>
            <a:t>今後中期的には震災関連の起債の償還の影響を見込んでおり 、長期的には宇城広域連合実施の大型事業に伴う公債費負担金の影響により高い水準を推移することが見込まれる。</a:t>
          </a:r>
          <a:r>
            <a:rPr kumimoji="1" lang="ja-JP" altLang="en-US" sz="1000">
              <a:solidFill>
                <a:schemeClr val="dk1"/>
              </a:solidFill>
              <a:effectLst/>
              <a:latin typeface="+mn-lt"/>
              <a:ea typeface="+mn-ea"/>
              <a:cs typeface="+mn-cs"/>
            </a:rPr>
            <a:t>以上のように中長期的に固定的な費用負担が見込まれる状況であるため、</a:t>
          </a:r>
          <a:r>
            <a:rPr kumimoji="1" lang="ja-JP" altLang="ja-JP" sz="1000">
              <a:solidFill>
                <a:schemeClr val="dk1"/>
              </a:solidFill>
              <a:effectLst/>
              <a:latin typeface="+mn-lt"/>
              <a:ea typeface="+mn-ea"/>
              <a:cs typeface="+mn-cs"/>
            </a:rPr>
            <a:t>新規の公債費</a:t>
          </a:r>
          <a:r>
            <a:rPr kumimoji="1" lang="ja-JP" altLang="en-US" sz="1000">
              <a:solidFill>
                <a:schemeClr val="dk1"/>
              </a:solidFill>
              <a:effectLst/>
              <a:latin typeface="+mn-lt"/>
              <a:ea typeface="+mn-ea"/>
              <a:cs typeface="+mn-cs"/>
            </a:rPr>
            <a:t>については</a:t>
          </a:r>
          <a:r>
            <a:rPr kumimoji="1" lang="ja-JP" altLang="ja-JP" sz="1000">
              <a:solidFill>
                <a:schemeClr val="dk1"/>
              </a:solidFill>
              <a:effectLst/>
              <a:latin typeface="+mn-lt"/>
              <a:ea typeface="+mn-ea"/>
              <a:cs typeface="+mn-cs"/>
            </a:rPr>
            <a:t>抑制に努める必要がある。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65</xdr:row>
      <xdr:rowOff>4656</xdr:rowOff>
    </xdr:to>
    <xdr:cxnSp macro="">
      <xdr:nvCxnSpPr>
        <xdr:cNvPr id="131" name="直線コネクタ 130"/>
        <xdr:cNvCxnSpPr/>
      </xdr:nvCxnSpPr>
      <xdr:spPr>
        <a:xfrm>
          <a:off x="4114800" y="1099608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23283</xdr:rowOff>
    </xdr:to>
    <xdr:cxnSp macro="">
      <xdr:nvCxnSpPr>
        <xdr:cNvPr id="134" name="直線コネクタ 133"/>
        <xdr:cNvCxnSpPr/>
      </xdr:nvCxnSpPr>
      <xdr:spPr>
        <a:xfrm>
          <a:off x="3225800" y="1079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122344</xdr:rowOff>
    </xdr:to>
    <xdr:cxnSp macro="">
      <xdr:nvCxnSpPr>
        <xdr:cNvPr id="137" name="直線コネクタ 136"/>
        <xdr:cNvCxnSpPr/>
      </xdr:nvCxnSpPr>
      <xdr:spPr>
        <a:xfrm flipV="1">
          <a:off x="2336800" y="107950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63</xdr:row>
      <xdr:rowOff>122344</xdr:rowOff>
    </xdr:to>
    <xdr:cxnSp macro="">
      <xdr:nvCxnSpPr>
        <xdr:cNvPr id="140" name="直線コネクタ 139"/>
        <xdr:cNvCxnSpPr/>
      </xdr:nvCxnSpPr>
      <xdr:spPr>
        <a:xfrm>
          <a:off x="1447800" y="10634133"/>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0" name="楕円 149"/>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1"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2" name="楕円 151"/>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3" name="テキスト ボックス 152"/>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4" name="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6" name="楕円 155"/>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157921</xdr:rowOff>
    </xdr:from>
    <xdr:ext cx="762000" cy="259045"/>
    <xdr:sp macro="" textlink="">
      <xdr:nvSpPr>
        <xdr:cNvPr id="157" name="テキスト ボックス 156"/>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8" name="楕円 157"/>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59" name="テキスト ボックス 158"/>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物件費については前年度とほぼ同水準となっており、</a:t>
          </a:r>
          <a:r>
            <a:rPr kumimoji="1" lang="en-US" altLang="ja-JP" sz="1100">
              <a:latin typeface="+mn-ea"/>
              <a:ea typeface="+mn-ea"/>
            </a:rPr>
            <a:t>H28</a:t>
          </a:r>
          <a:r>
            <a:rPr kumimoji="1" lang="ja-JP" altLang="en-US" sz="1100">
              <a:latin typeface="+mn-ea"/>
              <a:ea typeface="+mn-ea"/>
            </a:rPr>
            <a:t>年熊本地震の影響による一時的な増加が完全に落ち着いたものと考えている。</a:t>
          </a:r>
          <a:endParaRPr kumimoji="1" lang="en-US" altLang="ja-JP" sz="1100">
            <a:latin typeface="+mn-ea"/>
            <a:ea typeface="+mn-ea"/>
          </a:endParaRPr>
        </a:p>
        <a:p>
          <a:r>
            <a:rPr kumimoji="1" lang="ja-JP" altLang="en-US" sz="1100">
              <a:latin typeface="+mn-ea"/>
              <a:ea typeface="+mn-ea"/>
            </a:rPr>
            <a:t>　他方、千人当たり職員数が増加しているため、前年からの一人当たり決算額押し上げる要因となっている。平成</a:t>
          </a:r>
          <a:r>
            <a:rPr kumimoji="1" lang="en-US" altLang="ja-JP" sz="1100">
              <a:latin typeface="+mn-ea"/>
              <a:ea typeface="+mn-ea"/>
            </a:rPr>
            <a:t>30</a:t>
          </a:r>
          <a:r>
            <a:rPr kumimoji="1" lang="ja-JP" altLang="en-US" sz="1100">
              <a:latin typeface="+mn-ea"/>
              <a:ea typeface="+mn-ea"/>
            </a:rPr>
            <a:t>年度より部分的に職員の補充を行わず民間委託の活用等を行っており、今後も人件費・物件費双方について留意しつつ、</a:t>
          </a:r>
          <a:r>
            <a:rPr kumimoji="1" lang="ja-JP" altLang="ja-JP" sz="1100">
              <a:solidFill>
                <a:schemeClr val="dk1"/>
              </a:solidFill>
              <a:effectLst/>
              <a:latin typeface="+mn-lt"/>
              <a:ea typeface="+mn-ea"/>
              <a:cs typeface="+mn-cs"/>
            </a:rPr>
            <a:t>総額</a:t>
          </a:r>
          <a:r>
            <a:rPr kumimoji="1" lang="ja-JP" altLang="en-US" sz="1100">
              <a:solidFill>
                <a:schemeClr val="dk1"/>
              </a:solidFill>
              <a:effectLst/>
              <a:latin typeface="+mn-lt"/>
              <a:ea typeface="+mn-ea"/>
              <a:cs typeface="+mn-cs"/>
            </a:rPr>
            <a:t>の削減をできる方法を模索していく。</a:t>
          </a:r>
          <a:endParaRPr kumimoji="1" lang="ja-JP" altLang="en-US" sz="1100">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66391</xdr:rowOff>
    </xdr:from>
    <xdr:to>
      <xdr:col>23</xdr:col>
      <xdr:colOff>133350</xdr:colOff>
      <xdr:row>82</xdr:row>
      <xdr:rowOff>94278</xdr:rowOff>
    </xdr:to>
    <xdr:cxnSp macro="">
      <xdr:nvCxnSpPr>
        <xdr:cNvPr id="194" name="直線コネクタ 193"/>
        <xdr:cNvCxnSpPr/>
      </xdr:nvCxnSpPr>
      <xdr:spPr>
        <a:xfrm>
          <a:off x="4114800" y="14125291"/>
          <a:ext cx="838200" cy="2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66391</xdr:rowOff>
    </xdr:from>
    <xdr:to>
      <xdr:col>19</xdr:col>
      <xdr:colOff>133350</xdr:colOff>
      <xdr:row>84</xdr:row>
      <xdr:rowOff>758</xdr:rowOff>
    </xdr:to>
    <xdr:cxnSp macro="">
      <xdr:nvCxnSpPr>
        <xdr:cNvPr id="197" name="直線コネクタ 196"/>
        <xdr:cNvCxnSpPr/>
      </xdr:nvCxnSpPr>
      <xdr:spPr>
        <a:xfrm flipV="1">
          <a:off x="3225800" y="14125291"/>
          <a:ext cx="889000" cy="2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64664</xdr:rowOff>
    </xdr:from>
    <xdr:to>
      <xdr:col>15</xdr:col>
      <xdr:colOff>82550</xdr:colOff>
      <xdr:row>84</xdr:row>
      <xdr:rowOff>758</xdr:rowOff>
    </xdr:to>
    <xdr:cxnSp macro="">
      <xdr:nvCxnSpPr>
        <xdr:cNvPr id="200" name="直線コネクタ 199"/>
        <xdr:cNvCxnSpPr/>
      </xdr:nvCxnSpPr>
      <xdr:spPr>
        <a:xfrm>
          <a:off x="2336800" y="14295014"/>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18948</xdr:rowOff>
    </xdr:from>
    <xdr:to>
      <xdr:col>11</xdr:col>
      <xdr:colOff>31750</xdr:colOff>
      <xdr:row>83</xdr:row>
      <xdr:rowOff>64664</xdr:rowOff>
    </xdr:to>
    <xdr:cxnSp macro="">
      <xdr:nvCxnSpPr>
        <xdr:cNvPr id="203" name="直線コネクタ 202"/>
        <xdr:cNvCxnSpPr/>
      </xdr:nvCxnSpPr>
      <xdr:spPr>
        <a:xfrm>
          <a:off x="1447800" y="14077848"/>
          <a:ext cx="889000" cy="2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43478</xdr:rowOff>
    </xdr:from>
    <xdr:to>
      <xdr:col>23</xdr:col>
      <xdr:colOff>184150</xdr:colOff>
      <xdr:row>82</xdr:row>
      <xdr:rowOff>145078</xdr:rowOff>
    </xdr:to>
    <xdr:sp macro="" textlink="">
      <xdr:nvSpPr>
        <xdr:cNvPr id="213" name="楕円 212"/>
        <xdr:cNvSpPr/>
      </xdr:nvSpPr>
      <xdr:spPr>
        <a:xfrm>
          <a:off x="4902200" y="141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15555</xdr:rowOff>
    </xdr:from>
    <xdr:ext cx="762000" cy="259045"/>
    <xdr:sp macro="" textlink="">
      <xdr:nvSpPr>
        <xdr:cNvPr id="214" name="人件費・物件費等の状況該当値テキスト"/>
        <xdr:cNvSpPr txBox="1"/>
      </xdr:nvSpPr>
      <xdr:spPr>
        <a:xfrm>
          <a:off x="5041900" y="1407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15591</xdr:rowOff>
    </xdr:from>
    <xdr:to>
      <xdr:col>19</xdr:col>
      <xdr:colOff>184150</xdr:colOff>
      <xdr:row>82</xdr:row>
      <xdr:rowOff>117191</xdr:rowOff>
    </xdr:to>
    <xdr:sp macro="" textlink="">
      <xdr:nvSpPr>
        <xdr:cNvPr id="215" name="楕円 214"/>
        <xdr:cNvSpPr/>
      </xdr:nvSpPr>
      <xdr:spPr>
        <a:xfrm>
          <a:off x="4064000" y="140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101968</xdr:rowOff>
    </xdr:from>
    <xdr:ext cx="736600" cy="259045"/>
    <xdr:sp macro="" textlink="">
      <xdr:nvSpPr>
        <xdr:cNvPr id="216" name="テキスト ボックス 215"/>
        <xdr:cNvSpPr txBox="1"/>
      </xdr:nvSpPr>
      <xdr:spPr>
        <a:xfrm>
          <a:off x="3733800" y="1416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121408</xdr:rowOff>
    </xdr:from>
    <xdr:to>
      <xdr:col>15</xdr:col>
      <xdr:colOff>133350</xdr:colOff>
      <xdr:row>84</xdr:row>
      <xdr:rowOff>51558</xdr:rowOff>
    </xdr:to>
    <xdr:sp macro="" textlink="">
      <xdr:nvSpPr>
        <xdr:cNvPr id="217" name="楕円 216"/>
        <xdr:cNvSpPr/>
      </xdr:nvSpPr>
      <xdr:spPr>
        <a:xfrm>
          <a:off x="3175000" y="143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36335</xdr:rowOff>
    </xdr:from>
    <xdr:ext cx="762000" cy="259045"/>
    <xdr:sp macro="" textlink="">
      <xdr:nvSpPr>
        <xdr:cNvPr id="218" name="テキスト ボックス 217"/>
        <xdr:cNvSpPr txBox="1"/>
      </xdr:nvSpPr>
      <xdr:spPr>
        <a:xfrm>
          <a:off x="2844800" y="144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13864</xdr:rowOff>
    </xdr:from>
    <xdr:to>
      <xdr:col>11</xdr:col>
      <xdr:colOff>82550</xdr:colOff>
      <xdr:row>83</xdr:row>
      <xdr:rowOff>115464</xdr:rowOff>
    </xdr:to>
    <xdr:sp macro="" textlink="">
      <xdr:nvSpPr>
        <xdr:cNvPr id="219" name="楕円 218"/>
        <xdr:cNvSpPr/>
      </xdr:nvSpPr>
      <xdr:spPr>
        <a:xfrm>
          <a:off x="2286000" y="142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100241</xdr:rowOff>
    </xdr:from>
    <xdr:ext cx="762000" cy="259045"/>
    <xdr:sp macro="" textlink="">
      <xdr:nvSpPr>
        <xdr:cNvPr id="220" name="テキスト ボックス 219"/>
        <xdr:cNvSpPr txBox="1"/>
      </xdr:nvSpPr>
      <xdr:spPr>
        <a:xfrm>
          <a:off x="1955800" y="1433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139598</xdr:rowOff>
    </xdr:from>
    <xdr:to>
      <xdr:col>7</xdr:col>
      <xdr:colOff>31750</xdr:colOff>
      <xdr:row>82</xdr:row>
      <xdr:rowOff>69748</xdr:rowOff>
    </xdr:to>
    <xdr:sp macro="" textlink="">
      <xdr:nvSpPr>
        <xdr:cNvPr id="221" name="楕円 220"/>
        <xdr:cNvSpPr/>
      </xdr:nvSpPr>
      <xdr:spPr>
        <a:xfrm>
          <a:off x="1397000" y="140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79925</xdr:rowOff>
    </xdr:from>
    <xdr:ext cx="762000" cy="259045"/>
    <xdr:sp macro="" textlink="">
      <xdr:nvSpPr>
        <xdr:cNvPr id="222" name="テキスト ボックス 221"/>
        <xdr:cNvSpPr txBox="1"/>
      </xdr:nvSpPr>
      <xdr:spPr>
        <a:xfrm>
          <a:off x="1066800" y="1379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類似団体、全国町村平均をともに度下回る状況にあるが、今後も定員管理計画等に基づき、給与の適正化に努める。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54732</xdr:rowOff>
    </xdr:to>
    <xdr:cxnSp macro="">
      <xdr:nvCxnSpPr>
        <xdr:cNvPr id="258" name="直線コネクタ 257"/>
        <xdr:cNvCxnSpPr/>
      </xdr:nvCxnSpPr>
      <xdr:spPr>
        <a:xfrm>
          <a:off x="16179800" y="145935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54732</xdr:rowOff>
    </xdr:to>
    <xdr:cxnSp macro="">
      <xdr:nvCxnSpPr>
        <xdr:cNvPr id="261" name="直線コネクタ 260"/>
        <xdr:cNvCxnSpPr/>
      </xdr:nvCxnSpPr>
      <xdr:spPr>
        <a:xfrm flipV="1">
          <a:off x="15290800" y="145935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54732</xdr:rowOff>
    </xdr:to>
    <xdr:cxnSp macro="">
      <xdr:nvCxnSpPr>
        <xdr:cNvPr id="264" name="直線コネクタ 263"/>
        <xdr:cNvCxnSpPr/>
      </xdr:nvCxnSpPr>
      <xdr:spPr>
        <a:xfrm>
          <a:off x="14401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169636</xdr:rowOff>
    </xdr:to>
    <xdr:cxnSp macro="">
      <xdr:nvCxnSpPr>
        <xdr:cNvPr id="267" name="直線コネクタ 266"/>
        <xdr:cNvCxnSpPr/>
      </xdr:nvCxnSpPr>
      <xdr:spPr>
        <a:xfrm flipV="1">
          <a:off x="13512800" y="146164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9" name="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0" name="テキスト ボックス 279"/>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3932</xdr:rowOff>
    </xdr:from>
    <xdr:to>
      <xdr:col>73</xdr:col>
      <xdr:colOff>44450</xdr:colOff>
      <xdr:row>85</xdr:row>
      <xdr:rowOff>105532</xdr:rowOff>
    </xdr:to>
    <xdr:sp macro="" textlink="">
      <xdr:nvSpPr>
        <xdr:cNvPr id="281" name="楕円 280"/>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115709</xdr:rowOff>
    </xdr:from>
    <xdr:ext cx="762000" cy="259045"/>
    <xdr:sp macro="" textlink="">
      <xdr:nvSpPr>
        <xdr:cNvPr id="282" name="テキスト ボックス 281"/>
        <xdr:cNvSpPr txBox="1"/>
      </xdr:nvSpPr>
      <xdr:spPr>
        <a:xfrm>
          <a:off x="14909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6" name="テキスト ボックス 28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普通会計部門の職員については令和元年度現員数（</a:t>
          </a:r>
          <a:r>
            <a:rPr kumimoji="1" lang="en-US" altLang="ja-JP" sz="1100">
              <a:latin typeface="+mn-ea"/>
              <a:ea typeface="+mn-ea"/>
            </a:rPr>
            <a:t>126</a:t>
          </a:r>
          <a:r>
            <a:rPr kumimoji="1" lang="ja-JP" altLang="en-US" sz="1100">
              <a:latin typeface="+mn-ea"/>
              <a:ea typeface="+mn-ea"/>
            </a:rPr>
            <a:t>名）であり、他団体への職員派遣や新たな制度に伴う業務量が増えることで平成</a:t>
          </a:r>
          <a:r>
            <a:rPr kumimoji="1" lang="en-US" altLang="ja-JP" sz="1100">
              <a:latin typeface="+mn-ea"/>
              <a:ea typeface="+mn-ea"/>
            </a:rPr>
            <a:t>30</a:t>
          </a:r>
          <a:r>
            <a:rPr kumimoji="1" lang="ja-JP" altLang="en-US" sz="1100">
              <a:latin typeface="+mn-ea"/>
              <a:ea typeface="+mn-ea"/>
            </a:rPr>
            <a:t>年度から</a:t>
          </a:r>
          <a:r>
            <a:rPr kumimoji="1" lang="en-US" altLang="ja-JP" sz="1100">
              <a:latin typeface="+mn-ea"/>
              <a:ea typeface="+mn-ea"/>
            </a:rPr>
            <a:t>4</a:t>
          </a:r>
          <a:r>
            <a:rPr kumimoji="1" lang="ja-JP" altLang="en-US" sz="1100">
              <a:latin typeface="+mn-ea"/>
              <a:ea typeface="+mn-ea"/>
            </a:rPr>
            <a:t>名増えている。また町内人口の減少幅が大きいこともあり、人員の減少を行わなければ「人口</a:t>
          </a:r>
          <a:r>
            <a:rPr kumimoji="1" lang="en-US" altLang="ja-JP" sz="1100">
              <a:latin typeface="+mn-ea"/>
              <a:ea typeface="+mn-ea"/>
            </a:rPr>
            <a:t>1,000</a:t>
          </a:r>
          <a:r>
            <a:rPr kumimoji="1" lang="ja-JP" altLang="en-US" sz="1100">
              <a:latin typeface="+mn-ea"/>
              <a:ea typeface="+mn-ea"/>
            </a:rPr>
            <a:t>人当たり職員数」は増加する環境にある。</a:t>
          </a:r>
        </a:p>
        <a:p>
          <a:r>
            <a:rPr kumimoji="1" lang="ja-JP" altLang="en-US" sz="1100">
              <a:latin typeface="+mn-ea"/>
              <a:ea typeface="+mn-ea"/>
            </a:rPr>
            <a:t>庁舎の分庁方式や給食調理の自校方式の見直し等今後、本町の地域性を考慮しつつ住民サービスの維持を大前提に、負担が過大とならないよう検討を行っていく。</a:t>
          </a:r>
          <a:endParaRPr kumimoji="1" lang="en-US" altLang="ja-JP" sz="11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132249</xdr:rowOff>
    </xdr:from>
    <xdr:to>
      <xdr:col>81</xdr:col>
      <xdr:colOff>44450</xdr:colOff>
      <xdr:row>61</xdr:row>
      <xdr:rowOff>153162</xdr:rowOff>
    </xdr:to>
    <xdr:cxnSp macro="">
      <xdr:nvCxnSpPr>
        <xdr:cNvPr id="321" name="直線コネクタ 320"/>
        <xdr:cNvCxnSpPr/>
      </xdr:nvCxnSpPr>
      <xdr:spPr>
        <a:xfrm>
          <a:off x="16179800" y="10590699"/>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77555</xdr:rowOff>
    </xdr:from>
    <xdr:to>
      <xdr:col>77</xdr:col>
      <xdr:colOff>44450</xdr:colOff>
      <xdr:row>61</xdr:row>
      <xdr:rowOff>132249</xdr:rowOff>
    </xdr:to>
    <xdr:cxnSp macro="">
      <xdr:nvCxnSpPr>
        <xdr:cNvPr id="324" name="直線コネクタ 323"/>
        <xdr:cNvCxnSpPr/>
      </xdr:nvCxnSpPr>
      <xdr:spPr>
        <a:xfrm>
          <a:off x="15290800" y="10536005"/>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64685</xdr:rowOff>
    </xdr:from>
    <xdr:to>
      <xdr:col>72</xdr:col>
      <xdr:colOff>203200</xdr:colOff>
      <xdr:row>61</xdr:row>
      <xdr:rowOff>77555</xdr:rowOff>
    </xdr:to>
    <xdr:cxnSp macro="">
      <xdr:nvCxnSpPr>
        <xdr:cNvPr id="327" name="直線コネクタ 326"/>
        <xdr:cNvCxnSpPr/>
      </xdr:nvCxnSpPr>
      <xdr:spPr>
        <a:xfrm>
          <a:off x="14401800" y="10523135"/>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51012</xdr:rowOff>
    </xdr:from>
    <xdr:to>
      <xdr:col>68</xdr:col>
      <xdr:colOff>152400</xdr:colOff>
      <xdr:row>61</xdr:row>
      <xdr:rowOff>64685</xdr:rowOff>
    </xdr:to>
    <xdr:cxnSp macro="">
      <xdr:nvCxnSpPr>
        <xdr:cNvPr id="330" name="直線コネクタ 329"/>
        <xdr:cNvCxnSpPr/>
      </xdr:nvCxnSpPr>
      <xdr:spPr>
        <a:xfrm>
          <a:off x="13512800" y="1050946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102362</xdr:rowOff>
    </xdr:from>
    <xdr:to>
      <xdr:col>81</xdr:col>
      <xdr:colOff>95250</xdr:colOff>
      <xdr:row>62</xdr:row>
      <xdr:rowOff>32512</xdr:rowOff>
    </xdr:to>
    <xdr:sp macro="" textlink="">
      <xdr:nvSpPr>
        <xdr:cNvPr id="340" name="楕円 339"/>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74439</xdr:rowOff>
    </xdr:from>
    <xdr:ext cx="762000" cy="259045"/>
    <xdr:sp macro="" textlink="">
      <xdr:nvSpPr>
        <xdr:cNvPr id="341" name="定員管理の状況該当値テキスト"/>
        <xdr:cNvSpPr txBox="1"/>
      </xdr:nvSpPr>
      <xdr:spPr>
        <a:xfrm>
          <a:off x="17106900" y="1053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81449</xdr:rowOff>
    </xdr:from>
    <xdr:to>
      <xdr:col>77</xdr:col>
      <xdr:colOff>95250</xdr:colOff>
      <xdr:row>62</xdr:row>
      <xdr:rowOff>11599</xdr:rowOff>
    </xdr:to>
    <xdr:sp macro="" textlink="">
      <xdr:nvSpPr>
        <xdr:cNvPr id="342" name="楕円 341"/>
        <xdr:cNvSpPr/>
      </xdr:nvSpPr>
      <xdr:spPr>
        <a:xfrm>
          <a:off x="16129000" y="105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167826</xdr:rowOff>
    </xdr:from>
    <xdr:ext cx="736600" cy="259045"/>
    <xdr:sp macro="" textlink="">
      <xdr:nvSpPr>
        <xdr:cNvPr id="343" name="テキスト ボックス 342"/>
        <xdr:cNvSpPr txBox="1"/>
      </xdr:nvSpPr>
      <xdr:spPr>
        <a:xfrm>
          <a:off x="15798800" y="1062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26755</xdr:rowOff>
    </xdr:from>
    <xdr:to>
      <xdr:col>73</xdr:col>
      <xdr:colOff>44450</xdr:colOff>
      <xdr:row>61</xdr:row>
      <xdr:rowOff>128355</xdr:rowOff>
    </xdr:to>
    <xdr:sp macro="" textlink="">
      <xdr:nvSpPr>
        <xdr:cNvPr id="344" name="楕円 343"/>
        <xdr:cNvSpPr/>
      </xdr:nvSpPr>
      <xdr:spPr>
        <a:xfrm>
          <a:off x="15240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113132</xdr:rowOff>
    </xdr:from>
    <xdr:ext cx="762000" cy="259045"/>
    <xdr:sp macro="" textlink="">
      <xdr:nvSpPr>
        <xdr:cNvPr id="345" name="テキスト ボックス 344"/>
        <xdr:cNvSpPr txBox="1"/>
      </xdr:nvSpPr>
      <xdr:spPr>
        <a:xfrm>
          <a:off x="14909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13885</xdr:rowOff>
    </xdr:from>
    <xdr:to>
      <xdr:col>68</xdr:col>
      <xdr:colOff>203200</xdr:colOff>
      <xdr:row>61</xdr:row>
      <xdr:rowOff>115485</xdr:rowOff>
    </xdr:to>
    <xdr:sp macro="" textlink="">
      <xdr:nvSpPr>
        <xdr:cNvPr id="346" name="楕円 345"/>
        <xdr:cNvSpPr/>
      </xdr:nvSpPr>
      <xdr:spPr>
        <a:xfrm>
          <a:off x="14351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100262</xdr:rowOff>
    </xdr:from>
    <xdr:ext cx="762000" cy="259045"/>
    <xdr:sp macro="" textlink="">
      <xdr:nvSpPr>
        <xdr:cNvPr id="347" name="テキスト ボックス 346"/>
        <xdr:cNvSpPr txBox="1"/>
      </xdr:nvSpPr>
      <xdr:spPr>
        <a:xfrm>
          <a:off x="14020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212</xdr:rowOff>
    </xdr:from>
    <xdr:to>
      <xdr:col>64</xdr:col>
      <xdr:colOff>152400</xdr:colOff>
      <xdr:row>61</xdr:row>
      <xdr:rowOff>101812</xdr:rowOff>
    </xdr:to>
    <xdr:sp macro="" textlink="">
      <xdr:nvSpPr>
        <xdr:cNvPr id="348" name="楕円 347"/>
        <xdr:cNvSpPr/>
      </xdr:nvSpPr>
      <xdr:spPr>
        <a:xfrm>
          <a:off x="13462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86589</xdr:rowOff>
    </xdr:from>
    <xdr:ext cx="762000" cy="259045"/>
    <xdr:sp macro="" textlink="">
      <xdr:nvSpPr>
        <xdr:cNvPr id="349" name="テキスト ボックス 348"/>
        <xdr:cNvSpPr txBox="1"/>
      </xdr:nvSpPr>
      <xdr:spPr>
        <a:xfrm>
          <a:off x="13131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については昨年度までは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年度に取り組んだ財政改革による公債費抑制の効果</a:t>
          </a:r>
          <a:r>
            <a:rPr kumimoji="1" lang="ja-JP" altLang="en-US" sz="1100">
              <a:solidFill>
                <a:schemeClr val="dk1"/>
              </a:solidFill>
              <a:effectLst/>
              <a:latin typeface="+mn-lt"/>
              <a:ea typeface="+mn-ea"/>
              <a:cs typeface="+mn-cs"/>
            </a:rPr>
            <a:t>により減少傾向にあったが、平成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年の熊本地震等災害関連の公債費の償還及び平成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年度より造成を行っている合併特例債に係る基金造成分</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の償還の影響により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ポイントの悪化がみられる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宇城広域連合において</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されている大型</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事業に伴う元利償還金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a:t>
          </a:r>
          <a:r>
            <a:rPr kumimoji="1" lang="ja-JP" altLang="en-US" sz="1100">
              <a:solidFill>
                <a:schemeClr val="dk1"/>
              </a:solidFill>
              <a:effectLst/>
              <a:latin typeface="+mn-lt"/>
              <a:ea typeface="+mn-ea"/>
              <a:cs typeface="+mn-cs"/>
            </a:rPr>
            <a:t>まれる状況にあり数年間は悪化傾向が続くものと思われるため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有利な起債の活用等による負担の軽減を図る必要がある。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112788</xdr:rowOff>
    </xdr:to>
    <xdr:cxnSp macro="">
      <xdr:nvCxnSpPr>
        <xdr:cNvPr id="386" name="直線コネクタ 385"/>
        <xdr:cNvCxnSpPr/>
      </xdr:nvCxnSpPr>
      <xdr:spPr>
        <a:xfrm>
          <a:off x="16179800" y="64219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89807</xdr:rowOff>
    </xdr:to>
    <xdr:cxnSp macro="">
      <xdr:nvCxnSpPr>
        <xdr:cNvPr id="389" name="直線コネクタ 388"/>
        <xdr:cNvCxnSpPr/>
      </xdr:nvCxnSpPr>
      <xdr:spPr>
        <a:xfrm flipV="1">
          <a:off x="15290800" y="64219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89807</xdr:rowOff>
    </xdr:from>
    <xdr:to>
      <xdr:col>72</xdr:col>
      <xdr:colOff>203200</xdr:colOff>
      <xdr:row>37</xdr:row>
      <xdr:rowOff>147260</xdr:rowOff>
    </xdr:to>
    <xdr:cxnSp macro="">
      <xdr:nvCxnSpPr>
        <xdr:cNvPr id="392" name="直線コネクタ 391"/>
        <xdr:cNvCxnSpPr/>
      </xdr:nvCxnSpPr>
      <xdr:spPr>
        <a:xfrm flipV="1">
          <a:off x="14401800" y="6433457"/>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10281</xdr:rowOff>
    </xdr:to>
    <xdr:cxnSp macro="">
      <xdr:nvCxnSpPr>
        <xdr:cNvPr id="395" name="直線コネクタ 394"/>
        <xdr:cNvCxnSpPr/>
      </xdr:nvCxnSpPr>
      <xdr:spPr>
        <a:xfrm flipV="1">
          <a:off x="13512800" y="64909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61988</xdr:rowOff>
    </xdr:from>
    <xdr:to>
      <xdr:col>81</xdr:col>
      <xdr:colOff>95250</xdr:colOff>
      <xdr:row>37</xdr:row>
      <xdr:rowOff>163588</xdr:rowOff>
    </xdr:to>
    <xdr:sp macro="" textlink="">
      <xdr:nvSpPr>
        <xdr:cNvPr id="405" name="楕円 404"/>
        <xdr:cNvSpPr/>
      </xdr:nvSpPr>
      <xdr:spPr>
        <a:xfrm>
          <a:off x="169672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78515</xdr:rowOff>
    </xdr:from>
    <xdr:ext cx="762000" cy="259045"/>
    <xdr:sp macro="" textlink="">
      <xdr:nvSpPr>
        <xdr:cNvPr id="406" name="公債費負担の状況該当値テキスト"/>
        <xdr:cNvSpPr txBox="1"/>
      </xdr:nvSpPr>
      <xdr:spPr>
        <a:xfrm>
          <a:off x="17106900" y="6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7" name="楕円 406"/>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8" name="テキスト ボックス 407"/>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39007</xdr:rowOff>
    </xdr:from>
    <xdr:to>
      <xdr:col>73</xdr:col>
      <xdr:colOff>44450</xdr:colOff>
      <xdr:row>37</xdr:row>
      <xdr:rowOff>140607</xdr:rowOff>
    </xdr:to>
    <xdr:sp macro="" textlink="">
      <xdr:nvSpPr>
        <xdr:cNvPr id="409" name="楕円 408"/>
        <xdr:cNvSpPr/>
      </xdr:nvSpPr>
      <xdr:spPr>
        <a:xfrm>
          <a:off x="15240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150784</xdr:rowOff>
    </xdr:from>
    <xdr:ext cx="762000" cy="259045"/>
    <xdr:sp macro="" textlink="">
      <xdr:nvSpPr>
        <xdr:cNvPr id="410" name="テキスト ボックス 409"/>
        <xdr:cNvSpPr txBox="1"/>
      </xdr:nvSpPr>
      <xdr:spPr>
        <a:xfrm>
          <a:off x="14909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1" name="楕円 410"/>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2" name="テキスト ボックス 411"/>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130931</xdr:rowOff>
    </xdr:from>
    <xdr:to>
      <xdr:col>64</xdr:col>
      <xdr:colOff>152400</xdr:colOff>
      <xdr:row>38</xdr:row>
      <xdr:rowOff>61081</xdr:rowOff>
    </xdr:to>
    <xdr:sp macro="" textlink="">
      <xdr:nvSpPr>
        <xdr:cNvPr id="413" name="楕円 412"/>
        <xdr:cNvSpPr/>
      </xdr:nvSpPr>
      <xdr:spPr>
        <a:xfrm>
          <a:off x="13462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71258</xdr:rowOff>
    </xdr:from>
    <xdr:ext cx="762000" cy="259045"/>
    <xdr:sp macro="" textlink="">
      <xdr:nvSpPr>
        <xdr:cNvPr id="414" name="テキスト ボックス 413"/>
        <xdr:cNvSpPr txBox="1"/>
      </xdr:nvSpPr>
      <xdr:spPr>
        <a:xfrm>
          <a:off x="13131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充当可能財源の</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により将来負担比率</a:t>
          </a:r>
          <a:r>
            <a:rPr kumimoji="1" lang="ja-JP" altLang="en-US" sz="1100">
              <a:solidFill>
                <a:schemeClr val="dk1"/>
              </a:solidFill>
              <a:effectLst/>
              <a:latin typeface="+mn-lt"/>
              <a:ea typeface="+mn-ea"/>
              <a:cs typeface="+mn-cs"/>
            </a:rPr>
            <a:t>は低水準を維持</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宇城広域連合による大型事業の財源としている起債のために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組合等負担等見込額の増加が見込まれるため、支出状況を注視し財政の健全化に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88960</xdr:rowOff>
    </xdr:from>
    <xdr:to>
      <xdr:col>72</xdr:col>
      <xdr:colOff>203200</xdr:colOff>
      <xdr:row>14</xdr:row>
      <xdr:rowOff>65738</xdr:rowOff>
    </xdr:to>
    <xdr:cxnSp macro="">
      <xdr:nvCxnSpPr>
        <xdr:cNvPr id="450" name="直線コネクタ 449"/>
        <xdr:cNvCxnSpPr/>
      </xdr:nvCxnSpPr>
      <xdr:spPr>
        <a:xfrm flipV="1">
          <a:off x="14401800" y="2317810"/>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1"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2540</xdr:rowOff>
    </xdr:from>
    <xdr:to>
      <xdr:col>68</xdr:col>
      <xdr:colOff>152400</xdr:colOff>
      <xdr:row>14</xdr:row>
      <xdr:rowOff>65738</xdr:rowOff>
    </xdr:to>
    <xdr:cxnSp macro="">
      <xdr:nvCxnSpPr>
        <xdr:cNvPr id="453" name="直線コネクタ 452"/>
        <xdr:cNvCxnSpPr/>
      </xdr:nvCxnSpPr>
      <xdr:spPr>
        <a:xfrm>
          <a:off x="13512800" y="240284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6" name="フローチャート: 判断 455"/>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7" name="テキスト ボックス 456"/>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8" name="フローチャート: 判断 457"/>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59" name="テキスト ボックス 458"/>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0" name="フローチャート: 判断 459"/>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61" name="テキスト ボックス 460"/>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38160</xdr:rowOff>
    </xdr:from>
    <xdr:to>
      <xdr:col>73</xdr:col>
      <xdr:colOff>44450</xdr:colOff>
      <xdr:row>13</xdr:row>
      <xdr:rowOff>139760</xdr:rowOff>
    </xdr:to>
    <xdr:sp macro="" textlink="">
      <xdr:nvSpPr>
        <xdr:cNvPr id="467" name="楕円 466"/>
        <xdr:cNvSpPr/>
      </xdr:nvSpPr>
      <xdr:spPr>
        <a:xfrm>
          <a:off x="15240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149937</xdr:rowOff>
    </xdr:from>
    <xdr:ext cx="762000" cy="259045"/>
    <xdr:sp macro="" textlink="">
      <xdr:nvSpPr>
        <xdr:cNvPr id="468" name="テキスト ボックス 467"/>
        <xdr:cNvSpPr txBox="1"/>
      </xdr:nvSpPr>
      <xdr:spPr>
        <a:xfrm>
          <a:off x="14909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14938</xdr:rowOff>
    </xdr:from>
    <xdr:to>
      <xdr:col>68</xdr:col>
      <xdr:colOff>203200</xdr:colOff>
      <xdr:row>14</xdr:row>
      <xdr:rowOff>116538</xdr:rowOff>
    </xdr:to>
    <xdr:sp macro="" textlink="">
      <xdr:nvSpPr>
        <xdr:cNvPr id="469" name="楕円 468"/>
        <xdr:cNvSpPr/>
      </xdr:nvSpPr>
      <xdr:spPr>
        <a:xfrm>
          <a:off x="14351000" y="2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126715</xdr:rowOff>
    </xdr:from>
    <xdr:ext cx="762000" cy="259045"/>
    <xdr:sp macro="" textlink="">
      <xdr:nvSpPr>
        <xdr:cNvPr id="470" name="テキスト ボックス 469"/>
        <xdr:cNvSpPr txBox="1"/>
      </xdr:nvSpPr>
      <xdr:spPr>
        <a:xfrm>
          <a:off x="14020800" y="218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123190</xdr:rowOff>
    </xdr:from>
    <xdr:to>
      <xdr:col>64</xdr:col>
      <xdr:colOff>152400</xdr:colOff>
      <xdr:row>14</xdr:row>
      <xdr:rowOff>53340</xdr:rowOff>
    </xdr:to>
    <xdr:sp macro="" textlink="">
      <xdr:nvSpPr>
        <xdr:cNvPr id="471" name="楕円 470"/>
        <xdr:cNvSpPr/>
      </xdr:nvSpPr>
      <xdr:spPr>
        <a:xfrm>
          <a:off x="13462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63517</xdr:rowOff>
    </xdr:from>
    <xdr:ext cx="762000" cy="259045"/>
    <xdr:sp macro="" textlink="">
      <xdr:nvSpPr>
        <xdr:cNvPr id="472" name="テキスト ボックス 471"/>
        <xdr:cNvSpPr txBox="1"/>
      </xdr:nvSpPr>
      <xdr:spPr>
        <a:xfrm>
          <a:off x="13131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
9,831
144.00
9,103,812
8,655,053
190,323
4,207,975
8,180,786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人件費は昨年度と比べ</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ポイント悪化しているが、これは</a:t>
          </a:r>
          <a:r>
            <a:rPr kumimoji="1" lang="ja-JP" altLang="ja-JP" sz="1100">
              <a:solidFill>
                <a:schemeClr val="dk1"/>
              </a:solidFill>
              <a:effectLst/>
              <a:latin typeface="+mn-lt"/>
              <a:ea typeface="+mn-ea"/>
              <a:cs typeface="+mn-cs"/>
            </a:rPr>
            <a:t>他団体への職員派遣や新たな制度に伴う業務量が増えることで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普通会計部門の職員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増加していることが主因である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すでに学校給食等一部業務においては民間への業務委託を図っているが、他方別業務について人員の増が必要となった。今後も民間委託で効率化を図る業務、職員が必要な業務の精査を行っていくこと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96520</xdr:rowOff>
    </xdr:to>
    <xdr:cxnSp macro="">
      <xdr:nvCxnSpPr>
        <xdr:cNvPr id="66" name="直線コネクタ 65"/>
        <xdr:cNvCxnSpPr/>
      </xdr:nvCxnSpPr>
      <xdr:spPr>
        <a:xfrm>
          <a:off x="3987800" y="6215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flipV="1">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149860</xdr:rowOff>
    </xdr:to>
    <xdr:cxnSp macro="">
      <xdr:nvCxnSpPr>
        <xdr:cNvPr id="72" name="直線コネクタ 71"/>
        <xdr:cNvCxnSpPr/>
      </xdr:nvCxnSpPr>
      <xdr:spPr>
        <a:xfrm flipV="1">
          <a:off x="2209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149860</xdr:rowOff>
    </xdr:to>
    <xdr:cxnSp macro="">
      <xdr:nvCxnSpPr>
        <xdr:cNvPr id="75" name="直線コネクタ 74"/>
        <xdr:cNvCxnSpPr/>
      </xdr:nvCxnSpPr>
      <xdr:spPr>
        <a:xfrm>
          <a:off x="1320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昨年に比べ</a:t>
          </a:r>
          <a:r>
            <a:rPr kumimoji="1" lang="en-US" altLang="ja-JP" sz="1100">
              <a:latin typeface="+mn-ea"/>
              <a:ea typeface="+mn-ea"/>
            </a:rPr>
            <a:t>0.8</a:t>
          </a:r>
          <a:r>
            <a:rPr kumimoji="1" lang="ja-JP" altLang="en-US" sz="1100">
              <a:latin typeface="+mn-ea"/>
              <a:ea typeface="+mn-ea"/>
            </a:rPr>
            <a:t>ポイントの上昇がみられるが、第</a:t>
          </a:r>
          <a:r>
            <a:rPr kumimoji="1" lang="en-US" altLang="ja-JP" sz="1100">
              <a:latin typeface="+mn-ea"/>
              <a:ea typeface="+mn-ea"/>
            </a:rPr>
            <a:t>1</a:t>
          </a:r>
          <a:r>
            <a:rPr kumimoji="1" lang="ja-JP" altLang="en-US" sz="1100">
              <a:latin typeface="+mn-ea"/>
              <a:ea typeface="+mn-ea"/>
            </a:rPr>
            <a:t>に町保有施設の修繕、機材の更新</a:t>
          </a:r>
          <a:r>
            <a:rPr kumimoji="1" lang="ja-JP" altLang="ja-JP" sz="1100">
              <a:solidFill>
                <a:schemeClr val="dk1"/>
              </a:solidFill>
              <a:effectLst/>
              <a:latin typeface="+mn-lt"/>
              <a:ea typeface="+mn-ea"/>
              <a:cs typeface="+mn-cs"/>
            </a:rPr>
            <a:t>等</a:t>
          </a:r>
          <a:r>
            <a:rPr kumimoji="1" lang="ja-JP" altLang="en-US" sz="1100">
              <a:latin typeface="+mn-ea"/>
              <a:ea typeface="+mn-ea"/>
            </a:rPr>
            <a:t>に係る費用が前年に比べ大きくなったことが大きな原因である。また、近年一部業務の民間委託を行っているため、数年前に比べ物件費支出のベースが上昇している。今後人件費と併せて確認を行いながらトータルのコストを低減できるよう注視し、民間委託の利用を検討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120142</xdr:rowOff>
    </xdr:to>
    <xdr:cxnSp macro="">
      <xdr:nvCxnSpPr>
        <xdr:cNvPr id="125" name="直線コネクタ 124"/>
        <xdr:cNvCxnSpPr/>
      </xdr:nvCxnSpPr>
      <xdr:spPr>
        <a:xfrm>
          <a:off x="15671800" y="26187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46990</xdr:rowOff>
    </xdr:to>
    <xdr:cxnSp macro="">
      <xdr:nvCxnSpPr>
        <xdr:cNvPr id="128" name="直線コネクタ 127"/>
        <xdr:cNvCxnSpPr/>
      </xdr:nvCxnSpPr>
      <xdr:spPr>
        <a:xfrm>
          <a:off x="14782800" y="2600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37846</xdr:rowOff>
    </xdr:to>
    <xdr:cxnSp macro="">
      <xdr:nvCxnSpPr>
        <xdr:cNvPr id="131" name="直線コネクタ 130"/>
        <xdr:cNvCxnSpPr/>
      </xdr:nvCxnSpPr>
      <xdr:spPr>
        <a:xfrm flipV="1">
          <a:off x="13893800" y="2600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37846</xdr:rowOff>
    </xdr:to>
    <xdr:cxnSp macro="">
      <xdr:nvCxnSpPr>
        <xdr:cNvPr id="134" name="直線コネクタ 133"/>
        <xdr:cNvCxnSpPr/>
      </xdr:nvCxnSpPr>
      <xdr:spPr>
        <a:xfrm>
          <a:off x="13004800" y="2582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8" name="楕円 147"/>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9" name="テキスト ボックス 148"/>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今後、少子高齢化等による扶助費の増加が考えられるため、安定的なサービスの提供のための財源確保等健全な財政運営に努める。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31750</xdr:rowOff>
    </xdr:to>
    <xdr:cxnSp macro="">
      <xdr:nvCxnSpPr>
        <xdr:cNvPr id="185" name="直線コネクタ 184"/>
        <xdr:cNvCxnSpPr/>
      </xdr:nvCxnSpPr>
      <xdr:spPr>
        <a:xfrm flipV="1">
          <a:off x="3987800" y="979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88" name="直線コネクタ 187"/>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165100</xdr:rowOff>
    </xdr:to>
    <xdr:cxnSp macro="">
      <xdr:nvCxnSpPr>
        <xdr:cNvPr id="191" name="直線コネクタ 190"/>
        <xdr:cNvCxnSpPr/>
      </xdr:nvCxnSpPr>
      <xdr:spPr>
        <a:xfrm>
          <a:off x="2209800" y="9601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0</xdr:rowOff>
    </xdr:to>
    <xdr:cxnSp macro="">
      <xdr:nvCxnSpPr>
        <xdr:cNvPr id="194" name="直線コネクタ 193"/>
        <xdr:cNvCxnSpPr/>
      </xdr:nvCxnSpPr>
      <xdr:spPr>
        <a:xfrm>
          <a:off x="1320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4" name="楕円 203"/>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5"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0" name="楕円 209"/>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1" name="テキスト ボックス 210"/>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2" name="楕円 211"/>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3" name="テキスト ボックス 212"/>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その他の経常収支比率ついてほぼ横ばいの状態であり、類似団体とより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程度高い水準で推移している。これは下水道事業、簡易水道事業等の公営企業会計への繰出金が必要となっているためである。</a:t>
          </a:r>
          <a:endParaRPr lang="ja-JP" altLang="ja-JP" sz="1400">
            <a:effectLst/>
          </a:endParaRPr>
        </a:p>
        <a:p>
          <a:r>
            <a:rPr kumimoji="1" lang="ja-JP" altLang="ja-JP" sz="1100">
              <a:solidFill>
                <a:schemeClr val="dk1"/>
              </a:solidFill>
              <a:effectLst/>
              <a:latin typeface="+mn-lt"/>
              <a:ea typeface="+mn-ea"/>
              <a:cs typeface="+mn-cs"/>
            </a:rPr>
            <a:t>今後、法適用事業となることを見据え事業の健全化を進めていく。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81280</xdr:rowOff>
    </xdr:to>
    <xdr:cxnSp macro="">
      <xdr:nvCxnSpPr>
        <xdr:cNvPr id="246" name="直線コネクタ 245"/>
        <xdr:cNvCxnSpPr/>
      </xdr:nvCxnSpPr>
      <xdr:spPr>
        <a:xfrm>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58420</xdr:rowOff>
    </xdr:to>
    <xdr:cxnSp macro="">
      <xdr:nvCxnSpPr>
        <xdr:cNvPr id="249" name="直線コネクタ 248"/>
        <xdr:cNvCxnSpPr/>
      </xdr:nvCxnSpPr>
      <xdr:spPr>
        <a:xfrm>
          <a:off x="14782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58420</xdr:rowOff>
    </xdr:to>
    <xdr:cxnSp macro="">
      <xdr:nvCxnSpPr>
        <xdr:cNvPr id="252" name="直線コネクタ 251"/>
        <xdr:cNvCxnSpPr/>
      </xdr:nvCxnSpPr>
      <xdr:spPr>
        <a:xfrm flipV="1">
          <a:off x="13893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58420</xdr:rowOff>
    </xdr:to>
    <xdr:cxnSp macro="">
      <xdr:nvCxnSpPr>
        <xdr:cNvPr id="255" name="直線コネクタ 254"/>
        <xdr:cNvCxnSpPr/>
      </xdr:nvCxnSpPr>
      <xdr:spPr>
        <a:xfrm>
          <a:off x="13004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7" name="楕円 266"/>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8" name="テキスト ボックス 267"/>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69" name="楕円 268"/>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0" name="テキスト ボックス 269"/>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1" name="楕円 270"/>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2" name="テキスト ボックス 271"/>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3" name="楕円 272"/>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4" name="テキスト ボックス 273"/>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類似団体平均と比べて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ポイント下回っており、前年度比で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ポイント減少した状態にある。一部事務組合への</a:t>
          </a:r>
          <a:r>
            <a:rPr kumimoji="1" lang="ja-JP" altLang="en-US" sz="1100">
              <a:solidFill>
                <a:schemeClr val="dk1"/>
              </a:solidFill>
              <a:effectLst/>
              <a:latin typeface="+mn-lt"/>
              <a:ea typeface="+mn-ea"/>
              <a:cs typeface="+mn-cs"/>
            </a:rPr>
            <a:t>建設費</a:t>
          </a:r>
          <a:r>
            <a:rPr kumimoji="1" lang="ja-JP" altLang="ja-JP" sz="1100">
              <a:solidFill>
                <a:schemeClr val="dk1"/>
              </a:solidFill>
              <a:effectLst/>
              <a:latin typeface="+mn-lt"/>
              <a:ea typeface="+mn-ea"/>
              <a:cs typeface="+mn-cs"/>
            </a:rPr>
            <a:t>負担金が減少したことが大きな要因である。</a:t>
          </a:r>
          <a:r>
            <a:rPr kumimoji="1" lang="ja-JP" altLang="en-US" sz="1100">
              <a:solidFill>
                <a:schemeClr val="dk1"/>
              </a:solidFill>
              <a:effectLst/>
              <a:latin typeface="+mn-lt"/>
              <a:ea typeface="+mn-ea"/>
              <a:cs typeface="+mn-cs"/>
            </a:rPr>
            <a:t>今後、一部事務組合が借入を行った公債費に係る負担金の支払いが長期的に発生するため、減少は一時的なものであると考えられる。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今後も単独補助金、団体運営補助金について、定期的な事務事業評価等の効果の検証を行い、歳出の抑制を図る。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117856</xdr:rowOff>
    </xdr:to>
    <xdr:cxnSp macro="">
      <xdr:nvCxnSpPr>
        <xdr:cNvPr id="304" name="直線コネクタ 303"/>
        <xdr:cNvCxnSpPr/>
      </xdr:nvCxnSpPr>
      <xdr:spPr>
        <a:xfrm flipV="1">
          <a:off x="15671800" y="62351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1270</xdr:rowOff>
    </xdr:to>
    <xdr:cxnSp macro="">
      <xdr:nvCxnSpPr>
        <xdr:cNvPr id="307" name="直線コネクタ 306"/>
        <xdr:cNvCxnSpPr/>
      </xdr:nvCxnSpPr>
      <xdr:spPr>
        <a:xfrm flipV="1">
          <a:off x="14782800" y="6290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97282</xdr:rowOff>
    </xdr:to>
    <xdr:cxnSp macro="">
      <xdr:nvCxnSpPr>
        <xdr:cNvPr id="310" name="直線コネクタ 309"/>
        <xdr:cNvCxnSpPr/>
      </xdr:nvCxnSpPr>
      <xdr:spPr>
        <a:xfrm flipV="1">
          <a:off x="13893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97282</xdr:rowOff>
    </xdr:to>
    <xdr:cxnSp macro="">
      <xdr:nvCxnSpPr>
        <xdr:cNvPr id="313" name="直線コネクタ 312"/>
        <xdr:cNvCxnSpPr/>
      </xdr:nvCxnSpPr>
      <xdr:spPr>
        <a:xfrm>
          <a:off x="13004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3" name="楕円 322"/>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4"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5" name="楕円 324"/>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6" name="テキスト ボックス 32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7" name="楕円 326"/>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8" name="テキスト ボックス 327"/>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9" name="楕円 328"/>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0" name="テキスト ボックス 329"/>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1" name="楕円 330"/>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2" name="テキスト ボックス 331"/>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前年と比べ</a:t>
          </a:r>
          <a:r>
            <a:rPr kumimoji="1" lang="en-US" altLang="ja-JP" sz="900">
              <a:solidFill>
                <a:schemeClr val="dk1"/>
              </a:solidFill>
              <a:effectLst/>
              <a:latin typeface="+mn-lt"/>
              <a:ea typeface="+mn-ea"/>
              <a:cs typeface="+mn-cs"/>
            </a:rPr>
            <a:t>1.4</a:t>
          </a:r>
          <a:r>
            <a:rPr kumimoji="1" lang="ja-JP" altLang="en-US" sz="900">
              <a:solidFill>
                <a:schemeClr val="dk1"/>
              </a:solidFill>
              <a:effectLst/>
              <a:latin typeface="+mn-lt"/>
              <a:ea typeface="+mn-ea"/>
              <a:cs typeface="+mn-cs"/>
            </a:rPr>
            <a:t>ポイントの増加となっているが</a:t>
          </a:r>
          <a:r>
            <a:rPr kumimoji="1" lang="ja-JP" altLang="ja-JP" sz="900">
              <a:solidFill>
                <a:schemeClr val="dk1"/>
              </a:solidFill>
              <a:effectLst/>
              <a:latin typeface="+mn-lt"/>
              <a:ea typeface="+mn-ea"/>
              <a:cs typeface="+mn-cs"/>
            </a:rPr>
            <a:t>、令和６年度にかけて、合併特例債を活用し基金造成を目的とした起債を借り入れ</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据置期間を設けず償還を行</a:t>
          </a:r>
          <a:r>
            <a:rPr kumimoji="1" lang="ja-JP" altLang="en-US" sz="900">
              <a:solidFill>
                <a:schemeClr val="dk1"/>
              </a:solidFill>
              <a:effectLst/>
              <a:latin typeface="+mn-lt"/>
              <a:ea typeface="+mn-ea"/>
              <a:cs typeface="+mn-cs"/>
            </a:rPr>
            <a:t>っ</a:t>
          </a:r>
          <a:r>
            <a:rPr kumimoji="1" lang="ja-JP" altLang="ja-JP" sz="900">
              <a:solidFill>
                <a:schemeClr val="dk1"/>
              </a:solidFill>
              <a:effectLst/>
              <a:latin typeface="+mn-lt"/>
              <a:ea typeface="+mn-ea"/>
              <a:cs typeface="+mn-cs"/>
            </a:rPr>
            <a:t>ている</a:t>
          </a:r>
          <a:r>
            <a:rPr kumimoji="1" lang="ja-JP" altLang="en-US" sz="900">
              <a:solidFill>
                <a:schemeClr val="dk1"/>
              </a:solidFill>
              <a:effectLst/>
              <a:latin typeface="+mn-lt"/>
              <a:ea typeface="+mn-ea"/>
              <a:cs typeface="+mn-cs"/>
            </a:rPr>
            <a:t>ことが主要因である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この基金造成の影響は短期的なものであり、令和</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年度にピークを迎え、おおむね令和</a:t>
          </a:r>
          <a:r>
            <a:rPr kumimoji="1" lang="en-US" altLang="ja-JP" sz="900">
              <a:solidFill>
                <a:schemeClr val="dk1"/>
              </a:solidFill>
              <a:effectLst/>
              <a:latin typeface="+mn-lt"/>
              <a:ea typeface="+mn-ea"/>
              <a:cs typeface="+mn-cs"/>
            </a:rPr>
            <a:t>9</a:t>
          </a:r>
          <a:r>
            <a:rPr kumimoji="1" lang="ja-JP" altLang="en-US" sz="900">
              <a:solidFill>
                <a:schemeClr val="dk1"/>
              </a:solidFill>
              <a:effectLst/>
              <a:latin typeface="+mn-lt"/>
              <a:ea typeface="+mn-ea"/>
              <a:cs typeface="+mn-cs"/>
            </a:rPr>
            <a:t>年前後には当該事象の影響はなくなる見込みである。</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しかしながら</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年熊本地震関連事業にかかる起債</a:t>
          </a:r>
          <a:r>
            <a:rPr kumimoji="1" lang="ja-JP" altLang="en-US" sz="900">
              <a:solidFill>
                <a:schemeClr val="dk1"/>
              </a:solidFill>
              <a:effectLst/>
              <a:latin typeface="+mn-lt"/>
              <a:ea typeface="+mn-ea"/>
              <a:cs typeface="+mn-cs"/>
            </a:rPr>
            <a:t>の元金の償還があるため中期的に見て地震前と比べ高い水準が続くものと思われるため、今後の起債発行については慎重になる必要がある。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50800</xdr:rowOff>
    </xdr:from>
    <xdr:to>
      <xdr:col>24</xdr:col>
      <xdr:colOff>25400</xdr:colOff>
      <xdr:row>80</xdr:row>
      <xdr:rowOff>157480</xdr:rowOff>
    </xdr:to>
    <xdr:cxnSp macro="">
      <xdr:nvCxnSpPr>
        <xdr:cNvPr id="365" name="直線コネクタ 364"/>
        <xdr:cNvCxnSpPr/>
      </xdr:nvCxnSpPr>
      <xdr:spPr>
        <a:xfrm>
          <a:off x="3987800" y="13766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80</xdr:row>
      <xdr:rowOff>50800</xdr:rowOff>
    </xdr:to>
    <xdr:cxnSp macro="">
      <xdr:nvCxnSpPr>
        <xdr:cNvPr id="368" name="直線コネクタ 367"/>
        <xdr:cNvCxnSpPr/>
      </xdr:nvCxnSpPr>
      <xdr:spPr>
        <a:xfrm>
          <a:off x="3098800" y="1353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165100</xdr:rowOff>
    </xdr:to>
    <xdr:cxnSp macro="">
      <xdr:nvCxnSpPr>
        <xdr:cNvPr id="371" name="直線コネクタ 370"/>
        <xdr:cNvCxnSpPr/>
      </xdr:nvCxnSpPr>
      <xdr:spPr>
        <a:xfrm>
          <a:off x="2209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96520</xdr:rowOff>
    </xdr:to>
    <xdr:cxnSp macro="">
      <xdr:nvCxnSpPr>
        <xdr:cNvPr id="374" name="直線コネクタ 373"/>
        <xdr:cNvCxnSpPr/>
      </xdr:nvCxnSpPr>
      <xdr:spPr>
        <a:xfrm>
          <a:off x="1320800" y="1341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106680</xdr:rowOff>
    </xdr:from>
    <xdr:to>
      <xdr:col>24</xdr:col>
      <xdr:colOff>76200</xdr:colOff>
      <xdr:row>81</xdr:row>
      <xdr:rowOff>36830</xdr:rowOff>
    </xdr:to>
    <xdr:sp macro="" textlink="">
      <xdr:nvSpPr>
        <xdr:cNvPr id="384" name="楕円 383"/>
        <xdr:cNvSpPr/>
      </xdr:nvSpPr>
      <xdr:spPr>
        <a:xfrm>
          <a:off x="4775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78757</xdr:rowOff>
    </xdr:from>
    <xdr:ext cx="762000" cy="259045"/>
    <xdr:sp macro="" textlink="">
      <xdr:nvSpPr>
        <xdr:cNvPr id="385" name="公債費該当値テキスト"/>
        <xdr:cNvSpPr txBox="1"/>
      </xdr:nvSpPr>
      <xdr:spPr>
        <a:xfrm>
          <a:off x="49149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86" name="楕円 385"/>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87" name="テキスト ボックス 386"/>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88" name="楕円 38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89" name="テキスト ボックス 38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0" name="楕円 389"/>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1" name="テキスト ボックス 390"/>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2" name="楕円 391"/>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3" name="テキスト ボックス 392"/>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おおむね昨年度と同じ水準にある</a:t>
          </a:r>
          <a:r>
            <a:rPr kumimoji="1" lang="ja-JP" altLang="ja-JP" sz="1100">
              <a:solidFill>
                <a:schemeClr val="dk1"/>
              </a:solidFill>
              <a:effectLst/>
              <a:latin typeface="+mn-lt"/>
              <a:ea typeface="+mn-ea"/>
              <a:cs typeface="+mn-cs"/>
            </a:rPr>
            <a:t>。経常経費について不断の見直しを行い、経常的な経費に充当可能な財源の確保を図る。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81280</xdr:rowOff>
    </xdr:to>
    <xdr:cxnSp macro="">
      <xdr:nvCxnSpPr>
        <xdr:cNvPr id="424" name="直線コネクタ 423"/>
        <xdr:cNvCxnSpPr/>
      </xdr:nvCxnSpPr>
      <xdr:spPr>
        <a:xfrm>
          <a:off x="15671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81280</xdr:rowOff>
    </xdr:to>
    <xdr:cxnSp macro="">
      <xdr:nvCxnSpPr>
        <xdr:cNvPr id="427" name="直線コネクタ 426"/>
        <xdr:cNvCxnSpPr/>
      </xdr:nvCxnSpPr>
      <xdr:spPr>
        <a:xfrm flipV="1">
          <a:off x="14782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24130</xdr:rowOff>
    </xdr:to>
    <xdr:cxnSp macro="">
      <xdr:nvCxnSpPr>
        <xdr:cNvPr id="430" name="直線コネクタ 429"/>
        <xdr:cNvCxnSpPr/>
      </xdr:nvCxnSpPr>
      <xdr:spPr>
        <a:xfrm flipV="1">
          <a:off x="13893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77</xdr:row>
      <xdr:rowOff>24130</xdr:rowOff>
    </xdr:to>
    <xdr:cxnSp macro="">
      <xdr:nvCxnSpPr>
        <xdr:cNvPr id="433" name="直線コネクタ 432"/>
        <xdr:cNvCxnSpPr/>
      </xdr:nvCxnSpPr>
      <xdr:spPr>
        <a:xfrm>
          <a:off x="13004800" y="13093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3" name="楕円 442"/>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4"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5" name="楕円 444"/>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6" name="テキスト ボックス 44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7" name="楕円 446"/>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8" name="テキスト ボックス 447"/>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9" name="楕円 448"/>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0" name="テキスト ボックス 449"/>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1" name="楕円 450"/>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2" name="テキスト ボックス 45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167058</xdr:rowOff>
    </xdr:from>
    <xdr:to>
      <xdr:col>29</xdr:col>
      <xdr:colOff>127000</xdr:colOff>
      <xdr:row>17</xdr:row>
      <xdr:rowOff>37008</xdr:rowOff>
    </xdr:to>
    <xdr:cxnSp macro="">
      <xdr:nvCxnSpPr>
        <xdr:cNvPr id="50" name="直線コネクタ 49"/>
        <xdr:cNvCxnSpPr/>
      </xdr:nvCxnSpPr>
      <xdr:spPr bwMode="auto">
        <a:xfrm flipV="1">
          <a:off x="5003800" y="2957883"/>
          <a:ext cx="647700" cy="4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37008</xdr:rowOff>
    </xdr:from>
    <xdr:to>
      <xdr:col>26</xdr:col>
      <xdr:colOff>50800</xdr:colOff>
      <xdr:row>17</xdr:row>
      <xdr:rowOff>58161</xdr:rowOff>
    </xdr:to>
    <xdr:cxnSp macro="">
      <xdr:nvCxnSpPr>
        <xdr:cNvPr id="53" name="直線コネクタ 52"/>
        <xdr:cNvCxnSpPr/>
      </xdr:nvCxnSpPr>
      <xdr:spPr bwMode="auto">
        <a:xfrm flipV="1">
          <a:off x="4305300" y="2999283"/>
          <a:ext cx="698500" cy="2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38143</xdr:rowOff>
    </xdr:from>
    <xdr:to>
      <xdr:col>22</xdr:col>
      <xdr:colOff>114300</xdr:colOff>
      <xdr:row>17</xdr:row>
      <xdr:rowOff>58161</xdr:rowOff>
    </xdr:to>
    <xdr:cxnSp macro="">
      <xdr:nvCxnSpPr>
        <xdr:cNvPr id="56" name="直線コネクタ 55"/>
        <xdr:cNvCxnSpPr/>
      </xdr:nvCxnSpPr>
      <xdr:spPr bwMode="auto">
        <a:xfrm>
          <a:off x="3606800" y="3000418"/>
          <a:ext cx="698500" cy="2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38143</xdr:rowOff>
    </xdr:from>
    <xdr:to>
      <xdr:col>18</xdr:col>
      <xdr:colOff>177800</xdr:colOff>
      <xdr:row>17</xdr:row>
      <xdr:rowOff>65507</xdr:rowOff>
    </xdr:to>
    <xdr:cxnSp macro="">
      <xdr:nvCxnSpPr>
        <xdr:cNvPr id="59" name="直線コネクタ 58"/>
        <xdr:cNvCxnSpPr/>
      </xdr:nvCxnSpPr>
      <xdr:spPr bwMode="auto">
        <a:xfrm flipV="1">
          <a:off x="2908300" y="3000418"/>
          <a:ext cx="698500" cy="2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116258</xdr:rowOff>
    </xdr:from>
    <xdr:to>
      <xdr:col>29</xdr:col>
      <xdr:colOff>177800</xdr:colOff>
      <xdr:row>17</xdr:row>
      <xdr:rowOff>46408</xdr:rowOff>
    </xdr:to>
    <xdr:sp macro="" textlink="">
      <xdr:nvSpPr>
        <xdr:cNvPr id="69" name="楕円 68"/>
        <xdr:cNvSpPr/>
      </xdr:nvSpPr>
      <xdr:spPr bwMode="auto">
        <a:xfrm>
          <a:off x="5600700" y="290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132785</xdr:rowOff>
    </xdr:from>
    <xdr:ext cx="762000" cy="259045"/>
    <xdr:sp macro="" textlink="">
      <xdr:nvSpPr>
        <xdr:cNvPr id="70" name="人口1人当たり決算額の推移該当値テキスト130"/>
        <xdr:cNvSpPr txBox="1"/>
      </xdr:nvSpPr>
      <xdr:spPr>
        <a:xfrm>
          <a:off x="5740400" y="275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157658</xdr:rowOff>
    </xdr:from>
    <xdr:to>
      <xdr:col>26</xdr:col>
      <xdr:colOff>101600</xdr:colOff>
      <xdr:row>17</xdr:row>
      <xdr:rowOff>87808</xdr:rowOff>
    </xdr:to>
    <xdr:sp macro="" textlink="">
      <xdr:nvSpPr>
        <xdr:cNvPr id="71" name="楕円 70"/>
        <xdr:cNvSpPr/>
      </xdr:nvSpPr>
      <xdr:spPr bwMode="auto">
        <a:xfrm>
          <a:off x="4953000" y="294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97985</xdr:rowOff>
    </xdr:from>
    <xdr:ext cx="736600" cy="259045"/>
    <xdr:sp macro="" textlink="">
      <xdr:nvSpPr>
        <xdr:cNvPr id="72" name="テキスト ボックス 71"/>
        <xdr:cNvSpPr txBox="1"/>
      </xdr:nvSpPr>
      <xdr:spPr>
        <a:xfrm>
          <a:off x="4622800" y="271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7361</xdr:rowOff>
    </xdr:from>
    <xdr:to>
      <xdr:col>22</xdr:col>
      <xdr:colOff>165100</xdr:colOff>
      <xdr:row>17</xdr:row>
      <xdr:rowOff>108961</xdr:rowOff>
    </xdr:to>
    <xdr:sp macro="" textlink="">
      <xdr:nvSpPr>
        <xdr:cNvPr id="73" name="楕円 72"/>
        <xdr:cNvSpPr/>
      </xdr:nvSpPr>
      <xdr:spPr bwMode="auto">
        <a:xfrm>
          <a:off x="4254500" y="296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119138</xdr:rowOff>
    </xdr:from>
    <xdr:ext cx="762000" cy="259045"/>
    <xdr:sp macro="" textlink="">
      <xdr:nvSpPr>
        <xdr:cNvPr id="74" name="テキスト ボックス 73"/>
        <xdr:cNvSpPr txBox="1"/>
      </xdr:nvSpPr>
      <xdr:spPr>
        <a:xfrm>
          <a:off x="3924300" y="273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158793</xdr:rowOff>
    </xdr:from>
    <xdr:to>
      <xdr:col>19</xdr:col>
      <xdr:colOff>38100</xdr:colOff>
      <xdr:row>17</xdr:row>
      <xdr:rowOff>88943</xdr:rowOff>
    </xdr:to>
    <xdr:sp macro="" textlink="">
      <xdr:nvSpPr>
        <xdr:cNvPr id="75" name="楕円 74"/>
        <xdr:cNvSpPr/>
      </xdr:nvSpPr>
      <xdr:spPr bwMode="auto">
        <a:xfrm>
          <a:off x="3556000" y="29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99120</xdr:rowOff>
    </xdr:from>
    <xdr:ext cx="762000" cy="259045"/>
    <xdr:sp macro="" textlink="">
      <xdr:nvSpPr>
        <xdr:cNvPr id="76" name="テキスト ボックス 75"/>
        <xdr:cNvSpPr txBox="1"/>
      </xdr:nvSpPr>
      <xdr:spPr>
        <a:xfrm>
          <a:off x="3225800" y="271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14707</xdr:rowOff>
    </xdr:from>
    <xdr:to>
      <xdr:col>15</xdr:col>
      <xdr:colOff>101600</xdr:colOff>
      <xdr:row>17</xdr:row>
      <xdr:rowOff>116307</xdr:rowOff>
    </xdr:to>
    <xdr:sp macro="" textlink="">
      <xdr:nvSpPr>
        <xdr:cNvPr id="77" name="楕円 76"/>
        <xdr:cNvSpPr/>
      </xdr:nvSpPr>
      <xdr:spPr bwMode="auto">
        <a:xfrm>
          <a:off x="2857500" y="297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126484</xdr:rowOff>
    </xdr:from>
    <xdr:ext cx="762000" cy="259045"/>
    <xdr:sp macro="" textlink="">
      <xdr:nvSpPr>
        <xdr:cNvPr id="78" name="テキスト ボックス 77"/>
        <xdr:cNvSpPr txBox="1"/>
      </xdr:nvSpPr>
      <xdr:spPr>
        <a:xfrm>
          <a:off x="2527300" y="274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125476</xdr:rowOff>
    </xdr:from>
    <xdr:to>
      <xdr:col>29</xdr:col>
      <xdr:colOff>127000</xdr:colOff>
      <xdr:row>37</xdr:row>
      <xdr:rowOff>48723</xdr:rowOff>
    </xdr:to>
    <xdr:cxnSp macro="">
      <xdr:nvCxnSpPr>
        <xdr:cNvPr id="112" name="直線コネクタ 111"/>
        <xdr:cNvCxnSpPr/>
      </xdr:nvCxnSpPr>
      <xdr:spPr bwMode="auto">
        <a:xfrm flipV="1">
          <a:off x="5003800" y="7078726"/>
          <a:ext cx="647700" cy="9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48723</xdr:rowOff>
    </xdr:from>
    <xdr:to>
      <xdr:col>26</xdr:col>
      <xdr:colOff>50800</xdr:colOff>
      <xdr:row>37</xdr:row>
      <xdr:rowOff>132848</xdr:rowOff>
    </xdr:to>
    <xdr:cxnSp macro="">
      <xdr:nvCxnSpPr>
        <xdr:cNvPr id="115" name="直線コネクタ 114"/>
        <xdr:cNvCxnSpPr/>
      </xdr:nvCxnSpPr>
      <xdr:spPr bwMode="auto">
        <a:xfrm flipV="1">
          <a:off x="4305300" y="7173423"/>
          <a:ext cx="6985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17158</xdr:rowOff>
    </xdr:from>
    <xdr:to>
      <xdr:col>22</xdr:col>
      <xdr:colOff>114300</xdr:colOff>
      <xdr:row>37</xdr:row>
      <xdr:rowOff>132848</xdr:rowOff>
    </xdr:to>
    <xdr:cxnSp macro="">
      <xdr:nvCxnSpPr>
        <xdr:cNvPr id="118" name="直線コネクタ 117"/>
        <xdr:cNvCxnSpPr/>
      </xdr:nvCxnSpPr>
      <xdr:spPr bwMode="auto">
        <a:xfrm>
          <a:off x="3606800" y="7141858"/>
          <a:ext cx="698500" cy="11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17158</xdr:rowOff>
    </xdr:from>
    <xdr:to>
      <xdr:col>18</xdr:col>
      <xdr:colOff>177800</xdr:colOff>
      <xdr:row>37</xdr:row>
      <xdr:rowOff>41504</xdr:rowOff>
    </xdr:to>
    <xdr:cxnSp macro="">
      <xdr:nvCxnSpPr>
        <xdr:cNvPr id="121" name="直線コネクタ 120"/>
        <xdr:cNvCxnSpPr/>
      </xdr:nvCxnSpPr>
      <xdr:spPr bwMode="auto">
        <a:xfrm flipV="1">
          <a:off x="2908300" y="7141858"/>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74676</xdr:rowOff>
    </xdr:from>
    <xdr:to>
      <xdr:col>29</xdr:col>
      <xdr:colOff>177800</xdr:colOff>
      <xdr:row>37</xdr:row>
      <xdr:rowOff>4826</xdr:rowOff>
    </xdr:to>
    <xdr:sp macro="" textlink="">
      <xdr:nvSpPr>
        <xdr:cNvPr id="131" name="楕円 130"/>
        <xdr:cNvSpPr/>
      </xdr:nvSpPr>
      <xdr:spPr bwMode="auto">
        <a:xfrm>
          <a:off x="5600700" y="702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46753</xdr:rowOff>
    </xdr:from>
    <xdr:ext cx="762000" cy="259045"/>
    <xdr:sp macro="" textlink="">
      <xdr:nvSpPr>
        <xdr:cNvPr id="132" name="人口1人当たり決算額の推移該当値テキスト445"/>
        <xdr:cNvSpPr txBox="1"/>
      </xdr:nvSpPr>
      <xdr:spPr>
        <a:xfrm>
          <a:off x="5740400" y="700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169373</xdr:rowOff>
    </xdr:from>
    <xdr:to>
      <xdr:col>26</xdr:col>
      <xdr:colOff>101600</xdr:colOff>
      <xdr:row>37</xdr:row>
      <xdr:rowOff>99523</xdr:rowOff>
    </xdr:to>
    <xdr:sp macro="" textlink="">
      <xdr:nvSpPr>
        <xdr:cNvPr id="133" name="楕円 132"/>
        <xdr:cNvSpPr/>
      </xdr:nvSpPr>
      <xdr:spPr bwMode="auto">
        <a:xfrm>
          <a:off x="4953000" y="712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84300</xdr:rowOff>
    </xdr:from>
    <xdr:ext cx="736600" cy="259045"/>
    <xdr:sp macro="" textlink="">
      <xdr:nvSpPr>
        <xdr:cNvPr id="134" name="テキスト ボックス 133"/>
        <xdr:cNvSpPr txBox="1"/>
      </xdr:nvSpPr>
      <xdr:spPr>
        <a:xfrm>
          <a:off x="4622800" y="720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82048</xdr:rowOff>
    </xdr:from>
    <xdr:to>
      <xdr:col>22</xdr:col>
      <xdr:colOff>165100</xdr:colOff>
      <xdr:row>37</xdr:row>
      <xdr:rowOff>183648</xdr:rowOff>
    </xdr:to>
    <xdr:sp macro="" textlink="">
      <xdr:nvSpPr>
        <xdr:cNvPr id="135" name="楕円 134"/>
        <xdr:cNvSpPr/>
      </xdr:nvSpPr>
      <xdr:spPr bwMode="auto">
        <a:xfrm>
          <a:off x="4254500" y="720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168425</xdr:rowOff>
    </xdr:from>
    <xdr:ext cx="762000" cy="259045"/>
    <xdr:sp macro="" textlink="">
      <xdr:nvSpPr>
        <xdr:cNvPr id="136" name="テキスト ボックス 135"/>
        <xdr:cNvSpPr txBox="1"/>
      </xdr:nvSpPr>
      <xdr:spPr>
        <a:xfrm>
          <a:off x="3924300" y="729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137808</xdr:rowOff>
    </xdr:from>
    <xdr:to>
      <xdr:col>19</xdr:col>
      <xdr:colOff>38100</xdr:colOff>
      <xdr:row>37</xdr:row>
      <xdr:rowOff>67958</xdr:rowOff>
    </xdr:to>
    <xdr:sp macro="" textlink="">
      <xdr:nvSpPr>
        <xdr:cNvPr id="137" name="楕円 136"/>
        <xdr:cNvSpPr/>
      </xdr:nvSpPr>
      <xdr:spPr bwMode="auto">
        <a:xfrm>
          <a:off x="3556000" y="709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52735</xdr:rowOff>
    </xdr:from>
    <xdr:ext cx="762000" cy="259045"/>
    <xdr:sp macro="" textlink="">
      <xdr:nvSpPr>
        <xdr:cNvPr id="138" name="テキスト ボックス 137"/>
        <xdr:cNvSpPr txBox="1"/>
      </xdr:nvSpPr>
      <xdr:spPr>
        <a:xfrm>
          <a:off x="3225800" y="71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162154</xdr:rowOff>
    </xdr:from>
    <xdr:to>
      <xdr:col>15</xdr:col>
      <xdr:colOff>101600</xdr:colOff>
      <xdr:row>37</xdr:row>
      <xdr:rowOff>92304</xdr:rowOff>
    </xdr:to>
    <xdr:sp macro="" textlink="">
      <xdr:nvSpPr>
        <xdr:cNvPr id="139" name="楕円 138"/>
        <xdr:cNvSpPr/>
      </xdr:nvSpPr>
      <xdr:spPr bwMode="auto">
        <a:xfrm>
          <a:off x="2857500" y="711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77081</xdr:rowOff>
    </xdr:from>
    <xdr:ext cx="762000" cy="259045"/>
    <xdr:sp macro="" textlink="">
      <xdr:nvSpPr>
        <xdr:cNvPr id="140" name="テキスト ボックス 139"/>
        <xdr:cNvSpPr txBox="1"/>
      </xdr:nvSpPr>
      <xdr:spPr>
        <a:xfrm>
          <a:off x="2527300" y="720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
9,831
144.00
9,103,812
8,655,053
190,323
4,207,975
8,180,786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157385</xdr:rowOff>
    </xdr:from>
    <xdr:to>
      <xdr:col>24</xdr:col>
      <xdr:colOff>63500</xdr:colOff>
      <xdr:row>36</xdr:row>
      <xdr:rowOff>43542</xdr:rowOff>
    </xdr:to>
    <xdr:cxnSp macro="">
      <xdr:nvCxnSpPr>
        <xdr:cNvPr id="59" name="直線コネクタ 58"/>
        <xdr:cNvCxnSpPr/>
      </xdr:nvCxnSpPr>
      <xdr:spPr>
        <a:xfrm flipV="1">
          <a:off x="3797300" y="6158135"/>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43542</xdr:rowOff>
    </xdr:from>
    <xdr:to>
      <xdr:col>19</xdr:col>
      <xdr:colOff>177800</xdr:colOff>
      <xdr:row>36</xdr:row>
      <xdr:rowOff>50262</xdr:rowOff>
    </xdr:to>
    <xdr:cxnSp macro="">
      <xdr:nvCxnSpPr>
        <xdr:cNvPr id="62" name="直線コネクタ 61"/>
        <xdr:cNvCxnSpPr/>
      </xdr:nvCxnSpPr>
      <xdr:spPr>
        <a:xfrm flipV="1">
          <a:off x="2908300" y="6215742"/>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6381</xdr:rowOff>
    </xdr:from>
    <xdr:to>
      <xdr:col>15</xdr:col>
      <xdr:colOff>50800</xdr:colOff>
      <xdr:row>36</xdr:row>
      <xdr:rowOff>50262</xdr:rowOff>
    </xdr:to>
    <xdr:cxnSp macro="">
      <xdr:nvCxnSpPr>
        <xdr:cNvPr id="65" name="直線コネクタ 64"/>
        <xdr:cNvCxnSpPr/>
      </xdr:nvCxnSpPr>
      <xdr:spPr>
        <a:xfrm>
          <a:off x="2019300" y="6178581"/>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6381</xdr:rowOff>
    </xdr:from>
    <xdr:to>
      <xdr:col>10</xdr:col>
      <xdr:colOff>114300</xdr:colOff>
      <xdr:row>36</xdr:row>
      <xdr:rowOff>14765</xdr:rowOff>
    </xdr:to>
    <xdr:cxnSp macro="">
      <xdr:nvCxnSpPr>
        <xdr:cNvPr id="68" name="直線コネクタ 67"/>
        <xdr:cNvCxnSpPr/>
      </xdr:nvCxnSpPr>
      <xdr:spPr>
        <a:xfrm flipV="1">
          <a:off x="1130300" y="6178581"/>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106585</xdr:rowOff>
    </xdr:from>
    <xdr:to>
      <xdr:col>24</xdr:col>
      <xdr:colOff>114300</xdr:colOff>
      <xdr:row>36</xdr:row>
      <xdr:rowOff>36735</xdr:rowOff>
    </xdr:to>
    <xdr:sp macro="" textlink="">
      <xdr:nvSpPr>
        <xdr:cNvPr id="78" name="楕円 77"/>
        <xdr:cNvSpPr/>
      </xdr:nvSpPr>
      <xdr:spPr>
        <a:xfrm>
          <a:off x="4584700" y="61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129462</xdr:rowOff>
    </xdr:from>
    <xdr:ext cx="599010" cy="259045"/>
    <xdr:sp macro="" textlink="">
      <xdr:nvSpPr>
        <xdr:cNvPr id="79" name="人件費該当値テキスト"/>
        <xdr:cNvSpPr txBox="1"/>
      </xdr:nvSpPr>
      <xdr:spPr>
        <a:xfrm>
          <a:off x="4686300" y="595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164192</xdr:rowOff>
    </xdr:from>
    <xdr:to>
      <xdr:col>20</xdr:col>
      <xdr:colOff>38100</xdr:colOff>
      <xdr:row>36</xdr:row>
      <xdr:rowOff>94342</xdr:rowOff>
    </xdr:to>
    <xdr:sp macro="" textlink="">
      <xdr:nvSpPr>
        <xdr:cNvPr id="80" name="楕円 79"/>
        <xdr:cNvSpPr/>
      </xdr:nvSpPr>
      <xdr:spPr>
        <a:xfrm>
          <a:off x="3746500" y="61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110869</xdr:rowOff>
    </xdr:from>
    <xdr:ext cx="534377" cy="259045"/>
    <xdr:sp macro="" textlink="">
      <xdr:nvSpPr>
        <xdr:cNvPr id="81" name="テキスト ボックス 80"/>
        <xdr:cNvSpPr txBox="1"/>
      </xdr:nvSpPr>
      <xdr:spPr>
        <a:xfrm>
          <a:off x="3530111" y="59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170912</xdr:rowOff>
    </xdr:from>
    <xdr:to>
      <xdr:col>15</xdr:col>
      <xdr:colOff>101600</xdr:colOff>
      <xdr:row>36</xdr:row>
      <xdr:rowOff>101062</xdr:rowOff>
    </xdr:to>
    <xdr:sp macro="" textlink="">
      <xdr:nvSpPr>
        <xdr:cNvPr id="82" name="楕円 81"/>
        <xdr:cNvSpPr/>
      </xdr:nvSpPr>
      <xdr:spPr>
        <a:xfrm>
          <a:off x="2857500" y="61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117589</xdr:rowOff>
    </xdr:from>
    <xdr:ext cx="534377" cy="259045"/>
    <xdr:sp macro="" textlink="">
      <xdr:nvSpPr>
        <xdr:cNvPr id="83" name="テキスト ボックス 82"/>
        <xdr:cNvSpPr txBox="1"/>
      </xdr:nvSpPr>
      <xdr:spPr>
        <a:xfrm>
          <a:off x="2641111" y="594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127031</xdr:rowOff>
    </xdr:from>
    <xdr:to>
      <xdr:col>10</xdr:col>
      <xdr:colOff>165100</xdr:colOff>
      <xdr:row>36</xdr:row>
      <xdr:rowOff>57181</xdr:rowOff>
    </xdr:to>
    <xdr:sp macro="" textlink="">
      <xdr:nvSpPr>
        <xdr:cNvPr id="84" name="楕円 83"/>
        <xdr:cNvSpPr/>
      </xdr:nvSpPr>
      <xdr:spPr>
        <a:xfrm>
          <a:off x="1968500" y="61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73708</xdr:rowOff>
    </xdr:from>
    <xdr:ext cx="599010" cy="259045"/>
    <xdr:sp macro="" textlink="">
      <xdr:nvSpPr>
        <xdr:cNvPr id="85" name="テキスト ボックス 84"/>
        <xdr:cNvSpPr txBox="1"/>
      </xdr:nvSpPr>
      <xdr:spPr>
        <a:xfrm>
          <a:off x="1719795" y="590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135415</xdr:rowOff>
    </xdr:from>
    <xdr:to>
      <xdr:col>6</xdr:col>
      <xdr:colOff>38100</xdr:colOff>
      <xdr:row>36</xdr:row>
      <xdr:rowOff>65565</xdr:rowOff>
    </xdr:to>
    <xdr:sp macro="" textlink="">
      <xdr:nvSpPr>
        <xdr:cNvPr id="86" name="楕円 85"/>
        <xdr:cNvSpPr/>
      </xdr:nvSpPr>
      <xdr:spPr>
        <a:xfrm>
          <a:off x="1079500" y="61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82092</xdr:rowOff>
    </xdr:from>
    <xdr:ext cx="599010" cy="259045"/>
    <xdr:sp macro="" textlink="">
      <xdr:nvSpPr>
        <xdr:cNvPr id="87" name="テキスト ボックス 86"/>
        <xdr:cNvSpPr txBox="1"/>
      </xdr:nvSpPr>
      <xdr:spPr>
        <a:xfrm>
          <a:off x="830795" y="591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88933</xdr:rowOff>
    </xdr:from>
    <xdr:to>
      <xdr:col>24</xdr:col>
      <xdr:colOff>63500</xdr:colOff>
      <xdr:row>56</xdr:row>
      <xdr:rowOff>89463</xdr:rowOff>
    </xdr:to>
    <xdr:cxnSp macro="">
      <xdr:nvCxnSpPr>
        <xdr:cNvPr id="114" name="直線コネクタ 113"/>
        <xdr:cNvCxnSpPr/>
      </xdr:nvCxnSpPr>
      <xdr:spPr>
        <a:xfrm flipV="1">
          <a:off x="3797300" y="9690133"/>
          <a:ext cx="8382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105470</xdr:rowOff>
    </xdr:from>
    <xdr:to>
      <xdr:col>19</xdr:col>
      <xdr:colOff>177800</xdr:colOff>
      <xdr:row>56</xdr:row>
      <xdr:rowOff>89463</xdr:rowOff>
    </xdr:to>
    <xdr:cxnSp macro="">
      <xdr:nvCxnSpPr>
        <xdr:cNvPr id="117" name="直線コネクタ 116"/>
        <xdr:cNvCxnSpPr/>
      </xdr:nvCxnSpPr>
      <xdr:spPr>
        <a:xfrm>
          <a:off x="2908300" y="9363770"/>
          <a:ext cx="889000" cy="3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105470</xdr:rowOff>
    </xdr:from>
    <xdr:to>
      <xdr:col>15</xdr:col>
      <xdr:colOff>50800</xdr:colOff>
      <xdr:row>55</xdr:row>
      <xdr:rowOff>69145</xdr:rowOff>
    </xdr:to>
    <xdr:cxnSp macro="">
      <xdr:nvCxnSpPr>
        <xdr:cNvPr id="120" name="直線コネクタ 119"/>
        <xdr:cNvCxnSpPr/>
      </xdr:nvCxnSpPr>
      <xdr:spPr>
        <a:xfrm flipV="1">
          <a:off x="2019300" y="9363770"/>
          <a:ext cx="889000" cy="1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69145</xdr:rowOff>
    </xdr:from>
    <xdr:to>
      <xdr:col>10</xdr:col>
      <xdr:colOff>114300</xdr:colOff>
      <xdr:row>56</xdr:row>
      <xdr:rowOff>140642</xdr:rowOff>
    </xdr:to>
    <xdr:cxnSp macro="">
      <xdr:nvCxnSpPr>
        <xdr:cNvPr id="123" name="直線コネクタ 122"/>
        <xdr:cNvCxnSpPr/>
      </xdr:nvCxnSpPr>
      <xdr:spPr>
        <a:xfrm flipV="1">
          <a:off x="1130300" y="9498895"/>
          <a:ext cx="889000" cy="2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38133</xdr:rowOff>
    </xdr:from>
    <xdr:to>
      <xdr:col>24</xdr:col>
      <xdr:colOff>114300</xdr:colOff>
      <xdr:row>56</xdr:row>
      <xdr:rowOff>139733</xdr:rowOff>
    </xdr:to>
    <xdr:sp macro="" textlink="">
      <xdr:nvSpPr>
        <xdr:cNvPr id="133" name="楕円 132"/>
        <xdr:cNvSpPr/>
      </xdr:nvSpPr>
      <xdr:spPr>
        <a:xfrm>
          <a:off x="4584700" y="96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16560</xdr:rowOff>
    </xdr:from>
    <xdr:ext cx="534377" cy="259045"/>
    <xdr:sp macro="" textlink="">
      <xdr:nvSpPr>
        <xdr:cNvPr id="134" name="物件費該当値テキスト"/>
        <xdr:cNvSpPr txBox="1"/>
      </xdr:nvSpPr>
      <xdr:spPr>
        <a:xfrm>
          <a:off x="4686300" y="96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38663</xdr:rowOff>
    </xdr:from>
    <xdr:to>
      <xdr:col>20</xdr:col>
      <xdr:colOff>38100</xdr:colOff>
      <xdr:row>56</xdr:row>
      <xdr:rowOff>140263</xdr:rowOff>
    </xdr:to>
    <xdr:sp macro="" textlink="">
      <xdr:nvSpPr>
        <xdr:cNvPr id="135" name="楕円 134"/>
        <xdr:cNvSpPr/>
      </xdr:nvSpPr>
      <xdr:spPr>
        <a:xfrm>
          <a:off x="3746500" y="96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156790</xdr:rowOff>
    </xdr:from>
    <xdr:ext cx="534377" cy="259045"/>
    <xdr:sp macro="" textlink="">
      <xdr:nvSpPr>
        <xdr:cNvPr id="136" name="テキスト ボックス 135"/>
        <xdr:cNvSpPr txBox="1"/>
      </xdr:nvSpPr>
      <xdr:spPr>
        <a:xfrm>
          <a:off x="3530111" y="9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54670</xdr:rowOff>
    </xdr:from>
    <xdr:to>
      <xdr:col>15</xdr:col>
      <xdr:colOff>101600</xdr:colOff>
      <xdr:row>54</xdr:row>
      <xdr:rowOff>156270</xdr:rowOff>
    </xdr:to>
    <xdr:sp macro="" textlink="">
      <xdr:nvSpPr>
        <xdr:cNvPr id="137" name="楕円 136"/>
        <xdr:cNvSpPr/>
      </xdr:nvSpPr>
      <xdr:spPr>
        <a:xfrm>
          <a:off x="2857500" y="93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1347</xdr:rowOff>
    </xdr:from>
    <xdr:ext cx="599010" cy="259045"/>
    <xdr:sp macro="" textlink="">
      <xdr:nvSpPr>
        <xdr:cNvPr id="138" name="テキスト ボックス 137"/>
        <xdr:cNvSpPr txBox="1"/>
      </xdr:nvSpPr>
      <xdr:spPr>
        <a:xfrm>
          <a:off x="2608795" y="908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18345</xdr:rowOff>
    </xdr:from>
    <xdr:to>
      <xdr:col>10</xdr:col>
      <xdr:colOff>165100</xdr:colOff>
      <xdr:row>55</xdr:row>
      <xdr:rowOff>119945</xdr:rowOff>
    </xdr:to>
    <xdr:sp macro="" textlink="">
      <xdr:nvSpPr>
        <xdr:cNvPr id="139" name="楕円 138"/>
        <xdr:cNvSpPr/>
      </xdr:nvSpPr>
      <xdr:spPr>
        <a:xfrm>
          <a:off x="1968500" y="9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136472</xdr:rowOff>
    </xdr:from>
    <xdr:ext cx="599010" cy="259045"/>
    <xdr:sp macro="" textlink="">
      <xdr:nvSpPr>
        <xdr:cNvPr id="140" name="テキスト ボックス 139"/>
        <xdr:cNvSpPr txBox="1"/>
      </xdr:nvSpPr>
      <xdr:spPr>
        <a:xfrm>
          <a:off x="1719795" y="922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89842</xdr:rowOff>
    </xdr:from>
    <xdr:to>
      <xdr:col>6</xdr:col>
      <xdr:colOff>38100</xdr:colOff>
      <xdr:row>57</xdr:row>
      <xdr:rowOff>19992</xdr:rowOff>
    </xdr:to>
    <xdr:sp macro="" textlink="">
      <xdr:nvSpPr>
        <xdr:cNvPr id="141" name="楕円 140"/>
        <xdr:cNvSpPr/>
      </xdr:nvSpPr>
      <xdr:spPr>
        <a:xfrm>
          <a:off x="1079500" y="96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11119</xdr:rowOff>
    </xdr:from>
    <xdr:ext cx="534377" cy="259045"/>
    <xdr:sp macro="" textlink="">
      <xdr:nvSpPr>
        <xdr:cNvPr id="142" name="テキスト ボックス 141"/>
        <xdr:cNvSpPr txBox="1"/>
      </xdr:nvSpPr>
      <xdr:spPr>
        <a:xfrm>
          <a:off x="863111" y="97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65557</xdr:rowOff>
    </xdr:from>
    <xdr:to>
      <xdr:col>24</xdr:col>
      <xdr:colOff>63500</xdr:colOff>
      <xdr:row>78</xdr:row>
      <xdr:rowOff>108268</xdr:rowOff>
    </xdr:to>
    <xdr:cxnSp macro="">
      <xdr:nvCxnSpPr>
        <xdr:cNvPr id="171" name="直線コネクタ 170"/>
        <xdr:cNvCxnSpPr/>
      </xdr:nvCxnSpPr>
      <xdr:spPr>
        <a:xfrm flipV="1">
          <a:off x="3797300" y="13438657"/>
          <a:ext cx="8382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108268</xdr:rowOff>
    </xdr:from>
    <xdr:to>
      <xdr:col>19</xdr:col>
      <xdr:colOff>177800</xdr:colOff>
      <xdr:row>78</xdr:row>
      <xdr:rowOff>136310</xdr:rowOff>
    </xdr:to>
    <xdr:cxnSp macro="">
      <xdr:nvCxnSpPr>
        <xdr:cNvPr id="174" name="直線コネクタ 173"/>
        <xdr:cNvCxnSpPr/>
      </xdr:nvCxnSpPr>
      <xdr:spPr>
        <a:xfrm flipV="1">
          <a:off x="2908300" y="13481368"/>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113982</xdr:rowOff>
    </xdr:from>
    <xdr:to>
      <xdr:col>15</xdr:col>
      <xdr:colOff>50800</xdr:colOff>
      <xdr:row>78</xdr:row>
      <xdr:rowOff>136310</xdr:rowOff>
    </xdr:to>
    <xdr:cxnSp macro="">
      <xdr:nvCxnSpPr>
        <xdr:cNvPr id="177" name="直線コネクタ 176"/>
        <xdr:cNvCxnSpPr/>
      </xdr:nvCxnSpPr>
      <xdr:spPr>
        <a:xfrm>
          <a:off x="2019300" y="13487082"/>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113982</xdr:rowOff>
    </xdr:from>
    <xdr:to>
      <xdr:col>10</xdr:col>
      <xdr:colOff>114300</xdr:colOff>
      <xdr:row>78</xdr:row>
      <xdr:rowOff>124461</xdr:rowOff>
    </xdr:to>
    <xdr:cxnSp macro="">
      <xdr:nvCxnSpPr>
        <xdr:cNvPr id="180" name="直線コネクタ 179"/>
        <xdr:cNvCxnSpPr/>
      </xdr:nvCxnSpPr>
      <xdr:spPr>
        <a:xfrm flipV="1">
          <a:off x="1130300" y="13487082"/>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14757</xdr:rowOff>
    </xdr:from>
    <xdr:to>
      <xdr:col>24</xdr:col>
      <xdr:colOff>114300</xdr:colOff>
      <xdr:row>78</xdr:row>
      <xdr:rowOff>116357</xdr:rowOff>
    </xdr:to>
    <xdr:sp macro="" textlink="">
      <xdr:nvSpPr>
        <xdr:cNvPr id="190" name="楕円 189"/>
        <xdr:cNvSpPr/>
      </xdr:nvSpPr>
      <xdr:spPr>
        <a:xfrm>
          <a:off x="45847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101134</xdr:rowOff>
    </xdr:from>
    <xdr:ext cx="469744" cy="259045"/>
    <xdr:sp macro="" textlink="">
      <xdr:nvSpPr>
        <xdr:cNvPr id="191" name="維持補修費該当値テキスト"/>
        <xdr:cNvSpPr txBox="1"/>
      </xdr:nvSpPr>
      <xdr:spPr>
        <a:xfrm>
          <a:off x="46863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57468</xdr:rowOff>
    </xdr:from>
    <xdr:to>
      <xdr:col>20</xdr:col>
      <xdr:colOff>38100</xdr:colOff>
      <xdr:row>78</xdr:row>
      <xdr:rowOff>159068</xdr:rowOff>
    </xdr:to>
    <xdr:sp macro="" textlink="">
      <xdr:nvSpPr>
        <xdr:cNvPr id="192" name="楕円 191"/>
        <xdr:cNvSpPr/>
      </xdr:nvSpPr>
      <xdr:spPr>
        <a:xfrm>
          <a:off x="3746500" y="134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150195</xdr:rowOff>
    </xdr:from>
    <xdr:ext cx="469744" cy="259045"/>
    <xdr:sp macro="" textlink="">
      <xdr:nvSpPr>
        <xdr:cNvPr id="193" name="テキスト ボックス 192"/>
        <xdr:cNvSpPr txBox="1"/>
      </xdr:nvSpPr>
      <xdr:spPr>
        <a:xfrm>
          <a:off x="3562428" y="1352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85510</xdr:rowOff>
    </xdr:from>
    <xdr:to>
      <xdr:col>15</xdr:col>
      <xdr:colOff>101600</xdr:colOff>
      <xdr:row>79</xdr:row>
      <xdr:rowOff>15660</xdr:rowOff>
    </xdr:to>
    <xdr:sp macro="" textlink="">
      <xdr:nvSpPr>
        <xdr:cNvPr id="194" name="楕円 193"/>
        <xdr:cNvSpPr/>
      </xdr:nvSpPr>
      <xdr:spPr>
        <a:xfrm>
          <a:off x="2857500" y="13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6787</xdr:rowOff>
    </xdr:from>
    <xdr:ext cx="469744" cy="259045"/>
    <xdr:sp macro="" textlink="">
      <xdr:nvSpPr>
        <xdr:cNvPr id="195" name="テキスト ボックス 194"/>
        <xdr:cNvSpPr txBox="1"/>
      </xdr:nvSpPr>
      <xdr:spPr>
        <a:xfrm>
          <a:off x="2673428" y="13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63182</xdr:rowOff>
    </xdr:from>
    <xdr:to>
      <xdr:col>10</xdr:col>
      <xdr:colOff>165100</xdr:colOff>
      <xdr:row>78</xdr:row>
      <xdr:rowOff>164782</xdr:rowOff>
    </xdr:to>
    <xdr:sp macro="" textlink="">
      <xdr:nvSpPr>
        <xdr:cNvPr id="196" name="楕円 195"/>
        <xdr:cNvSpPr/>
      </xdr:nvSpPr>
      <xdr:spPr>
        <a:xfrm>
          <a:off x="1968500" y="13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155909</xdr:rowOff>
    </xdr:from>
    <xdr:ext cx="469744" cy="259045"/>
    <xdr:sp macro="" textlink="">
      <xdr:nvSpPr>
        <xdr:cNvPr id="197" name="テキスト ボックス 196"/>
        <xdr:cNvSpPr txBox="1"/>
      </xdr:nvSpPr>
      <xdr:spPr>
        <a:xfrm>
          <a:off x="1784428" y="135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73661</xdr:rowOff>
    </xdr:from>
    <xdr:to>
      <xdr:col>6</xdr:col>
      <xdr:colOff>38100</xdr:colOff>
      <xdr:row>79</xdr:row>
      <xdr:rowOff>3811</xdr:rowOff>
    </xdr:to>
    <xdr:sp macro="" textlink="">
      <xdr:nvSpPr>
        <xdr:cNvPr id="198" name="楕円 197"/>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166388</xdr:rowOff>
    </xdr:from>
    <xdr:ext cx="469744" cy="259045"/>
    <xdr:sp macro="" textlink="">
      <xdr:nvSpPr>
        <xdr:cNvPr id="199" name="テキスト ボックス 198"/>
        <xdr:cNvSpPr txBox="1"/>
      </xdr:nvSpPr>
      <xdr:spPr>
        <a:xfrm>
          <a:off x="895428"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123403</xdr:rowOff>
    </xdr:from>
    <xdr:to>
      <xdr:col>24</xdr:col>
      <xdr:colOff>63500</xdr:colOff>
      <xdr:row>94</xdr:row>
      <xdr:rowOff>134589</xdr:rowOff>
    </xdr:to>
    <xdr:cxnSp macro="">
      <xdr:nvCxnSpPr>
        <xdr:cNvPr id="231" name="直線コネクタ 230"/>
        <xdr:cNvCxnSpPr/>
      </xdr:nvCxnSpPr>
      <xdr:spPr>
        <a:xfrm flipV="1">
          <a:off x="3797300" y="16239703"/>
          <a:ext cx="8382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68280</xdr:rowOff>
    </xdr:from>
    <xdr:to>
      <xdr:col>19</xdr:col>
      <xdr:colOff>177800</xdr:colOff>
      <xdr:row>94</xdr:row>
      <xdr:rowOff>134589</xdr:rowOff>
    </xdr:to>
    <xdr:cxnSp macro="">
      <xdr:nvCxnSpPr>
        <xdr:cNvPr id="234" name="直線コネクタ 233"/>
        <xdr:cNvCxnSpPr/>
      </xdr:nvCxnSpPr>
      <xdr:spPr>
        <a:xfrm>
          <a:off x="2908300" y="16184580"/>
          <a:ext cx="889000" cy="6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68280</xdr:rowOff>
    </xdr:from>
    <xdr:to>
      <xdr:col>15</xdr:col>
      <xdr:colOff>50800</xdr:colOff>
      <xdr:row>97</xdr:row>
      <xdr:rowOff>75676</xdr:rowOff>
    </xdr:to>
    <xdr:cxnSp macro="">
      <xdr:nvCxnSpPr>
        <xdr:cNvPr id="237" name="直線コネクタ 236"/>
        <xdr:cNvCxnSpPr/>
      </xdr:nvCxnSpPr>
      <xdr:spPr>
        <a:xfrm flipV="1">
          <a:off x="2019300" y="16184580"/>
          <a:ext cx="889000" cy="5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75676</xdr:rowOff>
    </xdr:from>
    <xdr:to>
      <xdr:col>10</xdr:col>
      <xdr:colOff>114300</xdr:colOff>
      <xdr:row>98</xdr:row>
      <xdr:rowOff>38168</xdr:rowOff>
    </xdr:to>
    <xdr:cxnSp macro="">
      <xdr:nvCxnSpPr>
        <xdr:cNvPr id="240" name="直線コネクタ 239"/>
        <xdr:cNvCxnSpPr/>
      </xdr:nvCxnSpPr>
      <xdr:spPr>
        <a:xfrm flipV="1">
          <a:off x="1130300" y="16706326"/>
          <a:ext cx="889000" cy="1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72603</xdr:rowOff>
    </xdr:from>
    <xdr:to>
      <xdr:col>24</xdr:col>
      <xdr:colOff>114300</xdr:colOff>
      <xdr:row>95</xdr:row>
      <xdr:rowOff>2753</xdr:rowOff>
    </xdr:to>
    <xdr:sp macro="" textlink="">
      <xdr:nvSpPr>
        <xdr:cNvPr id="250" name="楕円 249"/>
        <xdr:cNvSpPr/>
      </xdr:nvSpPr>
      <xdr:spPr>
        <a:xfrm>
          <a:off x="4584700" y="161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95480</xdr:rowOff>
    </xdr:from>
    <xdr:ext cx="534377" cy="259045"/>
    <xdr:sp macro="" textlink="">
      <xdr:nvSpPr>
        <xdr:cNvPr id="251" name="扶助費該当値テキスト"/>
        <xdr:cNvSpPr txBox="1"/>
      </xdr:nvSpPr>
      <xdr:spPr>
        <a:xfrm>
          <a:off x="4686300" y="160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83789</xdr:rowOff>
    </xdr:from>
    <xdr:to>
      <xdr:col>20</xdr:col>
      <xdr:colOff>38100</xdr:colOff>
      <xdr:row>95</xdr:row>
      <xdr:rowOff>13939</xdr:rowOff>
    </xdr:to>
    <xdr:sp macro="" textlink="">
      <xdr:nvSpPr>
        <xdr:cNvPr id="252" name="楕円 251"/>
        <xdr:cNvSpPr/>
      </xdr:nvSpPr>
      <xdr:spPr>
        <a:xfrm>
          <a:off x="3746500" y="162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30466</xdr:rowOff>
    </xdr:from>
    <xdr:ext cx="534377" cy="259045"/>
    <xdr:sp macro="" textlink="">
      <xdr:nvSpPr>
        <xdr:cNvPr id="253" name="テキスト ボックス 252"/>
        <xdr:cNvSpPr txBox="1"/>
      </xdr:nvSpPr>
      <xdr:spPr>
        <a:xfrm>
          <a:off x="3530111" y="159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17480</xdr:rowOff>
    </xdr:from>
    <xdr:to>
      <xdr:col>15</xdr:col>
      <xdr:colOff>101600</xdr:colOff>
      <xdr:row>94</xdr:row>
      <xdr:rowOff>119080</xdr:rowOff>
    </xdr:to>
    <xdr:sp macro="" textlink="">
      <xdr:nvSpPr>
        <xdr:cNvPr id="254" name="楕円 253"/>
        <xdr:cNvSpPr/>
      </xdr:nvSpPr>
      <xdr:spPr>
        <a:xfrm>
          <a:off x="2857500" y="161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135607</xdr:rowOff>
    </xdr:from>
    <xdr:ext cx="534377" cy="259045"/>
    <xdr:sp macro="" textlink="">
      <xdr:nvSpPr>
        <xdr:cNvPr id="255" name="テキスト ボックス 254"/>
        <xdr:cNvSpPr txBox="1"/>
      </xdr:nvSpPr>
      <xdr:spPr>
        <a:xfrm>
          <a:off x="2641111" y="159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24876</xdr:rowOff>
    </xdr:from>
    <xdr:to>
      <xdr:col>10</xdr:col>
      <xdr:colOff>165100</xdr:colOff>
      <xdr:row>97</xdr:row>
      <xdr:rowOff>126476</xdr:rowOff>
    </xdr:to>
    <xdr:sp macro="" textlink="">
      <xdr:nvSpPr>
        <xdr:cNvPr id="256" name="楕円 255"/>
        <xdr:cNvSpPr/>
      </xdr:nvSpPr>
      <xdr:spPr>
        <a:xfrm>
          <a:off x="1968500" y="1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143003</xdr:rowOff>
    </xdr:from>
    <xdr:ext cx="534377" cy="259045"/>
    <xdr:sp macro="" textlink="">
      <xdr:nvSpPr>
        <xdr:cNvPr id="257" name="テキスト ボックス 256"/>
        <xdr:cNvSpPr txBox="1"/>
      </xdr:nvSpPr>
      <xdr:spPr>
        <a:xfrm>
          <a:off x="1752111" y="164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158818</xdr:rowOff>
    </xdr:from>
    <xdr:to>
      <xdr:col>6</xdr:col>
      <xdr:colOff>38100</xdr:colOff>
      <xdr:row>98</xdr:row>
      <xdr:rowOff>88968</xdr:rowOff>
    </xdr:to>
    <xdr:sp macro="" textlink="">
      <xdr:nvSpPr>
        <xdr:cNvPr id="258" name="楕円 257"/>
        <xdr:cNvSpPr/>
      </xdr:nvSpPr>
      <xdr:spPr>
        <a:xfrm>
          <a:off x="1079500" y="16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80095</xdr:rowOff>
    </xdr:from>
    <xdr:ext cx="534377" cy="259045"/>
    <xdr:sp macro="" textlink="">
      <xdr:nvSpPr>
        <xdr:cNvPr id="259" name="テキスト ボックス 258"/>
        <xdr:cNvSpPr txBox="1"/>
      </xdr:nvSpPr>
      <xdr:spPr>
        <a:xfrm>
          <a:off x="863111" y="168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146287</xdr:rowOff>
    </xdr:from>
    <xdr:to>
      <xdr:col>55</xdr:col>
      <xdr:colOff>0</xdr:colOff>
      <xdr:row>38</xdr:row>
      <xdr:rowOff>6563</xdr:rowOff>
    </xdr:to>
    <xdr:cxnSp macro="">
      <xdr:nvCxnSpPr>
        <xdr:cNvPr id="290" name="直線コネクタ 289"/>
        <xdr:cNvCxnSpPr/>
      </xdr:nvCxnSpPr>
      <xdr:spPr>
        <a:xfrm>
          <a:off x="9639300" y="6489937"/>
          <a:ext cx="8382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133028</xdr:rowOff>
    </xdr:from>
    <xdr:to>
      <xdr:col>50</xdr:col>
      <xdr:colOff>114300</xdr:colOff>
      <xdr:row>37</xdr:row>
      <xdr:rowOff>146287</xdr:rowOff>
    </xdr:to>
    <xdr:cxnSp macro="">
      <xdr:nvCxnSpPr>
        <xdr:cNvPr id="293" name="直線コネクタ 292"/>
        <xdr:cNvCxnSpPr/>
      </xdr:nvCxnSpPr>
      <xdr:spPr>
        <a:xfrm>
          <a:off x="8750300" y="647667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51340</xdr:rowOff>
    </xdr:from>
    <xdr:to>
      <xdr:col>45</xdr:col>
      <xdr:colOff>177800</xdr:colOff>
      <xdr:row>37</xdr:row>
      <xdr:rowOff>133028</xdr:rowOff>
    </xdr:to>
    <xdr:cxnSp macro="">
      <xdr:nvCxnSpPr>
        <xdr:cNvPr id="296" name="直線コネクタ 295"/>
        <xdr:cNvCxnSpPr/>
      </xdr:nvCxnSpPr>
      <xdr:spPr>
        <a:xfrm>
          <a:off x="7861300" y="6394990"/>
          <a:ext cx="889000" cy="8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51340</xdr:rowOff>
    </xdr:from>
    <xdr:to>
      <xdr:col>41</xdr:col>
      <xdr:colOff>50800</xdr:colOff>
      <xdr:row>37</xdr:row>
      <xdr:rowOff>109486</xdr:rowOff>
    </xdr:to>
    <xdr:cxnSp macro="">
      <xdr:nvCxnSpPr>
        <xdr:cNvPr id="299" name="直線コネクタ 298"/>
        <xdr:cNvCxnSpPr/>
      </xdr:nvCxnSpPr>
      <xdr:spPr>
        <a:xfrm flipV="1">
          <a:off x="6972300" y="6394990"/>
          <a:ext cx="889000" cy="5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127214</xdr:rowOff>
    </xdr:from>
    <xdr:to>
      <xdr:col>55</xdr:col>
      <xdr:colOff>50800</xdr:colOff>
      <xdr:row>38</xdr:row>
      <xdr:rowOff>57364</xdr:rowOff>
    </xdr:to>
    <xdr:sp macro="" textlink="">
      <xdr:nvSpPr>
        <xdr:cNvPr id="309" name="楕円 308"/>
        <xdr:cNvSpPr/>
      </xdr:nvSpPr>
      <xdr:spPr>
        <a:xfrm>
          <a:off x="10426700" y="64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105641</xdr:rowOff>
    </xdr:from>
    <xdr:ext cx="534377" cy="259045"/>
    <xdr:sp macro="" textlink="">
      <xdr:nvSpPr>
        <xdr:cNvPr id="310" name="補助費等該当値テキスト"/>
        <xdr:cNvSpPr txBox="1"/>
      </xdr:nvSpPr>
      <xdr:spPr>
        <a:xfrm>
          <a:off x="10528300" y="64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95487</xdr:rowOff>
    </xdr:from>
    <xdr:to>
      <xdr:col>50</xdr:col>
      <xdr:colOff>165100</xdr:colOff>
      <xdr:row>38</xdr:row>
      <xdr:rowOff>25637</xdr:rowOff>
    </xdr:to>
    <xdr:sp macro="" textlink="">
      <xdr:nvSpPr>
        <xdr:cNvPr id="311" name="楕円 310"/>
        <xdr:cNvSpPr/>
      </xdr:nvSpPr>
      <xdr:spPr>
        <a:xfrm>
          <a:off x="9588500" y="64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42164</xdr:rowOff>
    </xdr:from>
    <xdr:ext cx="534377" cy="259045"/>
    <xdr:sp macro="" textlink="">
      <xdr:nvSpPr>
        <xdr:cNvPr id="312" name="テキスト ボックス 311"/>
        <xdr:cNvSpPr txBox="1"/>
      </xdr:nvSpPr>
      <xdr:spPr>
        <a:xfrm>
          <a:off x="9372111" y="621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82228</xdr:rowOff>
    </xdr:from>
    <xdr:to>
      <xdr:col>46</xdr:col>
      <xdr:colOff>38100</xdr:colOff>
      <xdr:row>38</xdr:row>
      <xdr:rowOff>12378</xdr:rowOff>
    </xdr:to>
    <xdr:sp macro="" textlink="">
      <xdr:nvSpPr>
        <xdr:cNvPr id="313" name="楕円 312"/>
        <xdr:cNvSpPr/>
      </xdr:nvSpPr>
      <xdr:spPr>
        <a:xfrm>
          <a:off x="8699500" y="642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28905</xdr:rowOff>
    </xdr:from>
    <xdr:ext cx="534377" cy="259045"/>
    <xdr:sp macro="" textlink="">
      <xdr:nvSpPr>
        <xdr:cNvPr id="314" name="テキスト ボックス 313"/>
        <xdr:cNvSpPr txBox="1"/>
      </xdr:nvSpPr>
      <xdr:spPr>
        <a:xfrm>
          <a:off x="8483111" y="62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540</xdr:rowOff>
    </xdr:from>
    <xdr:to>
      <xdr:col>41</xdr:col>
      <xdr:colOff>101600</xdr:colOff>
      <xdr:row>37</xdr:row>
      <xdr:rowOff>102140</xdr:rowOff>
    </xdr:to>
    <xdr:sp macro="" textlink="">
      <xdr:nvSpPr>
        <xdr:cNvPr id="315" name="楕円 314"/>
        <xdr:cNvSpPr/>
      </xdr:nvSpPr>
      <xdr:spPr>
        <a:xfrm>
          <a:off x="7810500" y="63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118667</xdr:rowOff>
    </xdr:from>
    <xdr:ext cx="599010" cy="259045"/>
    <xdr:sp macro="" textlink="">
      <xdr:nvSpPr>
        <xdr:cNvPr id="316" name="テキスト ボックス 315"/>
        <xdr:cNvSpPr txBox="1"/>
      </xdr:nvSpPr>
      <xdr:spPr>
        <a:xfrm>
          <a:off x="7561795" y="611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58686</xdr:rowOff>
    </xdr:from>
    <xdr:to>
      <xdr:col>36</xdr:col>
      <xdr:colOff>165100</xdr:colOff>
      <xdr:row>37</xdr:row>
      <xdr:rowOff>160286</xdr:rowOff>
    </xdr:to>
    <xdr:sp macro="" textlink="">
      <xdr:nvSpPr>
        <xdr:cNvPr id="317" name="楕円 316"/>
        <xdr:cNvSpPr/>
      </xdr:nvSpPr>
      <xdr:spPr>
        <a:xfrm>
          <a:off x="6921500" y="64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5363</xdr:rowOff>
    </xdr:from>
    <xdr:ext cx="599010" cy="259045"/>
    <xdr:sp macro="" textlink="">
      <xdr:nvSpPr>
        <xdr:cNvPr id="318" name="テキスト ボックス 317"/>
        <xdr:cNvSpPr txBox="1"/>
      </xdr:nvSpPr>
      <xdr:spPr>
        <a:xfrm>
          <a:off x="6672795" y="617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52173</xdr:rowOff>
    </xdr:from>
    <xdr:to>
      <xdr:col>55</xdr:col>
      <xdr:colOff>0</xdr:colOff>
      <xdr:row>57</xdr:row>
      <xdr:rowOff>98371</xdr:rowOff>
    </xdr:to>
    <xdr:cxnSp macro="">
      <xdr:nvCxnSpPr>
        <xdr:cNvPr id="347" name="直線コネクタ 346"/>
        <xdr:cNvCxnSpPr/>
      </xdr:nvCxnSpPr>
      <xdr:spPr>
        <a:xfrm flipV="1">
          <a:off x="9639300" y="9824823"/>
          <a:ext cx="838200" cy="4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98371</xdr:rowOff>
    </xdr:from>
    <xdr:to>
      <xdr:col>50</xdr:col>
      <xdr:colOff>114300</xdr:colOff>
      <xdr:row>58</xdr:row>
      <xdr:rowOff>3811</xdr:rowOff>
    </xdr:to>
    <xdr:cxnSp macro="">
      <xdr:nvCxnSpPr>
        <xdr:cNvPr id="350" name="直線コネクタ 349"/>
        <xdr:cNvCxnSpPr/>
      </xdr:nvCxnSpPr>
      <xdr:spPr>
        <a:xfrm flipV="1">
          <a:off x="8750300" y="9871021"/>
          <a:ext cx="889000" cy="7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3811</xdr:rowOff>
    </xdr:from>
    <xdr:to>
      <xdr:col>45</xdr:col>
      <xdr:colOff>177800</xdr:colOff>
      <xdr:row>58</xdr:row>
      <xdr:rowOff>56842</xdr:rowOff>
    </xdr:to>
    <xdr:cxnSp macro="">
      <xdr:nvCxnSpPr>
        <xdr:cNvPr id="353" name="直線コネクタ 352"/>
        <xdr:cNvCxnSpPr/>
      </xdr:nvCxnSpPr>
      <xdr:spPr>
        <a:xfrm flipV="1">
          <a:off x="7861300" y="9947911"/>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25413</xdr:rowOff>
    </xdr:from>
    <xdr:to>
      <xdr:col>41</xdr:col>
      <xdr:colOff>50800</xdr:colOff>
      <xdr:row>58</xdr:row>
      <xdr:rowOff>56842</xdr:rowOff>
    </xdr:to>
    <xdr:cxnSp macro="">
      <xdr:nvCxnSpPr>
        <xdr:cNvPr id="356" name="直線コネクタ 355"/>
        <xdr:cNvCxnSpPr/>
      </xdr:nvCxnSpPr>
      <xdr:spPr>
        <a:xfrm>
          <a:off x="6972300" y="9969513"/>
          <a:ext cx="889000" cy="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1373</xdr:rowOff>
    </xdr:from>
    <xdr:to>
      <xdr:col>55</xdr:col>
      <xdr:colOff>50800</xdr:colOff>
      <xdr:row>57</xdr:row>
      <xdr:rowOff>102973</xdr:rowOff>
    </xdr:to>
    <xdr:sp macro="" textlink="">
      <xdr:nvSpPr>
        <xdr:cNvPr id="366" name="楕円 365"/>
        <xdr:cNvSpPr/>
      </xdr:nvSpPr>
      <xdr:spPr>
        <a:xfrm>
          <a:off x="10426700" y="97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24250</xdr:rowOff>
    </xdr:from>
    <xdr:ext cx="599010" cy="259045"/>
    <xdr:sp macro="" textlink="">
      <xdr:nvSpPr>
        <xdr:cNvPr id="367" name="普通建設事業費該当値テキスト"/>
        <xdr:cNvSpPr txBox="1"/>
      </xdr:nvSpPr>
      <xdr:spPr>
        <a:xfrm>
          <a:off x="10528300" y="962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47571</xdr:rowOff>
    </xdr:from>
    <xdr:to>
      <xdr:col>50</xdr:col>
      <xdr:colOff>165100</xdr:colOff>
      <xdr:row>57</xdr:row>
      <xdr:rowOff>149171</xdr:rowOff>
    </xdr:to>
    <xdr:sp macro="" textlink="">
      <xdr:nvSpPr>
        <xdr:cNvPr id="368" name="楕円 367"/>
        <xdr:cNvSpPr/>
      </xdr:nvSpPr>
      <xdr:spPr>
        <a:xfrm>
          <a:off x="9588500" y="98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165698</xdr:rowOff>
    </xdr:from>
    <xdr:ext cx="599010" cy="259045"/>
    <xdr:sp macro="" textlink="">
      <xdr:nvSpPr>
        <xdr:cNvPr id="369" name="テキスト ボックス 368"/>
        <xdr:cNvSpPr txBox="1"/>
      </xdr:nvSpPr>
      <xdr:spPr>
        <a:xfrm>
          <a:off x="9339795" y="95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124461</xdr:rowOff>
    </xdr:from>
    <xdr:to>
      <xdr:col>46</xdr:col>
      <xdr:colOff>38100</xdr:colOff>
      <xdr:row>58</xdr:row>
      <xdr:rowOff>54611</xdr:rowOff>
    </xdr:to>
    <xdr:sp macro="" textlink="">
      <xdr:nvSpPr>
        <xdr:cNvPr id="370" name="楕円 369"/>
        <xdr:cNvSpPr/>
      </xdr:nvSpPr>
      <xdr:spPr>
        <a:xfrm>
          <a:off x="8699500" y="98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71138</xdr:rowOff>
    </xdr:from>
    <xdr:ext cx="599010" cy="259045"/>
    <xdr:sp macro="" textlink="">
      <xdr:nvSpPr>
        <xdr:cNvPr id="371" name="テキスト ボックス 370"/>
        <xdr:cNvSpPr txBox="1"/>
      </xdr:nvSpPr>
      <xdr:spPr>
        <a:xfrm>
          <a:off x="8450795" y="96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6042</xdr:rowOff>
    </xdr:from>
    <xdr:to>
      <xdr:col>41</xdr:col>
      <xdr:colOff>101600</xdr:colOff>
      <xdr:row>58</xdr:row>
      <xdr:rowOff>107642</xdr:rowOff>
    </xdr:to>
    <xdr:sp macro="" textlink="">
      <xdr:nvSpPr>
        <xdr:cNvPr id="372" name="楕円 371"/>
        <xdr:cNvSpPr/>
      </xdr:nvSpPr>
      <xdr:spPr>
        <a:xfrm>
          <a:off x="7810500" y="99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124169</xdr:rowOff>
    </xdr:from>
    <xdr:ext cx="534377" cy="259045"/>
    <xdr:sp macro="" textlink="">
      <xdr:nvSpPr>
        <xdr:cNvPr id="373" name="テキスト ボックス 372"/>
        <xdr:cNvSpPr txBox="1"/>
      </xdr:nvSpPr>
      <xdr:spPr>
        <a:xfrm>
          <a:off x="7594111" y="97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146063</xdr:rowOff>
    </xdr:from>
    <xdr:to>
      <xdr:col>36</xdr:col>
      <xdr:colOff>165100</xdr:colOff>
      <xdr:row>58</xdr:row>
      <xdr:rowOff>76213</xdr:rowOff>
    </xdr:to>
    <xdr:sp macro="" textlink="">
      <xdr:nvSpPr>
        <xdr:cNvPr id="374" name="楕円 373"/>
        <xdr:cNvSpPr/>
      </xdr:nvSpPr>
      <xdr:spPr>
        <a:xfrm>
          <a:off x="6921500" y="99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67340</xdr:rowOff>
    </xdr:from>
    <xdr:ext cx="534377" cy="259045"/>
    <xdr:sp macro="" textlink="">
      <xdr:nvSpPr>
        <xdr:cNvPr id="375" name="テキスト ボックス 374"/>
        <xdr:cNvSpPr txBox="1"/>
      </xdr:nvSpPr>
      <xdr:spPr>
        <a:xfrm>
          <a:off x="6705111" y="100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136511</xdr:rowOff>
    </xdr:from>
    <xdr:to>
      <xdr:col>55</xdr:col>
      <xdr:colOff>0</xdr:colOff>
      <xdr:row>77</xdr:row>
      <xdr:rowOff>102957</xdr:rowOff>
    </xdr:to>
    <xdr:cxnSp macro="">
      <xdr:nvCxnSpPr>
        <xdr:cNvPr id="404" name="直線コネクタ 403"/>
        <xdr:cNvCxnSpPr/>
      </xdr:nvCxnSpPr>
      <xdr:spPr>
        <a:xfrm flipV="1">
          <a:off x="9639300" y="13166711"/>
          <a:ext cx="838200" cy="13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102957</xdr:rowOff>
    </xdr:from>
    <xdr:to>
      <xdr:col>50</xdr:col>
      <xdr:colOff>114300</xdr:colOff>
      <xdr:row>78</xdr:row>
      <xdr:rowOff>146005</xdr:rowOff>
    </xdr:to>
    <xdr:cxnSp macro="">
      <xdr:nvCxnSpPr>
        <xdr:cNvPr id="407" name="直線コネクタ 406"/>
        <xdr:cNvCxnSpPr/>
      </xdr:nvCxnSpPr>
      <xdr:spPr>
        <a:xfrm flipV="1">
          <a:off x="8750300" y="13304607"/>
          <a:ext cx="889000" cy="2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146005</xdr:rowOff>
    </xdr:from>
    <xdr:to>
      <xdr:col>45</xdr:col>
      <xdr:colOff>177800</xdr:colOff>
      <xdr:row>78</xdr:row>
      <xdr:rowOff>148090</xdr:rowOff>
    </xdr:to>
    <xdr:cxnSp macro="">
      <xdr:nvCxnSpPr>
        <xdr:cNvPr id="410" name="直線コネクタ 409"/>
        <xdr:cNvCxnSpPr/>
      </xdr:nvCxnSpPr>
      <xdr:spPr>
        <a:xfrm flipV="1">
          <a:off x="7861300" y="13519105"/>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109844</xdr:rowOff>
    </xdr:from>
    <xdr:to>
      <xdr:col>41</xdr:col>
      <xdr:colOff>50800</xdr:colOff>
      <xdr:row>78</xdr:row>
      <xdr:rowOff>148090</xdr:rowOff>
    </xdr:to>
    <xdr:cxnSp macro="">
      <xdr:nvCxnSpPr>
        <xdr:cNvPr id="413" name="直線コネクタ 412"/>
        <xdr:cNvCxnSpPr/>
      </xdr:nvCxnSpPr>
      <xdr:spPr>
        <a:xfrm>
          <a:off x="6972300" y="13482944"/>
          <a:ext cx="889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85711</xdr:rowOff>
    </xdr:from>
    <xdr:to>
      <xdr:col>55</xdr:col>
      <xdr:colOff>50800</xdr:colOff>
      <xdr:row>77</xdr:row>
      <xdr:rowOff>15861</xdr:rowOff>
    </xdr:to>
    <xdr:sp macro="" textlink="">
      <xdr:nvSpPr>
        <xdr:cNvPr id="423" name="楕円 422"/>
        <xdr:cNvSpPr/>
      </xdr:nvSpPr>
      <xdr:spPr>
        <a:xfrm>
          <a:off x="10426700" y="131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108588</xdr:rowOff>
    </xdr:from>
    <xdr:ext cx="599010" cy="259045"/>
    <xdr:sp macro="" textlink="">
      <xdr:nvSpPr>
        <xdr:cNvPr id="424" name="普通建設事業費 （ うち新規整備　）該当値テキスト"/>
        <xdr:cNvSpPr txBox="1"/>
      </xdr:nvSpPr>
      <xdr:spPr>
        <a:xfrm>
          <a:off x="10528300" y="1296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52157</xdr:rowOff>
    </xdr:from>
    <xdr:to>
      <xdr:col>50</xdr:col>
      <xdr:colOff>165100</xdr:colOff>
      <xdr:row>77</xdr:row>
      <xdr:rowOff>153757</xdr:rowOff>
    </xdr:to>
    <xdr:sp macro="" textlink="">
      <xdr:nvSpPr>
        <xdr:cNvPr id="425" name="楕円 424"/>
        <xdr:cNvSpPr/>
      </xdr:nvSpPr>
      <xdr:spPr>
        <a:xfrm>
          <a:off x="9588500" y="132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170284</xdr:rowOff>
    </xdr:from>
    <xdr:ext cx="534377" cy="259045"/>
    <xdr:sp macro="" textlink="">
      <xdr:nvSpPr>
        <xdr:cNvPr id="426" name="テキスト ボックス 425"/>
        <xdr:cNvSpPr txBox="1"/>
      </xdr:nvSpPr>
      <xdr:spPr>
        <a:xfrm>
          <a:off x="9372111" y="130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95205</xdr:rowOff>
    </xdr:from>
    <xdr:to>
      <xdr:col>46</xdr:col>
      <xdr:colOff>38100</xdr:colOff>
      <xdr:row>79</xdr:row>
      <xdr:rowOff>25355</xdr:rowOff>
    </xdr:to>
    <xdr:sp macro="" textlink="">
      <xdr:nvSpPr>
        <xdr:cNvPr id="427" name="楕円 426"/>
        <xdr:cNvSpPr/>
      </xdr:nvSpPr>
      <xdr:spPr>
        <a:xfrm>
          <a:off x="8699500" y="134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16482</xdr:rowOff>
    </xdr:from>
    <xdr:ext cx="534377" cy="259045"/>
    <xdr:sp macro="" textlink="">
      <xdr:nvSpPr>
        <xdr:cNvPr id="428" name="テキスト ボックス 427"/>
        <xdr:cNvSpPr txBox="1"/>
      </xdr:nvSpPr>
      <xdr:spPr>
        <a:xfrm>
          <a:off x="8483111" y="135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97290</xdr:rowOff>
    </xdr:from>
    <xdr:to>
      <xdr:col>41</xdr:col>
      <xdr:colOff>101600</xdr:colOff>
      <xdr:row>79</xdr:row>
      <xdr:rowOff>27440</xdr:rowOff>
    </xdr:to>
    <xdr:sp macro="" textlink="">
      <xdr:nvSpPr>
        <xdr:cNvPr id="429" name="楕円 428"/>
        <xdr:cNvSpPr/>
      </xdr:nvSpPr>
      <xdr:spPr>
        <a:xfrm>
          <a:off x="7810500" y="13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18567</xdr:rowOff>
    </xdr:from>
    <xdr:ext cx="534377" cy="259045"/>
    <xdr:sp macro="" textlink="">
      <xdr:nvSpPr>
        <xdr:cNvPr id="430" name="テキスト ボックス 429"/>
        <xdr:cNvSpPr txBox="1"/>
      </xdr:nvSpPr>
      <xdr:spPr>
        <a:xfrm>
          <a:off x="7594111" y="135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59044</xdr:rowOff>
    </xdr:from>
    <xdr:to>
      <xdr:col>36</xdr:col>
      <xdr:colOff>165100</xdr:colOff>
      <xdr:row>78</xdr:row>
      <xdr:rowOff>160644</xdr:rowOff>
    </xdr:to>
    <xdr:sp macro="" textlink="">
      <xdr:nvSpPr>
        <xdr:cNvPr id="431" name="楕円 430"/>
        <xdr:cNvSpPr/>
      </xdr:nvSpPr>
      <xdr:spPr>
        <a:xfrm>
          <a:off x="6921500" y="134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151771</xdr:rowOff>
    </xdr:from>
    <xdr:ext cx="534377" cy="259045"/>
    <xdr:sp macro="" textlink="">
      <xdr:nvSpPr>
        <xdr:cNvPr id="432" name="テキスト ボックス 431"/>
        <xdr:cNvSpPr txBox="1"/>
      </xdr:nvSpPr>
      <xdr:spPr>
        <a:xfrm>
          <a:off x="6705111" y="135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83852</xdr:rowOff>
    </xdr:from>
    <xdr:to>
      <xdr:col>55</xdr:col>
      <xdr:colOff>0</xdr:colOff>
      <xdr:row>97</xdr:row>
      <xdr:rowOff>98081</xdr:rowOff>
    </xdr:to>
    <xdr:cxnSp macro="">
      <xdr:nvCxnSpPr>
        <xdr:cNvPr id="459" name="直線コネクタ 458"/>
        <xdr:cNvCxnSpPr/>
      </xdr:nvCxnSpPr>
      <xdr:spPr>
        <a:xfrm>
          <a:off x="9639300" y="16714502"/>
          <a:ext cx="8382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16745</xdr:rowOff>
    </xdr:from>
    <xdr:to>
      <xdr:col>50</xdr:col>
      <xdr:colOff>114300</xdr:colOff>
      <xdr:row>97</xdr:row>
      <xdr:rowOff>83852</xdr:rowOff>
    </xdr:to>
    <xdr:cxnSp macro="">
      <xdr:nvCxnSpPr>
        <xdr:cNvPr id="462" name="直線コネクタ 461"/>
        <xdr:cNvCxnSpPr/>
      </xdr:nvCxnSpPr>
      <xdr:spPr>
        <a:xfrm>
          <a:off x="8750300" y="16647395"/>
          <a:ext cx="889000" cy="6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16745</xdr:rowOff>
    </xdr:from>
    <xdr:to>
      <xdr:col>45</xdr:col>
      <xdr:colOff>177800</xdr:colOff>
      <xdr:row>97</xdr:row>
      <xdr:rowOff>44452</xdr:rowOff>
    </xdr:to>
    <xdr:cxnSp macro="">
      <xdr:nvCxnSpPr>
        <xdr:cNvPr id="465" name="直線コネクタ 464"/>
        <xdr:cNvCxnSpPr/>
      </xdr:nvCxnSpPr>
      <xdr:spPr>
        <a:xfrm flipV="1">
          <a:off x="7861300" y="16647395"/>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17193</xdr:rowOff>
    </xdr:from>
    <xdr:to>
      <xdr:col>41</xdr:col>
      <xdr:colOff>50800</xdr:colOff>
      <xdr:row>97</xdr:row>
      <xdr:rowOff>44452</xdr:rowOff>
    </xdr:to>
    <xdr:cxnSp macro="">
      <xdr:nvCxnSpPr>
        <xdr:cNvPr id="468" name="直線コネクタ 467"/>
        <xdr:cNvCxnSpPr/>
      </xdr:nvCxnSpPr>
      <xdr:spPr>
        <a:xfrm>
          <a:off x="6972300" y="16647843"/>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47281</xdr:rowOff>
    </xdr:from>
    <xdr:to>
      <xdr:col>55</xdr:col>
      <xdr:colOff>50800</xdr:colOff>
      <xdr:row>97</xdr:row>
      <xdr:rowOff>148881</xdr:rowOff>
    </xdr:to>
    <xdr:sp macro="" textlink="">
      <xdr:nvSpPr>
        <xdr:cNvPr id="478" name="楕円 477"/>
        <xdr:cNvSpPr/>
      </xdr:nvSpPr>
      <xdr:spPr>
        <a:xfrm>
          <a:off x="10426700" y="166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25708</xdr:rowOff>
    </xdr:from>
    <xdr:ext cx="534377" cy="259045"/>
    <xdr:sp macro="" textlink="">
      <xdr:nvSpPr>
        <xdr:cNvPr id="479" name="普通建設事業費 （ うち更新整備　）該当値テキスト"/>
        <xdr:cNvSpPr txBox="1"/>
      </xdr:nvSpPr>
      <xdr:spPr>
        <a:xfrm>
          <a:off x="10528300" y="166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33052</xdr:rowOff>
    </xdr:from>
    <xdr:to>
      <xdr:col>50</xdr:col>
      <xdr:colOff>165100</xdr:colOff>
      <xdr:row>97</xdr:row>
      <xdr:rowOff>134652</xdr:rowOff>
    </xdr:to>
    <xdr:sp macro="" textlink="">
      <xdr:nvSpPr>
        <xdr:cNvPr id="480" name="楕円 479"/>
        <xdr:cNvSpPr/>
      </xdr:nvSpPr>
      <xdr:spPr>
        <a:xfrm>
          <a:off x="9588500" y="166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125779</xdr:rowOff>
    </xdr:from>
    <xdr:ext cx="534377" cy="259045"/>
    <xdr:sp macro="" textlink="">
      <xdr:nvSpPr>
        <xdr:cNvPr id="481" name="テキスト ボックス 480"/>
        <xdr:cNvSpPr txBox="1"/>
      </xdr:nvSpPr>
      <xdr:spPr>
        <a:xfrm>
          <a:off x="9372111" y="167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137395</xdr:rowOff>
    </xdr:from>
    <xdr:to>
      <xdr:col>46</xdr:col>
      <xdr:colOff>38100</xdr:colOff>
      <xdr:row>97</xdr:row>
      <xdr:rowOff>67545</xdr:rowOff>
    </xdr:to>
    <xdr:sp macro="" textlink="">
      <xdr:nvSpPr>
        <xdr:cNvPr id="482" name="楕円 481"/>
        <xdr:cNvSpPr/>
      </xdr:nvSpPr>
      <xdr:spPr>
        <a:xfrm>
          <a:off x="8699500" y="165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84072</xdr:rowOff>
    </xdr:from>
    <xdr:ext cx="534377" cy="259045"/>
    <xdr:sp macro="" textlink="">
      <xdr:nvSpPr>
        <xdr:cNvPr id="483" name="テキスト ボックス 482"/>
        <xdr:cNvSpPr txBox="1"/>
      </xdr:nvSpPr>
      <xdr:spPr>
        <a:xfrm>
          <a:off x="8483111" y="163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165102</xdr:rowOff>
    </xdr:from>
    <xdr:to>
      <xdr:col>41</xdr:col>
      <xdr:colOff>101600</xdr:colOff>
      <xdr:row>97</xdr:row>
      <xdr:rowOff>95252</xdr:rowOff>
    </xdr:to>
    <xdr:sp macro="" textlink="">
      <xdr:nvSpPr>
        <xdr:cNvPr id="484" name="楕円 483"/>
        <xdr:cNvSpPr/>
      </xdr:nvSpPr>
      <xdr:spPr>
        <a:xfrm>
          <a:off x="7810500" y="166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111779</xdr:rowOff>
    </xdr:from>
    <xdr:ext cx="534377" cy="259045"/>
    <xdr:sp macro="" textlink="">
      <xdr:nvSpPr>
        <xdr:cNvPr id="485" name="テキスト ボックス 484"/>
        <xdr:cNvSpPr txBox="1"/>
      </xdr:nvSpPr>
      <xdr:spPr>
        <a:xfrm>
          <a:off x="7594111" y="163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137843</xdr:rowOff>
    </xdr:from>
    <xdr:to>
      <xdr:col>36</xdr:col>
      <xdr:colOff>165100</xdr:colOff>
      <xdr:row>97</xdr:row>
      <xdr:rowOff>67993</xdr:rowOff>
    </xdr:to>
    <xdr:sp macro="" textlink="">
      <xdr:nvSpPr>
        <xdr:cNvPr id="486" name="楕円 485"/>
        <xdr:cNvSpPr/>
      </xdr:nvSpPr>
      <xdr:spPr>
        <a:xfrm>
          <a:off x="6921500" y="165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84520</xdr:rowOff>
    </xdr:from>
    <xdr:ext cx="534377" cy="259045"/>
    <xdr:sp macro="" textlink="">
      <xdr:nvSpPr>
        <xdr:cNvPr id="487" name="テキスト ボックス 486"/>
        <xdr:cNvSpPr txBox="1"/>
      </xdr:nvSpPr>
      <xdr:spPr>
        <a:xfrm>
          <a:off x="6705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50513</xdr:rowOff>
    </xdr:from>
    <xdr:to>
      <xdr:col>85</xdr:col>
      <xdr:colOff>126364</xdr:colOff>
      <xdr:row>39</xdr:row>
      <xdr:rowOff>98878</xdr:rowOff>
    </xdr:to>
    <xdr:cxnSp macro="">
      <xdr:nvCxnSpPr>
        <xdr:cNvPr id="513" name="直線コネクタ 512"/>
        <xdr:cNvCxnSpPr/>
      </xdr:nvCxnSpPr>
      <xdr:spPr>
        <a:xfrm flipV="1">
          <a:off x="16317595" y="5879813"/>
          <a:ext cx="1269" cy="905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168640</xdr:rowOff>
    </xdr:from>
    <xdr:ext cx="534377" cy="259045"/>
    <xdr:sp macro="" textlink="">
      <xdr:nvSpPr>
        <xdr:cNvPr id="516" name="災害復旧事業費最大値テキスト"/>
        <xdr:cNvSpPr txBox="1"/>
      </xdr:nvSpPr>
      <xdr:spPr>
        <a:xfrm>
          <a:off x="16370300" y="56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50513</xdr:rowOff>
    </xdr:from>
    <xdr:to>
      <xdr:col>86</xdr:col>
      <xdr:colOff>25400</xdr:colOff>
      <xdr:row>34</xdr:row>
      <xdr:rowOff>50513</xdr:rowOff>
    </xdr:to>
    <xdr:cxnSp macro="">
      <xdr:nvCxnSpPr>
        <xdr:cNvPr id="517" name="直線コネクタ 516"/>
        <xdr:cNvCxnSpPr/>
      </xdr:nvCxnSpPr>
      <xdr:spPr>
        <a:xfrm>
          <a:off x="16230600" y="587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31997</xdr:rowOff>
    </xdr:from>
    <xdr:to>
      <xdr:col>85</xdr:col>
      <xdr:colOff>127000</xdr:colOff>
      <xdr:row>34</xdr:row>
      <xdr:rowOff>50513</xdr:rowOff>
    </xdr:to>
    <xdr:cxnSp macro="">
      <xdr:nvCxnSpPr>
        <xdr:cNvPr id="518" name="直線コネクタ 517"/>
        <xdr:cNvCxnSpPr/>
      </xdr:nvCxnSpPr>
      <xdr:spPr>
        <a:xfrm>
          <a:off x="15481300" y="5518397"/>
          <a:ext cx="838200" cy="36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50737</xdr:rowOff>
    </xdr:from>
    <xdr:ext cx="534377" cy="259045"/>
    <xdr:sp macro="" textlink="">
      <xdr:nvSpPr>
        <xdr:cNvPr id="519" name="災害復旧事業費平均値テキスト"/>
        <xdr:cNvSpPr txBox="1"/>
      </xdr:nvSpPr>
      <xdr:spPr>
        <a:xfrm>
          <a:off x="16370300" y="6565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72310</xdr:rowOff>
    </xdr:from>
    <xdr:to>
      <xdr:col>85</xdr:col>
      <xdr:colOff>177800</xdr:colOff>
      <xdr:row>39</xdr:row>
      <xdr:rowOff>2460</xdr:rowOff>
    </xdr:to>
    <xdr:sp macro="" textlink="">
      <xdr:nvSpPr>
        <xdr:cNvPr id="520" name="フローチャート: 判断 519"/>
        <xdr:cNvSpPr/>
      </xdr:nvSpPr>
      <xdr:spPr>
        <a:xfrm>
          <a:off x="16268700" y="658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58547</xdr:rowOff>
    </xdr:from>
    <xdr:to>
      <xdr:col>81</xdr:col>
      <xdr:colOff>50800</xdr:colOff>
      <xdr:row>32</xdr:row>
      <xdr:rowOff>31997</xdr:rowOff>
    </xdr:to>
    <xdr:cxnSp macro="">
      <xdr:nvCxnSpPr>
        <xdr:cNvPr id="521" name="直線コネクタ 520"/>
        <xdr:cNvCxnSpPr/>
      </xdr:nvCxnSpPr>
      <xdr:spPr>
        <a:xfrm>
          <a:off x="14592300" y="5373497"/>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118814</xdr:rowOff>
    </xdr:from>
    <xdr:to>
      <xdr:col>81</xdr:col>
      <xdr:colOff>101600</xdr:colOff>
      <xdr:row>39</xdr:row>
      <xdr:rowOff>48964</xdr:rowOff>
    </xdr:to>
    <xdr:sp macro="" textlink="">
      <xdr:nvSpPr>
        <xdr:cNvPr id="522" name="フローチャート: 判断 521"/>
        <xdr:cNvSpPr/>
      </xdr:nvSpPr>
      <xdr:spPr>
        <a:xfrm>
          <a:off x="154305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40091</xdr:rowOff>
    </xdr:from>
    <xdr:ext cx="469744" cy="259045"/>
    <xdr:sp macro="" textlink="">
      <xdr:nvSpPr>
        <xdr:cNvPr id="523" name="テキスト ボックス 522"/>
        <xdr:cNvSpPr txBox="1"/>
      </xdr:nvSpPr>
      <xdr:spPr>
        <a:xfrm>
          <a:off x="15246428" y="67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58547</xdr:rowOff>
    </xdr:from>
    <xdr:to>
      <xdr:col>76</xdr:col>
      <xdr:colOff>114300</xdr:colOff>
      <xdr:row>32</xdr:row>
      <xdr:rowOff>145295</xdr:rowOff>
    </xdr:to>
    <xdr:cxnSp macro="">
      <xdr:nvCxnSpPr>
        <xdr:cNvPr id="524" name="直線コネクタ 523"/>
        <xdr:cNvCxnSpPr/>
      </xdr:nvCxnSpPr>
      <xdr:spPr>
        <a:xfrm flipV="1">
          <a:off x="13703300" y="5373497"/>
          <a:ext cx="889000" cy="2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167103</xdr:rowOff>
    </xdr:from>
    <xdr:to>
      <xdr:col>76</xdr:col>
      <xdr:colOff>165100</xdr:colOff>
      <xdr:row>39</xdr:row>
      <xdr:rowOff>97253</xdr:rowOff>
    </xdr:to>
    <xdr:sp macro="" textlink="">
      <xdr:nvSpPr>
        <xdr:cNvPr id="525" name="フローチャート: 判断 524"/>
        <xdr:cNvSpPr/>
      </xdr:nvSpPr>
      <xdr:spPr>
        <a:xfrm>
          <a:off x="14541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88380</xdr:rowOff>
    </xdr:from>
    <xdr:ext cx="469744" cy="259045"/>
    <xdr:sp macro="" textlink="">
      <xdr:nvSpPr>
        <xdr:cNvPr id="526" name="テキスト ボックス 525"/>
        <xdr:cNvSpPr txBox="1"/>
      </xdr:nvSpPr>
      <xdr:spPr>
        <a:xfrm>
          <a:off x="14357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145295</xdr:rowOff>
    </xdr:from>
    <xdr:to>
      <xdr:col>71</xdr:col>
      <xdr:colOff>177800</xdr:colOff>
      <xdr:row>38</xdr:row>
      <xdr:rowOff>64817</xdr:rowOff>
    </xdr:to>
    <xdr:cxnSp macro="">
      <xdr:nvCxnSpPr>
        <xdr:cNvPr id="527" name="直線コネクタ 526"/>
        <xdr:cNvCxnSpPr/>
      </xdr:nvCxnSpPr>
      <xdr:spPr>
        <a:xfrm flipV="1">
          <a:off x="12814300" y="5631695"/>
          <a:ext cx="889000" cy="9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157252</xdr:rowOff>
    </xdr:from>
    <xdr:to>
      <xdr:col>72</xdr:col>
      <xdr:colOff>38100</xdr:colOff>
      <xdr:row>39</xdr:row>
      <xdr:rowOff>87402</xdr:rowOff>
    </xdr:to>
    <xdr:sp macro="" textlink="">
      <xdr:nvSpPr>
        <xdr:cNvPr id="528" name="フローチャート: 判断 527"/>
        <xdr:cNvSpPr/>
      </xdr:nvSpPr>
      <xdr:spPr>
        <a:xfrm>
          <a:off x="13652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78529</xdr:rowOff>
    </xdr:from>
    <xdr:ext cx="469744" cy="259045"/>
    <xdr:sp macro="" textlink="">
      <xdr:nvSpPr>
        <xdr:cNvPr id="529" name="テキスト ボックス 528"/>
        <xdr:cNvSpPr txBox="1"/>
      </xdr:nvSpPr>
      <xdr:spPr>
        <a:xfrm>
          <a:off x="13468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137701</xdr:rowOff>
    </xdr:from>
    <xdr:to>
      <xdr:col>67</xdr:col>
      <xdr:colOff>101600</xdr:colOff>
      <xdr:row>39</xdr:row>
      <xdr:rowOff>67851</xdr:rowOff>
    </xdr:to>
    <xdr:sp macro="" textlink="">
      <xdr:nvSpPr>
        <xdr:cNvPr id="530" name="フローチャート: 判断 529"/>
        <xdr:cNvSpPr/>
      </xdr:nvSpPr>
      <xdr:spPr>
        <a:xfrm>
          <a:off x="12763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58978</xdr:rowOff>
    </xdr:from>
    <xdr:ext cx="469744" cy="259045"/>
    <xdr:sp macro="" textlink="">
      <xdr:nvSpPr>
        <xdr:cNvPr id="531" name="テキスト ボックス 530"/>
        <xdr:cNvSpPr txBox="1"/>
      </xdr:nvSpPr>
      <xdr:spPr>
        <a:xfrm>
          <a:off x="12579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171163</xdr:rowOff>
    </xdr:from>
    <xdr:to>
      <xdr:col>85</xdr:col>
      <xdr:colOff>177800</xdr:colOff>
      <xdr:row>34</xdr:row>
      <xdr:rowOff>101313</xdr:rowOff>
    </xdr:to>
    <xdr:sp macro="" textlink="">
      <xdr:nvSpPr>
        <xdr:cNvPr id="537" name="楕円 536"/>
        <xdr:cNvSpPr/>
      </xdr:nvSpPr>
      <xdr:spPr>
        <a:xfrm>
          <a:off x="16268700" y="58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124190</xdr:rowOff>
    </xdr:from>
    <xdr:ext cx="534377" cy="259045"/>
    <xdr:sp macro="" textlink="">
      <xdr:nvSpPr>
        <xdr:cNvPr id="538" name="災害復旧事業費該当値テキスト"/>
        <xdr:cNvSpPr txBox="1"/>
      </xdr:nvSpPr>
      <xdr:spPr>
        <a:xfrm>
          <a:off x="16370300" y="57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152647</xdr:rowOff>
    </xdr:from>
    <xdr:to>
      <xdr:col>81</xdr:col>
      <xdr:colOff>101600</xdr:colOff>
      <xdr:row>32</xdr:row>
      <xdr:rowOff>82797</xdr:rowOff>
    </xdr:to>
    <xdr:sp macro="" textlink="">
      <xdr:nvSpPr>
        <xdr:cNvPr id="539" name="楕円 538"/>
        <xdr:cNvSpPr/>
      </xdr:nvSpPr>
      <xdr:spPr>
        <a:xfrm>
          <a:off x="15430500" y="54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99324</xdr:rowOff>
    </xdr:from>
    <xdr:ext cx="599010" cy="259045"/>
    <xdr:sp macro="" textlink="">
      <xdr:nvSpPr>
        <xdr:cNvPr id="540" name="テキスト ボックス 539"/>
        <xdr:cNvSpPr txBox="1"/>
      </xdr:nvSpPr>
      <xdr:spPr>
        <a:xfrm>
          <a:off x="15181795" y="524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7747</xdr:rowOff>
    </xdr:from>
    <xdr:to>
      <xdr:col>76</xdr:col>
      <xdr:colOff>165100</xdr:colOff>
      <xdr:row>31</xdr:row>
      <xdr:rowOff>109347</xdr:rowOff>
    </xdr:to>
    <xdr:sp macro="" textlink="">
      <xdr:nvSpPr>
        <xdr:cNvPr id="541" name="楕円 540"/>
        <xdr:cNvSpPr/>
      </xdr:nvSpPr>
      <xdr:spPr>
        <a:xfrm>
          <a:off x="14541500" y="5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125874</xdr:rowOff>
    </xdr:from>
    <xdr:ext cx="599010" cy="259045"/>
    <xdr:sp macro="" textlink="">
      <xdr:nvSpPr>
        <xdr:cNvPr id="542" name="テキスト ボックス 541"/>
        <xdr:cNvSpPr txBox="1"/>
      </xdr:nvSpPr>
      <xdr:spPr>
        <a:xfrm>
          <a:off x="14292795" y="509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94495</xdr:rowOff>
    </xdr:from>
    <xdr:to>
      <xdr:col>72</xdr:col>
      <xdr:colOff>38100</xdr:colOff>
      <xdr:row>33</xdr:row>
      <xdr:rowOff>24645</xdr:rowOff>
    </xdr:to>
    <xdr:sp macro="" textlink="">
      <xdr:nvSpPr>
        <xdr:cNvPr id="543" name="楕円 542"/>
        <xdr:cNvSpPr/>
      </xdr:nvSpPr>
      <xdr:spPr>
        <a:xfrm>
          <a:off x="13652500" y="55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41172</xdr:rowOff>
    </xdr:from>
    <xdr:ext cx="599010" cy="259045"/>
    <xdr:sp macro="" textlink="">
      <xdr:nvSpPr>
        <xdr:cNvPr id="544" name="テキスト ボックス 543"/>
        <xdr:cNvSpPr txBox="1"/>
      </xdr:nvSpPr>
      <xdr:spPr>
        <a:xfrm>
          <a:off x="13403795" y="535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14017</xdr:rowOff>
    </xdr:from>
    <xdr:to>
      <xdr:col>67</xdr:col>
      <xdr:colOff>101600</xdr:colOff>
      <xdr:row>38</xdr:row>
      <xdr:rowOff>115617</xdr:rowOff>
    </xdr:to>
    <xdr:sp macro="" textlink="">
      <xdr:nvSpPr>
        <xdr:cNvPr id="545" name="楕円 544"/>
        <xdr:cNvSpPr/>
      </xdr:nvSpPr>
      <xdr:spPr>
        <a:xfrm>
          <a:off x="12763500" y="65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132144</xdr:rowOff>
    </xdr:from>
    <xdr:ext cx="534377" cy="259045"/>
    <xdr:sp macro="" textlink="">
      <xdr:nvSpPr>
        <xdr:cNvPr id="546" name="テキスト ボックス 545"/>
        <xdr:cNvSpPr txBox="1"/>
      </xdr:nvSpPr>
      <xdr:spPr>
        <a:xfrm>
          <a:off x="12547111" y="63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9" name="直線コネクタ 618"/>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20"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21" name="直線コネクタ 620"/>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2"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3" name="直線コネクタ 622"/>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142680</xdr:rowOff>
    </xdr:from>
    <xdr:to>
      <xdr:col>85</xdr:col>
      <xdr:colOff>127000</xdr:colOff>
      <xdr:row>75</xdr:row>
      <xdr:rowOff>29469</xdr:rowOff>
    </xdr:to>
    <xdr:cxnSp macro="">
      <xdr:nvCxnSpPr>
        <xdr:cNvPr id="624" name="直線コネクタ 623"/>
        <xdr:cNvCxnSpPr/>
      </xdr:nvCxnSpPr>
      <xdr:spPr>
        <a:xfrm flipV="1">
          <a:off x="15481300" y="12829980"/>
          <a:ext cx="8382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5"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6" name="フローチャート: 判断 625"/>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29469</xdr:rowOff>
    </xdr:from>
    <xdr:to>
      <xdr:col>81</xdr:col>
      <xdr:colOff>50800</xdr:colOff>
      <xdr:row>75</xdr:row>
      <xdr:rowOff>141277</xdr:rowOff>
    </xdr:to>
    <xdr:cxnSp macro="">
      <xdr:nvCxnSpPr>
        <xdr:cNvPr id="627" name="直線コネクタ 626"/>
        <xdr:cNvCxnSpPr/>
      </xdr:nvCxnSpPr>
      <xdr:spPr>
        <a:xfrm flipV="1">
          <a:off x="14592300" y="12888219"/>
          <a:ext cx="889000" cy="1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8" name="フローチャート: 判断 627"/>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9" name="テキスト ボックス 628"/>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141277</xdr:rowOff>
    </xdr:from>
    <xdr:to>
      <xdr:col>76</xdr:col>
      <xdr:colOff>114300</xdr:colOff>
      <xdr:row>76</xdr:row>
      <xdr:rowOff>8057</xdr:rowOff>
    </xdr:to>
    <xdr:cxnSp macro="">
      <xdr:nvCxnSpPr>
        <xdr:cNvPr id="630" name="直線コネクタ 629"/>
        <xdr:cNvCxnSpPr/>
      </xdr:nvCxnSpPr>
      <xdr:spPr>
        <a:xfrm flipV="1">
          <a:off x="13703300" y="13000027"/>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31" name="フローチャート: 判断 630"/>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2" name="テキスト ボックス 631"/>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8057</xdr:rowOff>
    </xdr:from>
    <xdr:to>
      <xdr:col>71</xdr:col>
      <xdr:colOff>177800</xdr:colOff>
      <xdr:row>76</xdr:row>
      <xdr:rowOff>18900</xdr:rowOff>
    </xdr:to>
    <xdr:cxnSp macro="">
      <xdr:nvCxnSpPr>
        <xdr:cNvPr id="633" name="直線コネクタ 632"/>
        <xdr:cNvCxnSpPr/>
      </xdr:nvCxnSpPr>
      <xdr:spPr>
        <a:xfrm flipV="1">
          <a:off x="12814300" y="1303825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4" name="フローチャート: 判断 633"/>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5" name="テキスト ボックス 634"/>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7" name="テキスト ボックス 636"/>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91880</xdr:rowOff>
    </xdr:from>
    <xdr:to>
      <xdr:col>85</xdr:col>
      <xdr:colOff>177800</xdr:colOff>
      <xdr:row>75</xdr:row>
      <xdr:rowOff>22030</xdr:rowOff>
    </xdr:to>
    <xdr:sp macro="" textlink="">
      <xdr:nvSpPr>
        <xdr:cNvPr id="643" name="楕円 642"/>
        <xdr:cNvSpPr/>
      </xdr:nvSpPr>
      <xdr:spPr>
        <a:xfrm>
          <a:off x="16268700" y="127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114757</xdr:rowOff>
    </xdr:from>
    <xdr:ext cx="534377" cy="259045"/>
    <xdr:sp macro="" textlink="">
      <xdr:nvSpPr>
        <xdr:cNvPr id="644" name="公債費該当値テキスト"/>
        <xdr:cNvSpPr txBox="1"/>
      </xdr:nvSpPr>
      <xdr:spPr>
        <a:xfrm>
          <a:off x="16370300" y="126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150119</xdr:rowOff>
    </xdr:from>
    <xdr:to>
      <xdr:col>81</xdr:col>
      <xdr:colOff>101600</xdr:colOff>
      <xdr:row>75</xdr:row>
      <xdr:rowOff>80269</xdr:rowOff>
    </xdr:to>
    <xdr:sp macro="" textlink="">
      <xdr:nvSpPr>
        <xdr:cNvPr id="645" name="楕円 644"/>
        <xdr:cNvSpPr/>
      </xdr:nvSpPr>
      <xdr:spPr>
        <a:xfrm>
          <a:off x="15430500" y="128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96796</xdr:rowOff>
    </xdr:from>
    <xdr:ext cx="534377" cy="259045"/>
    <xdr:sp macro="" textlink="">
      <xdr:nvSpPr>
        <xdr:cNvPr id="646" name="テキスト ボックス 645"/>
        <xdr:cNvSpPr txBox="1"/>
      </xdr:nvSpPr>
      <xdr:spPr>
        <a:xfrm>
          <a:off x="15214111" y="126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90477</xdr:rowOff>
    </xdr:from>
    <xdr:to>
      <xdr:col>76</xdr:col>
      <xdr:colOff>165100</xdr:colOff>
      <xdr:row>76</xdr:row>
      <xdr:rowOff>20628</xdr:rowOff>
    </xdr:to>
    <xdr:sp macro="" textlink="">
      <xdr:nvSpPr>
        <xdr:cNvPr id="647" name="楕円 646"/>
        <xdr:cNvSpPr/>
      </xdr:nvSpPr>
      <xdr:spPr>
        <a:xfrm>
          <a:off x="14541500" y="12949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37154</xdr:rowOff>
    </xdr:from>
    <xdr:ext cx="534377" cy="259045"/>
    <xdr:sp macro="" textlink="">
      <xdr:nvSpPr>
        <xdr:cNvPr id="648" name="テキスト ボックス 647"/>
        <xdr:cNvSpPr txBox="1"/>
      </xdr:nvSpPr>
      <xdr:spPr>
        <a:xfrm>
          <a:off x="14325111" y="127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128707</xdr:rowOff>
    </xdr:from>
    <xdr:to>
      <xdr:col>72</xdr:col>
      <xdr:colOff>38100</xdr:colOff>
      <xdr:row>76</xdr:row>
      <xdr:rowOff>58857</xdr:rowOff>
    </xdr:to>
    <xdr:sp macro="" textlink="">
      <xdr:nvSpPr>
        <xdr:cNvPr id="649" name="楕円 648"/>
        <xdr:cNvSpPr/>
      </xdr:nvSpPr>
      <xdr:spPr>
        <a:xfrm>
          <a:off x="13652500" y="129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75384</xdr:rowOff>
    </xdr:from>
    <xdr:ext cx="534377" cy="259045"/>
    <xdr:sp macro="" textlink="">
      <xdr:nvSpPr>
        <xdr:cNvPr id="650" name="テキスト ボックス 649"/>
        <xdr:cNvSpPr txBox="1"/>
      </xdr:nvSpPr>
      <xdr:spPr>
        <a:xfrm>
          <a:off x="13436111" y="127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139550</xdr:rowOff>
    </xdr:from>
    <xdr:to>
      <xdr:col>67</xdr:col>
      <xdr:colOff>101600</xdr:colOff>
      <xdr:row>76</xdr:row>
      <xdr:rowOff>69701</xdr:rowOff>
    </xdr:to>
    <xdr:sp macro="" textlink="">
      <xdr:nvSpPr>
        <xdr:cNvPr id="651" name="楕円 650"/>
        <xdr:cNvSpPr/>
      </xdr:nvSpPr>
      <xdr:spPr>
        <a:xfrm>
          <a:off x="12763500" y="12998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86227</xdr:rowOff>
    </xdr:from>
    <xdr:ext cx="534377" cy="259045"/>
    <xdr:sp macro="" textlink="">
      <xdr:nvSpPr>
        <xdr:cNvPr id="652" name="テキスト ボックス 651"/>
        <xdr:cNvSpPr txBox="1"/>
      </xdr:nvSpPr>
      <xdr:spPr>
        <a:xfrm>
          <a:off x="12547111" y="127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6" name="直線コネクタ 675"/>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7"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8" name="直線コネクタ 677"/>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9"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80" name="直線コネクタ 679"/>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122340</xdr:rowOff>
    </xdr:from>
    <xdr:to>
      <xdr:col>85</xdr:col>
      <xdr:colOff>127000</xdr:colOff>
      <xdr:row>95</xdr:row>
      <xdr:rowOff>50648</xdr:rowOff>
    </xdr:to>
    <xdr:cxnSp macro="">
      <xdr:nvCxnSpPr>
        <xdr:cNvPr id="681" name="直線コネクタ 680"/>
        <xdr:cNvCxnSpPr/>
      </xdr:nvCxnSpPr>
      <xdr:spPr>
        <a:xfrm>
          <a:off x="15481300" y="16067190"/>
          <a:ext cx="838200" cy="2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2"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3" name="フローチャート: 判断 682"/>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122340</xdr:rowOff>
    </xdr:from>
    <xdr:to>
      <xdr:col>81</xdr:col>
      <xdr:colOff>50800</xdr:colOff>
      <xdr:row>95</xdr:row>
      <xdr:rowOff>44526</xdr:rowOff>
    </xdr:to>
    <xdr:cxnSp macro="">
      <xdr:nvCxnSpPr>
        <xdr:cNvPr id="684" name="直線コネクタ 683"/>
        <xdr:cNvCxnSpPr/>
      </xdr:nvCxnSpPr>
      <xdr:spPr>
        <a:xfrm flipV="1">
          <a:off x="14592300" y="16067190"/>
          <a:ext cx="889000" cy="2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5" name="フローチャート: 判断 684"/>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6" name="テキスト ボックス 685"/>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44526</xdr:rowOff>
    </xdr:from>
    <xdr:to>
      <xdr:col>76</xdr:col>
      <xdr:colOff>114300</xdr:colOff>
      <xdr:row>97</xdr:row>
      <xdr:rowOff>16308</xdr:rowOff>
    </xdr:to>
    <xdr:cxnSp macro="">
      <xdr:nvCxnSpPr>
        <xdr:cNvPr id="687" name="直線コネクタ 686"/>
        <xdr:cNvCxnSpPr/>
      </xdr:nvCxnSpPr>
      <xdr:spPr>
        <a:xfrm flipV="1">
          <a:off x="13703300" y="16332276"/>
          <a:ext cx="889000" cy="3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8" name="フローチャート: 判断 687"/>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9" name="テキスト ボックス 688"/>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16308</xdr:rowOff>
    </xdr:from>
    <xdr:to>
      <xdr:col>71</xdr:col>
      <xdr:colOff>177800</xdr:colOff>
      <xdr:row>98</xdr:row>
      <xdr:rowOff>45314</xdr:rowOff>
    </xdr:to>
    <xdr:cxnSp macro="">
      <xdr:nvCxnSpPr>
        <xdr:cNvPr id="690" name="直線コネクタ 689"/>
        <xdr:cNvCxnSpPr/>
      </xdr:nvCxnSpPr>
      <xdr:spPr>
        <a:xfrm flipV="1">
          <a:off x="12814300" y="16646958"/>
          <a:ext cx="889000" cy="20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91" name="フローチャート: 判断 690"/>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2" name="テキスト ボックス 691"/>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3" name="フローチャート: 判断 692"/>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4" name="テキスト ボックス 693"/>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171298</xdr:rowOff>
    </xdr:from>
    <xdr:to>
      <xdr:col>85</xdr:col>
      <xdr:colOff>177800</xdr:colOff>
      <xdr:row>95</xdr:row>
      <xdr:rowOff>101448</xdr:rowOff>
    </xdr:to>
    <xdr:sp macro="" textlink="">
      <xdr:nvSpPr>
        <xdr:cNvPr id="700" name="楕円 699"/>
        <xdr:cNvSpPr/>
      </xdr:nvSpPr>
      <xdr:spPr>
        <a:xfrm>
          <a:off x="16268700" y="162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22725</xdr:rowOff>
    </xdr:from>
    <xdr:ext cx="534377" cy="259045"/>
    <xdr:sp macro="" textlink="">
      <xdr:nvSpPr>
        <xdr:cNvPr id="701" name="積立金該当値テキスト"/>
        <xdr:cNvSpPr txBox="1"/>
      </xdr:nvSpPr>
      <xdr:spPr>
        <a:xfrm>
          <a:off x="16370300" y="161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71540</xdr:rowOff>
    </xdr:from>
    <xdr:to>
      <xdr:col>81</xdr:col>
      <xdr:colOff>101600</xdr:colOff>
      <xdr:row>94</xdr:row>
      <xdr:rowOff>1690</xdr:rowOff>
    </xdr:to>
    <xdr:sp macro="" textlink="">
      <xdr:nvSpPr>
        <xdr:cNvPr id="702" name="楕円 701"/>
        <xdr:cNvSpPr/>
      </xdr:nvSpPr>
      <xdr:spPr>
        <a:xfrm>
          <a:off x="15430500" y="160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18217</xdr:rowOff>
    </xdr:from>
    <xdr:ext cx="534377" cy="259045"/>
    <xdr:sp macro="" textlink="">
      <xdr:nvSpPr>
        <xdr:cNvPr id="703" name="テキスト ボックス 702"/>
        <xdr:cNvSpPr txBox="1"/>
      </xdr:nvSpPr>
      <xdr:spPr>
        <a:xfrm>
          <a:off x="15214111" y="1579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165176</xdr:rowOff>
    </xdr:from>
    <xdr:to>
      <xdr:col>76</xdr:col>
      <xdr:colOff>165100</xdr:colOff>
      <xdr:row>95</xdr:row>
      <xdr:rowOff>95326</xdr:rowOff>
    </xdr:to>
    <xdr:sp macro="" textlink="">
      <xdr:nvSpPr>
        <xdr:cNvPr id="704" name="楕円 703"/>
        <xdr:cNvSpPr/>
      </xdr:nvSpPr>
      <xdr:spPr>
        <a:xfrm>
          <a:off x="14541500" y="162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111853</xdr:rowOff>
    </xdr:from>
    <xdr:ext cx="534377" cy="259045"/>
    <xdr:sp macro="" textlink="">
      <xdr:nvSpPr>
        <xdr:cNvPr id="705" name="テキスト ボックス 704"/>
        <xdr:cNvSpPr txBox="1"/>
      </xdr:nvSpPr>
      <xdr:spPr>
        <a:xfrm>
          <a:off x="14325111" y="160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136958</xdr:rowOff>
    </xdr:from>
    <xdr:to>
      <xdr:col>72</xdr:col>
      <xdr:colOff>38100</xdr:colOff>
      <xdr:row>97</xdr:row>
      <xdr:rowOff>67108</xdr:rowOff>
    </xdr:to>
    <xdr:sp macro="" textlink="">
      <xdr:nvSpPr>
        <xdr:cNvPr id="706" name="楕円 705"/>
        <xdr:cNvSpPr/>
      </xdr:nvSpPr>
      <xdr:spPr>
        <a:xfrm>
          <a:off x="13652500" y="165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83635</xdr:rowOff>
    </xdr:from>
    <xdr:ext cx="534377" cy="259045"/>
    <xdr:sp macro="" textlink="">
      <xdr:nvSpPr>
        <xdr:cNvPr id="707" name="テキスト ボックス 706"/>
        <xdr:cNvSpPr txBox="1"/>
      </xdr:nvSpPr>
      <xdr:spPr>
        <a:xfrm>
          <a:off x="13436111" y="163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165964</xdr:rowOff>
    </xdr:from>
    <xdr:to>
      <xdr:col>67</xdr:col>
      <xdr:colOff>101600</xdr:colOff>
      <xdr:row>98</xdr:row>
      <xdr:rowOff>96114</xdr:rowOff>
    </xdr:to>
    <xdr:sp macro="" textlink="">
      <xdr:nvSpPr>
        <xdr:cNvPr id="708" name="楕円 707"/>
        <xdr:cNvSpPr/>
      </xdr:nvSpPr>
      <xdr:spPr>
        <a:xfrm>
          <a:off x="12763500" y="167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87241</xdr:rowOff>
    </xdr:from>
    <xdr:ext cx="534377" cy="259045"/>
    <xdr:sp macro="" textlink="">
      <xdr:nvSpPr>
        <xdr:cNvPr id="709" name="テキスト ボックス 708"/>
        <xdr:cNvSpPr txBox="1"/>
      </xdr:nvSpPr>
      <xdr:spPr>
        <a:xfrm>
          <a:off x="12547111" y="1688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31" name="直線コネクタ 730"/>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4"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5" name="直線コネクタ 734"/>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7"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8" name="フローチャート: 判断 737"/>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40" name="フローチャート: 判断 739"/>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41" name="テキスト ボックス 740"/>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3" name="フローチャート: 判断 742"/>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4" name="テキスト ボックス 743"/>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6" name="フローチャート: 判断 745"/>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7" name="テキスト ボックス 746"/>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8" name="フローチャート: 判断 747"/>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9" name="テキスト ボックス 748"/>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6" name="直線コネクタ 785"/>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9"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90" name="直線コネクタ 789"/>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139357</xdr:rowOff>
    </xdr:from>
    <xdr:to>
      <xdr:col>116</xdr:col>
      <xdr:colOff>63500</xdr:colOff>
      <xdr:row>58</xdr:row>
      <xdr:rowOff>139380</xdr:rowOff>
    </xdr:to>
    <xdr:cxnSp macro="">
      <xdr:nvCxnSpPr>
        <xdr:cNvPr id="791" name="直線コネクタ 790"/>
        <xdr:cNvCxnSpPr/>
      </xdr:nvCxnSpPr>
      <xdr:spPr>
        <a:xfrm flipV="1">
          <a:off x="21323300" y="10083457"/>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2"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3" name="フローチャート: 判断 792"/>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139380</xdr:rowOff>
    </xdr:to>
    <xdr:cxnSp macro="">
      <xdr:nvCxnSpPr>
        <xdr:cNvPr id="794" name="直線コネクタ 793"/>
        <xdr:cNvCxnSpPr/>
      </xdr:nvCxnSpPr>
      <xdr:spPr>
        <a:xfrm>
          <a:off x="20434300" y="1008316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5" name="フローチャート: 判断 794"/>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6" name="テキスト ボックス 795"/>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139060</xdr:rowOff>
    </xdr:from>
    <xdr:to>
      <xdr:col>107</xdr:col>
      <xdr:colOff>50800</xdr:colOff>
      <xdr:row>58</xdr:row>
      <xdr:rowOff>139083</xdr:rowOff>
    </xdr:to>
    <xdr:cxnSp macro="">
      <xdr:nvCxnSpPr>
        <xdr:cNvPr id="797" name="直線コネクタ 796"/>
        <xdr:cNvCxnSpPr/>
      </xdr:nvCxnSpPr>
      <xdr:spPr>
        <a:xfrm flipV="1">
          <a:off x="19545300" y="1008316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8" name="フローチャート: 判断 797"/>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9" name="テキスト ボックス 798"/>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138671</xdr:rowOff>
    </xdr:from>
    <xdr:to>
      <xdr:col>102</xdr:col>
      <xdr:colOff>114300</xdr:colOff>
      <xdr:row>58</xdr:row>
      <xdr:rowOff>139083</xdr:rowOff>
    </xdr:to>
    <xdr:cxnSp macro="">
      <xdr:nvCxnSpPr>
        <xdr:cNvPr id="800" name="直線コネクタ 799"/>
        <xdr:cNvCxnSpPr/>
      </xdr:nvCxnSpPr>
      <xdr:spPr>
        <a:xfrm>
          <a:off x="18656300" y="1008277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801" name="フローチャート: 判断 800"/>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2" name="テキスト ボックス 801"/>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3" name="フローチャート: 判断 802"/>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4" name="テキスト ボックス 803"/>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88557</xdr:rowOff>
    </xdr:from>
    <xdr:to>
      <xdr:col>116</xdr:col>
      <xdr:colOff>114300</xdr:colOff>
      <xdr:row>59</xdr:row>
      <xdr:rowOff>18707</xdr:rowOff>
    </xdr:to>
    <xdr:sp macro="" textlink="">
      <xdr:nvSpPr>
        <xdr:cNvPr id="810" name="楕円 809"/>
        <xdr:cNvSpPr/>
      </xdr:nvSpPr>
      <xdr:spPr>
        <a:xfrm>
          <a:off x="221107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3484</xdr:rowOff>
    </xdr:from>
    <xdr:ext cx="313932" cy="259045"/>
    <xdr:sp macro="" textlink="">
      <xdr:nvSpPr>
        <xdr:cNvPr id="811" name="貸付金該当値テキスト"/>
        <xdr:cNvSpPr txBox="1"/>
      </xdr:nvSpPr>
      <xdr:spPr>
        <a:xfrm>
          <a:off x="22212300" y="994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88580</xdr:rowOff>
    </xdr:from>
    <xdr:to>
      <xdr:col>112</xdr:col>
      <xdr:colOff>38100</xdr:colOff>
      <xdr:row>59</xdr:row>
      <xdr:rowOff>18730</xdr:rowOff>
    </xdr:to>
    <xdr:sp macro="" textlink="">
      <xdr:nvSpPr>
        <xdr:cNvPr id="812" name="楕円 811"/>
        <xdr:cNvSpPr/>
      </xdr:nvSpPr>
      <xdr:spPr>
        <a:xfrm>
          <a:off x="21272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9857</xdr:rowOff>
    </xdr:from>
    <xdr:ext cx="313932" cy="259045"/>
    <xdr:sp macro="" textlink="">
      <xdr:nvSpPr>
        <xdr:cNvPr id="813" name="テキスト ボックス 812"/>
        <xdr:cNvSpPr txBox="1"/>
      </xdr:nvSpPr>
      <xdr:spPr>
        <a:xfrm>
          <a:off x="21166333" y="1012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88260</xdr:rowOff>
    </xdr:from>
    <xdr:to>
      <xdr:col>107</xdr:col>
      <xdr:colOff>101600</xdr:colOff>
      <xdr:row>59</xdr:row>
      <xdr:rowOff>18410</xdr:rowOff>
    </xdr:to>
    <xdr:sp macro="" textlink="">
      <xdr:nvSpPr>
        <xdr:cNvPr id="814" name="楕円 813"/>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9537</xdr:rowOff>
    </xdr:from>
    <xdr:ext cx="313932" cy="259045"/>
    <xdr:sp macro="" textlink="">
      <xdr:nvSpPr>
        <xdr:cNvPr id="815" name="テキスト ボックス 814"/>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88283</xdr:rowOff>
    </xdr:from>
    <xdr:to>
      <xdr:col>102</xdr:col>
      <xdr:colOff>165100</xdr:colOff>
      <xdr:row>59</xdr:row>
      <xdr:rowOff>18433</xdr:rowOff>
    </xdr:to>
    <xdr:sp macro="" textlink="">
      <xdr:nvSpPr>
        <xdr:cNvPr id="816" name="楕円 815"/>
        <xdr:cNvSpPr/>
      </xdr:nvSpPr>
      <xdr:spPr>
        <a:xfrm>
          <a:off x="19494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9560</xdr:rowOff>
    </xdr:from>
    <xdr:ext cx="313932" cy="259045"/>
    <xdr:sp macro="" textlink="">
      <xdr:nvSpPr>
        <xdr:cNvPr id="817" name="テキスト ボックス 816"/>
        <xdr:cNvSpPr txBox="1"/>
      </xdr:nvSpPr>
      <xdr:spPr>
        <a:xfrm>
          <a:off x="19388333" y="1012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87871</xdr:rowOff>
    </xdr:from>
    <xdr:to>
      <xdr:col>98</xdr:col>
      <xdr:colOff>38100</xdr:colOff>
      <xdr:row>59</xdr:row>
      <xdr:rowOff>18021</xdr:rowOff>
    </xdr:to>
    <xdr:sp macro="" textlink="">
      <xdr:nvSpPr>
        <xdr:cNvPr id="818" name="楕円 817"/>
        <xdr:cNvSpPr/>
      </xdr:nvSpPr>
      <xdr:spPr>
        <a:xfrm>
          <a:off x="18605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9148</xdr:rowOff>
    </xdr:from>
    <xdr:ext cx="313932" cy="259045"/>
    <xdr:sp macro="" textlink="">
      <xdr:nvSpPr>
        <xdr:cNvPr id="819" name="テキスト ボックス 818"/>
        <xdr:cNvSpPr txBox="1"/>
      </xdr:nvSpPr>
      <xdr:spPr>
        <a:xfrm>
          <a:off x="18499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6" name="直線コネクタ 845"/>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7"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8" name="直線コネクタ 847"/>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9"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50" name="直線コネクタ 849"/>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70815</xdr:rowOff>
    </xdr:from>
    <xdr:to>
      <xdr:col>116</xdr:col>
      <xdr:colOff>63500</xdr:colOff>
      <xdr:row>75</xdr:row>
      <xdr:rowOff>104572</xdr:rowOff>
    </xdr:to>
    <xdr:cxnSp macro="">
      <xdr:nvCxnSpPr>
        <xdr:cNvPr id="851" name="直線コネクタ 850"/>
        <xdr:cNvCxnSpPr/>
      </xdr:nvCxnSpPr>
      <xdr:spPr>
        <a:xfrm flipV="1">
          <a:off x="21323300" y="12929565"/>
          <a:ext cx="8382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2"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3" name="フローチャート: 判断 852"/>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104572</xdr:rowOff>
    </xdr:from>
    <xdr:to>
      <xdr:col>111</xdr:col>
      <xdr:colOff>177800</xdr:colOff>
      <xdr:row>75</xdr:row>
      <xdr:rowOff>109089</xdr:rowOff>
    </xdr:to>
    <xdr:cxnSp macro="">
      <xdr:nvCxnSpPr>
        <xdr:cNvPr id="854" name="直線コネクタ 853"/>
        <xdr:cNvCxnSpPr/>
      </xdr:nvCxnSpPr>
      <xdr:spPr>
        <a:xfrm flipV="1">
          <a:off x="20434300" y="12963322"/>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5" name="フローチャート: 判断 854"/>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6" name="テキスト ボックス 855"/>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124373</xdr:rowOff>
    </xdr:from>
    <xdr:to>
      <xdr:col>107</xdr:col>
      <xdr:colOff>50800</xdr:colOff>
      <xdr:row>75</xdr:row>
      <xdr:rowOff>109089</xdr:rowOff>
    </xdr:to>
    <xdr:cxnSp macro="">
      <xdr:nvCxnSpPr>
        <xdr:cNvPr id="857" name="直線コネクタ 856"/>
        <xdr:cNvCxnSpPr/>
      </xdr:nvCxnSpPr>
      <xdr:spPr>
        <a:xfrm>
          <a:off x="19545300" y="12811673"/>
          <a:ext cx="8890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8" name="フローチャート: 判断 857"/>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9" name="テキスト ボックス 858"/>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124373</xdr:rowOff>
    </xdr:from>
    <xdr:to>
      <xdr:col>102</xdr:col>
      <xdr:colOff>114300</xdr:colOff>
      <xdr:row>75</xdr:row>
      <xdr:rowOff>49337</xdr:rowOff>
    </xdr:to>
    <xdr:cxnSp macro="">
      <xdr:nvCxnSpPr>
        <xdr:cNvPr id="860" name="直線コネクタ 859"/>
        <xdr:cNvCxnSpPr/>
      </xdr:nvCxnSpPr>
      <xdr:spPr>
        <a:xfrm flipV="1">
          <a:off x="18656300" y="12811673"/>
          <a:ext cx="889000" cy="9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61" name="フローチャート: 判断 860"/>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2" name="テキスト ボックス 861"/>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3" name="フローチャート: 判断 862"/>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4" name="テキスト ボックス 863"/>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20015</xdr:rowOff>
    </xdr:from>
    <xdr:to>
      <xdr:col>116</xdr:col>
      <xdr:colOff>114300</xdr:colOff>
      <xdr:row>75</xdr:row>
      <xdr:rowOff>121615</xdr:rowOff>
    </xdr:to>
    <xdr:sp macro="" textlink="">
      <xdr:nvSpPr>
        <xdr:cNvPr id="870" name="楕円 869"/>
        <xdr:cNvSpPr/>
      </xdr:nvSpPr>
      <xdr:spPr>
        <a:xfrm>
          <a:off x="22110700" y="128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42892</xdr:rowOff>
    </xdr:from>
    <xdr:ext cx="534377" cy="259045"/>
    <xdr:sp macro="" textlink="">
      <xdr:nvSpPr>
        <xdr:cNvPr id="871" name="繰出金該当値テキスト"/>
        <xdr:cNvSpPr txBox="1"/>
      </xdr:nvSpPr>
      <xdr:spPr>
        <a:xfrm>
          <a:off x="22212300" y="127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53772</xdr:rowOff>
    </xdr:from>
    <xdr:to>
      <xdr:col>112</xdr:col>
      <xdr:colOff>38100</xdr:colOff>
      <xdr:row>75</xdr:row>
      <xdr:rowOff>155372</xdr:rowOff>
    </xdr:to>
    <xdr:sp macro="" textlink="">
      <xdr:nvSpPr>
        <xdr:cNvPr id="872" name="楕円 871"/>
        <xdr:cNvSpPr/>
      </xdr:nvSpPr>
      <xdr:spPr>
        <a:xfrm>
          <a:off x="21272500" y="129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449</xdr:rowOff>
    </xdr:from>
    <xdr:ext cx="534377" cy="259045"/>
    <xdr:sp macro="" textlink="">
      <xdr:nvSpPr>
        <xdr:cNvPr id="873" name="テキスト ボックス 872"/>
        <xdr:cNvSpPr txBox="1"/>
      </xdr:nvSpPr>
      <xdr:spPr>
        <a:xfrm>
          <a:off x="21056111" y="126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58289</xdr:rowOff>
    </xdr:from>
    <xdr:to>
      <xdr:col>107</xdr:col>
      <xdr:colOff>101600</xdr:colOff>
      <xdr:row>75</xdr:row>
      <xdr:rowOff>159889</xdr:rowOff>
    </xdr:to>
    <xdr:sp macro="" textlink="">
      <xdr:nvSpPr>
        <xdr:cNvPr id="874" name="楕円 873"/>
        <xdr:cNvSpPr/>
      </xdr:nvSpPr>
      <xdr:spPr>
        <a:xfrm>
          <a:off x="20383500" y="129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4966</xdr:rowOff>
    </xdr:from>
    <xdr:ext cx="534377" cy="259045"/>
    <xdr:sp macro="" textlink="">
      <xdr:nvSpPr>
        <xdr:cNvPr id="875" name="テキスト ボックス 874"/>
        <xdr:cNvSpPr txBox="1"/>
      </xdr:nvSpPr>
      <xdr:spPr>
        <a:xfrm>
          <a:off x="20167111" y="126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73573</xdr:rowOff>
    </xdr:from>
    <xdr:to>
      <xdr:col>102</xdr:col>
      <xdr:colOff>165100</xdr:colOff>
      <xdr:row>75</xdr:row>
      <xdr:rowOff>3723</xdr:rowOff>
    </xdr:to>
    <xdr:sp macro="" textlink="">
      <xdr:nvSpPr>
        <xdr:cNvPr id="876" name="楕円 875"/>
        <xdr:cNvSpPr/>
      </xdr:nvSpPr>
      <xdr:spPr>
        <a:xfrm>
          <a:off x="19494500" y="127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20250</xdr:rowOff>
    </xdr:from>
    <xdr:ext cx="599010" cy="259045"/>
    <xdr:sp macro="" textlink="">
      <xdr:nvSpPr>
        <xdr:cNvPr id="877" name="テキスト ボックス 876"/>
        <xdr:cNvSpPr txBox="1"/>
      </xdr:nvSpPr>
      <xdr:spPr>
        <a:xfrm>
          <a:off x="19245795" y="125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169987</xdr:rowOff>
    </xdr:from>
    <xdr:to>
      <xdr:col>98</xdr:col>
      <xdr:colOff>38100</xdr:colOff>
      <xdr:row>75</xdr:row>
      <xdr:rowOff>100137</xdr:rowOff>
    </xdr:to>
    <xdr:sp macro="" textlink="">
      <xdr:nvSpPr>
        <xdr:cNvPr id="878" name="楕円 877"/>
        <xdr:cNvSpPr/>
      </xdr:nvSpPr>
      <xdr:spPr>
        <a:xfrm>
          <a:off x="18605500" y="128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116664</xdr:rowOff>
    </xdr:from>
    <xdr:ext cx="534377" cy="259045"/>
    <xdr:sp macro="" textlink="">
      <xdr:nvSpPr>
        <xdr:cNvPr id="879" name="テキスト ボックス 878"/>
        <xdr:cNvSpPr txBox="1"/>
      </xdr:nvSpPr>
      <xdr:spPr>
        <a:xfrm>
          <a:off x="18389111" y="126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年熊本地震並びに豪雨災の影響</a:t>
          </a:r>
          <a:r>
            <a:rPr lang="ja-JP" altLang="en-US" sz="1100">
              <a:solidFill>
                <a:schemeClr val="dk1"/>
              </a:solidFill>
              <a:effectLst/>
              <a:latin typeface="+mn-lt"/>
              <a:ea typeface="+mn-ea"/>
              <a:cs typeface="+mn-cs"/>
            </a:rPr>
            <a:t>はいまだ大きい</a:t>
          </a:r>
          <a:r>
            <a:rPr lang="ja-JP" altLang="ja-JP" sz="1100">
              <a:solidFill>
                <a:schemeClr val="dk1"/>
              </a:solidFill>
              <a:effectLst/>
              <a:latin typeface="+mn-lt"/>
              <a:ea typeface="+mn-ea"/>
              <a:cs typeface="+mn-cs"/>
            </a:rPr>
            <a:t>、災害復旧事業費</a:t>
          </a:r>
          <a:r>
            <a:rPr lang="ja-JP" altLang="en-US" sz="1100">
              <a:solidFill>
                <a:schemeClr val="dk1"/>
              </a:solidFill>
              <a:effectLst/>
              <a:latin typeface="+mn-lt"/>
              <a:ea typeface="+mn-ea"/>
              <a:cs typeface="+mn-cs"/>
            </a:rPr>
            <a:t>については事業量が過大であったため災害の発生から</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年度が経過した当該年度においても事故繰越</a:t>
          </a:r>
          <a:r>
            <a:rPr lang="en-US" altLang="ja-JP" sz="1100">
              <a:solidFill>
                <a:schemeClr val="dk1"/>
              </a:solidFill>
              <a:effectLst/>
              <a:latin typeface="+mn-lt"/>
              <a:ea typeface="+mn-ea"/>
              <a:cs typeface="+mn-cs"/>
            </a:rPr>
            <a:t>303,990</a:t>
          </a:r>
          <a:r>
            <a:rPr lang="ja-JP" altLang="en-US" sz="1100">
              <a:solidFill>
                <a:schemeClr val="dk1"/>
              </a:solidFill>
              <a:effectLst/>
              <a:latin typeface="+mn-lt"/>
              <a:ea typeface="+mn-ea"/>
              <a:cs typeface="+mn-cs"/>
            </a:rPr>
            <a:t>千円、明許繰越</a:t>
          </a:r>
          <a:r>
            <a:rPr lang="en-US" altLang="ja-JP" sz="1100">
              <a:solidFill>
                <a:schemeClr val="dk1"/>
              </a:solidFill>
              <a:effectLst/>
              <a:latin typeface="+mn-lt"/>
              <a:ea typeface="+mn-ea"/>
              <a:cs typeface="+mn-cs"/>
            </a:rPr>
            <a:t>132,377</a:t>
          </a:r>
          <a:r>
            <a:rPr lang="ja-JP" altLang="en-US" sz="1100">
              <a:solidFill>
                <a:schemeClr val="dk1"/>
              </a:solidFill>
              <a:effectLst/>
              <a:latin typeface="+mn-lt"/>
              <a:ea typeface="+mn-ea"/>
              <a:cs typeface="+mn-cs"/>
            </a:rPr>
            <a:t>千円が支出されるなど多額の支出となっている。また、</a:t>
          </a:r>
          <a:r>
            <a:rPr lang="ja-JP" altLang="ja-JP" sz="1100">
              <a:solidFill>
                <a:schemeClr val="dk1"/>
              </a:solidFill>
              <a:effectLst/>
              <a:latin typeface="+mn-lt"/>
              <a:ea typeface="+mn-ea"/>
              <a:cs typeface="+mn-cs"/>
            </a:rPr>
            <a:t>普通建設事業費</a:t>
          </a:r>
          <a:r>
            <a:rPr lang="ja-JP" altLang="en-US" sz="1100">
              <a:solidFill>
                <a:schemeClr val="dk1"/>
              </a:solidFill>
              <a:effectLst/>
              <a:latin typeface="+mn-lt"/>
              <a:ea typeface="+mn-ea"/>
              <a:cs typeface="+mn-cs"/>
            </a:rPr>
            <a:t>についても、</a:t>
          </a:r>
          <a:r>
            <a:rPr lang="ja-JP" altLang="ja-JP" sz="1100">
              <a:solidFill>
                <a:schemeClr val="dk1"/>
              </a:solidFill>
              <a:effectLst/>
              <a:latin typeface="+mn-lt"/>
              <a:ea typeface="+mn-ea"/>
              <a:cs typeface="+mn-cs"/>
            </a:rPr>
            <a:t>計画的に社会資本整備総合交付金事業等を活用</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整備に取り組ん</a:t>
          </a:r>
          <a:r>
            <a:rPr lang="ja-JP" altLang="en-US" sz="1100">
              <a:solidFill>
                <a:schemeClr val="dk1"/>
              </a:solidFill>
              <a:effectLst/>
              <a:latin typeface="+mn-lt"/>
              <a:ea typeface="+mn-ea"/>
              <a:cs typeface="+mn-cs"/>
            </a:rPr>
            <a:t>でいるところだが、震災の影響による事業の遅れのために明許繰越</a:t>
          </a:r>
          <a:r>
            <a:rPr lang="en-US" altLang="ja-JP" sz="1100">
              <a:solidFill>
                <a:schemeClr val="dk1"/>
              </a:solidFill>
              <a:effectLst/>
              <a:latin typeface="+mn-lt"/>
              <a:ea typeface="+mn-ea"/>
              <a:cs typeface="+mn-cs"/>
            </a:rPr>
            <a:t>369,502</a:t>
          </a:r>
          <a:r>
            <a:rPr lang="ja-JP" altLang="en-US" sz="1100">
              <a:solidFill>
                <a:schemeClr val="dk1"/>
              </a:solidFill>
              <a:effectLst/>
              <a:latin typeface="+mn-lt"/>
              <a:ea typeface="+mn-ea"/>
              <a:cs typeface="+mn-cs"/>
            </a:rPr>
            <a:t>千円を執行した。加えて平成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年国補正予算に伴う町内学校の空調整備事業を実施したことも増加に大きく影響している。</a:t>
          </a:r>
          <a:r>
            <a:rPr lang="ja-JP" altLang="ja-JP" sz="1100">
              <a:solidFill>
                <a:schemeClr val="dk1"/>
              </a:solidFill>
              <a:effectLst/>
              <a:latin typeface="+mn-lt"/>
              <a:ea typeface="+mn-ea"/>
              <a:cs typeface="+mn-cs"/>
            </a:rPr>
            <a:t>扶助費については</a:t>
          </a:r>
          <a:r>
            <a:rPr lang="ja-JP" altLang="en-US" sz="1100">
              <a:solidFill>
                <a:schemeClr val="dk1"/>
              </a:solidFill>
              <a:effectLst/>
              <a:latin typeface="+mn-lt"/>
              <a:ea typeface="+mn-ea"/>
              <a:cs typeface="+mn-cs"/>
            </a:rPr>
            <a:t>町の独自施策であるこども医療費の助成事業、県の施策である重心医療扶助制度により同級他団体よりも高い水準にあるものと思われる。積立金について高い水準が続いているがこれは、</a:t>
          </a:r>
          <a:r>
            <a:rPr lang="ja-JP" altLang="ja-JP" sz="1100">
              <a:solidFill>
                <a:schemeClr val="dk1"/>
              </a:solidFill>
              <a:effectLst/>
              <a:latin typeface="+mn-lt"/>
              <a:ea typeface="+mn-ea"/>
              <a:cs typeface="+mn-cs"/>
            </a:rPr>
            <a:t>交付税の合併算定替の縮減に合わせ、合併特例債を活用し基金の造成を行っていることが</a:t>
          </a:r>
          <a:r>
            <a:rPr lang="ja-JP" altLang="en-US" sz="1100">
              <a:solidFill>
                <a:schemeClr val="dk1"/>
              </a:solidFill>
              <a:effectLst/>
              <a:latin typeface="+mn-lt"/>
              <a:ea typeface="+mn-ea"/>
              <a:cs typeface="+mn-cs"/>
            </a:rPr>
            <a:t>大きく影響している。併せて当該、基金造成に係る起債の償還がおおむね令和</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年をピークに続くため高い水準が続くため、今後地方債の発行に際しては、</a:t>
          </a:r>
          <a:r>
            <a:rPr lang="ja-JP" altLang="ja-JP" sz="1100">
              <a:solidFill>
                <a:schemeClr val="dk1"/>
              </a:solidFill>
              <a:effectLst/>
              <a:latin typeface="+mn-lt"/>
              <a:ea typeface="+mn-ea"/>
              <a:cs typeface="+mn-cs"/>
            </a:rPr>
            <a:t>交付税措置率の高いものを活用する、発行額の抑制を行う等、健全な財政運営を行うことに念頭に置くこととする。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9,903
9,831
144.00
9,103,812
8,655,053
190,323
4,207,975
8,180,786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135890</xdr:rowOff>
    </xdr:from>
    <xdr:to>
      <xdr:col>24</xdr:col>
      <xdr:colOff>63500</xdr:colOff>
      <xdr:row>35</xdr:row>
      <xdr:rowOff>86995</xdr:rowOff>
    </xdr:to>
    <xdr:cxnSp macro="">
      <xdr:nvCxnSpPr>
        <xdr:cNvPr id="61" name="直線コネクタ 60"/>
        <xdr:cNvCxnSpPr/>
      </xdr:nvCxnSpPr>
      <xdr:spPr>
        <a:xfrm flipV="1">
          <a:off x="3797300" y="5793740"/>
          <a:ext cx="83820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86995</xdr:rowOff>
    </xdr:from>
    <xdr:to>
      <xdr:col>19</xdr:col>
      <xdr:colOff>177800</xdr:colOff>
      <xdr:row>35</xdr:row>
      <xdr:rowOff>129413</xdr:rowOff>
    </xdr:to>
    <xdr:cxnSp macro="">
      <xdr:nvCxnSpPr>
        <xdr:cNvPr id="64" name="直線コネクタ 63"/>
        <xdr:cNvCxnSpPr/>
      </xdr:nvCxnSpPr>
      <xdr:spPr>
        <a:xfrm flipV="1">
          <a:off x="2908300" y="6087745"/>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126873</xdr:rowOff>
    </xdr:from>
    <xdr:to>
      <xdr:col>15</xdr:col>
      <xdr:colOff>50800</xdr:colOff>
      <xdr:row>35</xdr:row>
      <xdr:rowOff>129413</xdr:rowOff>
    </xdr:to>
    <xdr:cxnSp macro="">
      <xdr:nvCxnSpPr>
        <xdr:cNvPr id="67" name="直線コネクタ 66"/>
        <xdr:cNvCxnSpPr/>
      </xdr:nvCxnSpPr>
      <xdr:spPr>
        <a:xfrm>
          <a:off x="2019300" y="612762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49530</xdr:rowOff>
    </xdr:from>
    <xdr:to>
      <xdr:col>10</xdr:col>
      <xdr:colOff>114300</xdr:colOff>
      <xdr:row>35</xdr:row>
      <xdr:rowOff>126873</xdr:rowOff>
    </xdr:to>
    <xdr:cxnSp macro="">
      <xdr:nvCxnSpPr>
        <xdr:cNvPr id="70" name="直線コネクタ 69"/>
        <xdr:cNvCxnSpPr/>
      </xdr:nvCxnSpPr>
      <xdr:spPr>
        <a:xfrm>
          <a:off x="1130300" y="6050280"/>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85090</xdr:rowOff>
    </xdr:from>
    <xdr:to>
      <xdr:col>24</xdr:col>
      <xdr:colOff>114300</xdr:colOff>
      <xdr:row>34</xdr:row>
      <xdr:rowOff>15240</xdr:rowOff>
    </xdr:to>
    <xdr:sp macro="" textlink="">
      <xdr:nvSpPr>
        <xdr:cNvPr id="80" name="楕円 79"/>
        <xdr:cNvSpPr/>
      </xdr:nvSpPr>
      <xdr:spPr>
        <a:xfrm>
          <a:off x="45847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107967</xdr:rowOff>
    </xdr:from>
    <xdr:ext cx="534377" cy="259045"/>
    <xdr:sp macro="" textlink="">
      <xdr:nvSpPr>
        <xdr:cNvPr id="81" name="議会費該当値テキスト"/>
        <xdr:cNvSpPr txBox="1"/>
      </xdr:nvSpPr>
      <xdr:spPr>
        <a:xfrm>
          <a:off x="4686300" y="55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36195</xdr:rowOff>
    </xdr:from>
    <xdr:to>
      <xdr:col>20</xdr:col>
      <xdr:colOff>38100</xdr:colOff>
      <xdr:row>35</xdr:row>
      <xdr:rowOff>137795</xdr:rowOff>
    </xdr:to>
    <xdr:sp macro="" textlink="">
      <xdr:nvSpPr>
        <xdr:cNvPr id="82" name="楕円 81"/>
        <xdr:cNvSpPr/>
      </xdr:nvSpPr>
      <xdr:spPr>
        <a:xfrm>
          <a:off x="37465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154322</xdr:rowOff>
    </xdr:from>
    <xdr:ext cx="469744" cy="259045"/>
    <xdr:sp macro="" textlink="">
      <xdr:nvSpPr>
        <xdr:cNvPr id="83" name="テキスト ボックス 82"/>
        <xdr:cNvSpPr txBox="1"/>
      </xdr:nvSpPr>
      <xdr:spPr>
        <a:xfrm>
          <a:off x="3562428" y="58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78613</xdr:rowOff>
    </xdr:from>
    <xdr:to>
      <xdr:col>15</xdr:col>
      <xdr:colOff>101600</xdr:colOff>
      <xdr:row>36</xdr:row>
      <xdr:rowOff>8763</xdr:rowOff>
    </xdr:to>
    <xdr:sp macro="" textlink="">
      <xdr:nvSpPr>
        <xdr:cNvPr id="84" name="楕円 83"/>
        <xdr:cNvSpPr/>
      </xdr:nvSpPr>
      <xdr:spPr>
        <a:xfrm>
          <a:off x="2857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25290</xdr:rowOff>
    </xdr:from>
    <xdr:ext cx="469744" cy="259045"/>
    <xdr:sp macro="" textlink="">
      <xdr:nvSpPr>
        <xdr:cNvPr id="85" name="テキスト ボックス 84"/>
        <xdr:cNvSpPr txBox="1"/>
      </xdr:nvSpPr>
      <xdr:spPr>
        <a:xfrm>
          <a:off x="2673428" y="58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76073</xdr:rowOff>
    </xdr:from>
    <xdr:to>
      <xdr:col>10</xdr:col>
      <xdr:colOff>165100</xdr:colOff>
      <xdr:row>36</xdr:row>
      <xdr:rowOff>6223</xdr:rowOff>
    </xdr:to>
    <xdr:sp macro="" textlink="">
      <xdr:nvSpPr>
        <xdr:cNvPr id="86" name="楕円 85"/>
        <xdr:cNvSpPr/>
      </xdr:nvSpPr>
      <xdr:spPr>
        <a:xfrm>
          <a:off x="1968500" y="60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22750</xdr:rowOff>
    </xdr:from>
    <xdr:ext cx="469744" cy="259045"/>
    <xdr:sp macro="" textlink="">
      <xdr:nvSpPr>
        <xdr:cNvPr id="87" name="テキスト ボックス 86"/>
        <xdr:cNvSpPr txBox="1"/>
      </xdr:nvSpPr>
      <xdr:spPr>
        <a:xfrm>
          <a:off x="1784428" y="58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170180</xdr:rowOff>
    </xdr:from>
    <xdr:to>
      <xdr:col>6</xdr:col>
      <xdr:colOff>38100</xdr:colOff>
      <xdr:row>35</xdr:row>
      <xdr:rowOff>100330</xdr:rowOff>
    </xdr:to>
    <xdr:sp macro="" textlink="">
      <xdr:nvSpPr>
        <xdr:cNvPr id="88" name="楕円 87"/>
        <xdr:cNvSpPr/>
      </xdr:nvSpPr>
      <xdr:spPr>
        <a:xfrm>
          <a:off x="107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89" name="テキスト ボックス 88"/>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122513</xdr:rowOff>
    </xdr:from>
    <xdr:to>
      <xdr:col>24</xdr:col>
      <xdr:colOff>63500</xdr:colOff>
      <xdr:row>56</xdr:row>
      <xdr:rowOff>166257</xdr:rowOff>
    </xdr:to>
    <xdr:cxnSp macro="">
      <xdr:nvCxnSpPr>
        <xdr:cNvPr id="120" name="直線コネクタ 119"/>
        <xdr:cNvCxnSpPr/>
      </xdr:nvCxnSpPr>
      <xdr:spPr>
        <a:xfrm>
          <a:off x="3797300" y="9723713"/>
          <a:ext cx="8382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122513</xdr:rowOff>
    </xdr:from>
    <xdr:to>
      <xdr:col>19</xdr:col>
      <xdr:colOff>177800</xdr:colOff>
      <xdr:row>56</xdr:row>
      <xdr:rowOff>125109</xdr:rowOff>
    </xdr:to>
    <xdr:cxnSp macro="">
      <xdr:nvCxnSpPr>
        <xdr:cNvPr id="123" name="直線コネクタ 122"/>
        <xdr:cNvCxnSpPr/>
      </xdr:nvCxnSpPr>
      <xdr:spPr>
        <a:xfrm flipV="1">
          <a:off x="2908300" y="9723713"/>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125109</xdr:rowOff>
    </xdr:from>
    <xdr:to>
      <xdr:col>15</xdr:col>
      <xdr:colOff>50800</xdr:colOff>
      <xdr:row>57</xdr:row>
      <xdr:rowOff>70833</xdr:rowOff>
    </xdr:to>
    <xdr:cxnSp macro="">
      <xdr:nvCxnSpPr>
        <xdr:cNvPr id="126" name="直線コネクタ 125"/>
        <xdr:cNvCxnSpPr/>
      </xdr:nvCxnSpPr>
      <xdr:spPr>
        <a:xfrm flipV="1">
          <a:off x="2019300" y="9726309"/>
          <a:ext cx="889000" cy="1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70833</xdr:rowOff>
    </xdr:from>
    <xdr:to>
      <xdr:col>10</xdr:col>
      <xdr:colOff>114300</xdr:colOff>
      <xdr:row>57</xdr:row>
      <xdr:rowOff>117441</xdr:rowOff>
    </xdr:to>
    <xdr:cxnSp macro="">
      <xdr:nvCxnSpPr>
        <xdr:cNvPr id="129" name="直線コネクタ 128"/>
        <xdr:cNvCxnSpPr/>
      </xdr:nvCxnSpPr>
      <xdr:spPr>
        <a:xfrm flipV="1">
          <a:off x="1130300" y="9843483"/>
          <a:ext cx="889000" cy="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115457</xdr:rowOff>
    </xdr:from>
    <xdr:to>
      <xdr:col>24</xdr:col>
      <xdr:colOff>114300</xdr:colOff>
      <xdr:row>57</xdr:row>
      <xdr:rowOff>45607</xdr:rowOff>
    </xdr:to>
    <xdr:sp macro="" textlink="">
      <xdr:nvSpPr>
        <xdr:cNvPr id="139" name="楕円 138"/>
        <xdr:cNvSpPr/>
      </xdr:nvSpPr>
      <xdr:spPr>
        <a:xfrm>
          <a:off x="4584700" y="97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138334</xdr:rowOff>
    </xdr:from>
    <xdr:ext cx="599010" cy="259045"/>
    <xdr:sp macro="" textlink="">
      <xdr:nvSpPr>
        <xdr:cNvPr id="140" name="総務費該当値テキスト"/>
        <xdr:cNvSpPr txBox="1"/>
      </xdr:nvSpPr>
      <xdr:spPr>
        <a:xfrm>
          <a:off x="4686300" y="95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71713</xdr:rowOff>
    </xdr:from>
    <xdr:to>
      <xdr:col>20</xdr:col>
      <xdr:colOff>38100</xdr:colOff>
      <xdr:row>57</xdr:row>
      <xdr:rowOff>1863</xdr:rowOff>
    </xdr:to>
    <xdr:sp macro="" textlink="">
      <xdr:nvSpPr>
        <xdr:cNvPr id="141" name="楕円 140"/>
        <xdr:cNvSpPr/>
      </xdr:nvSpPr>
      <xdr:spPr>
        <a:xfrm>
          <a:off x="3746500" y="967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18390</xdr:rowOff>
    </xdr:from>
    <xdr:ext cx="599010" cy="259045"/>
    <xdr:sp macro="" textlink="">
      <xdr:nvSpPr>
        <xdr:cNvPr id="142" name="テキスト ボックス 141"/>
        <xdr:cNvSpPr txBox="1"/>
      </xdr:nvSpPr>
      <xdr:spPr>
        <a:xfrm>
          <a:off x="3497795" y="944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74309</xdr:rowOff>
    </xdr:from>
    <xdr:to>
      <xdr:col>15</xdr:col>
      <xdr:colOff>101600</xdr:colOff>
      <xdr:row>57</xdr:row>
      <xdr:rowOff>4459</xdr:rowOff>
    </xdr:to>
    <xdr:sp macro="" textlink="">
      <xdr:nvSpPr>
        <xdr:cNvPr id="143" name="楕円 142"/>
        <xdr:cNvSpPr/>
      </xdr:nvSpPr>
      <xdr:spPr>
        <a:xfrm>
          <a:off x="2857500" y="96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20986</xdr:rowOff>
    </xdr:from>
    <xdr:ext cx="599010" cy="259045"/>
    <xdr:sp macro="" textlink="">
      <xdr:nvSpPr>
        <xdr:cNvPr id="144" name="テキスト ボックス 143"/>
        <xdr:cNvSpPr txBox="1"/>
      </xdr:nvSpPr>
      <xdr:spPr>
        <a:xfrm>
          <a:off x="2608795" y="94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20033</xdr:rowOff>
    </xdr:from>
    <xdr:to>
      <xdr:col>10</xdr:col>
      <xdr:colOff>165100</xdr:colOff>
      <xdr:row>57</xdr:row>
      <xdr:rowOff>121633</xdr:rowOff>
    </xdr:to>
    <xdr:sp macro="" textlink="">
      <xdr:nvSpPr>
        <xdr:cNvPr id="145" name="楕円 144"/>
        <xdr:cNvSpPr/>
      </xdr:nvSpPr>
      <xdr:spPr>
        <a:xfrm>
          <a:off x="1968500" y="97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138160</xdr:rowOff>
    </xdr:from>
    <xdr:ext cx="599010" cy="259045"/>
    <xdr:sp macro="" textlink="">
      <xdr:nvSpPr>
        <xdr:cNvPr id="146" name="テキスト ボックス 145"/>
        <xdr:cNvSpPr txBox="1"/>
      </xdr:nvSpPr>
      <xdr:spPr>
        <a:xfrm>
          <a:off x="1719795" y="956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66641</xdr:rowOff>
    </xdr:from>
    <xdr:to>
      <xdr:col>6</xdr:col>
      <xdr:colOff>38100</xdr:colOff>
      <xdr:row>57</xdr:row>
      <xdr:rowOff>168241</xdr:rowOff>
    </xdr:to>
    <xdr:sp macro="" textlink="">
      <xdr:nvSpPr>
        <xdr:cNvPr id="147" name="楕円 146"/>
        <xdr:cNvSpPr/>
      </xdr:nvSpPr>
      <xdr:spPr>
        <a:xfrm>
          <a:off x="1079500" y="98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159368</xdr:rowOff>
    </xdr:from>
    <xdr:ext cx="534377" cy="259045"/>
    <xdr:sp macro="" textlink="">
      <xdr:nvSpPr>
        <xdr:cNvPr id="148" name="テキスト ボックス 147"/>
        <xdr:cNvSpPr txBox="1"/>
      </xdr:nvSpPr>
      <xdr:spPr>
        <a:xfrm>
          <a:off x="863111" y="993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168488</xdr:rowOff>
    </xdr:from>
    <xdr:to>
      <xdr:col>24</xdr:col>
      <xdr:colOff>63500</xdr:colOff>
      <xdr:row>75</xdr:row>
      <xdr:rowOff>36121</xdr:rowOff>
    </xdr:to>
    <xdr:cxnSp macro="">
      <xdr:nvCxnSpPr>
        <xdr:cNvPr id="178" name="直線コネクタ 177"/>
        <xdr:cNvCxnSpPr/>
      </xdr:nvCxnSpPr>
      <xdr:spPr>
        <a:xfrm flipV="1">
          <a:off x="3797300" y="12855788"/>
          <a:ext cx="8382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17566</xdr:rowOff>
    </xdr:from>
    <xdr:to>
      <xdr:col>19</xdr:col>
      <xdr:colOff>177800</xdr:colOff>
      <xdr:row>75</xdr:row>
      <xdr:rowOff>36121</xdr:rowOff>
    </xdr:to>
    <xdr:cxnSp macro="">
      <xdr:nvCxnSpPr>
        <xdr:cNvPr id="181" name="直線コネクタ 180"/>
        <xdr:cNvCxnSpPr/>
      </xdr:nvCxnSpPr>
      <xdr:spPr>
        <a:xfrm>
          <a:off x="2908300" y="12876316"/>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17566</xdr:rowOff>
    </xdr:from>
    <xdr:to>
      <xdr:col>15</xdr:col>
      <xdr:colOff>50800</xdr:colOff>
      <xdr:row>75</xdr:row>
      <xdr:rowOff>22207</xdr:rowOff>
    </xdr:to>
    <xdr:cxnSp macro="">
      <xdr:nvCxnSpPr>
        <xdr:cNvPr id="184" name="直線コネクタ 183"/>
        <xdr:cNvCxnSpPr/>
      </xdr:nvCxnSpPr>
      <xdr:spPr>
        <a:xfrm flipV="1">
          <a:off x="2019300" y="12876316"/>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22207</xdr:rowOff>
    </xdr:from>
    <xdr:to>
      <xdr:col>10</xdr:col>
      <xdr:colOff>114300</xdr:colOff>
      <xdr:row>75</xdr:row>
      <xdr:rowOff>166644</xdr:rowOff>
    </xdr:to>
    <xdr:cxnSp macro="">
      <xdr:nvCxnSpPr>
        <xdr:cNvPr id="187" name="直線コネクタ 186"/>
        <xdr:cNvCxnSpPr/>
      </xdr:nvCxnSpPr>
      <xdr:spPr>
        <a:xfrm flipV="1">
          <a:off x="1130300" y="12880957"/>
          <a:ext cx="889000" cy="1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117688</xdr:rowOff>
    </xdr:from>
    <xdr:to>
      <xdr:col>24</xdr:col>
      <xdr:colOff>114300</xdr:colOff>
      <xdr:row>75</xdr:row>
      <xdr:rowOff>47838</xdr:rowOff>
    </xdr:to>
    <xdr:sp macro="" textlink="">
      <xdr:nvSpPr>
        <xdr:cNvPr id="197" name="楕円 196"/>
        <xdr:cNvSpPr/>
      </xdr:nvSpPr>
      <xdr:spPr>
        <a:xfrm>
          <a:off x="4584700" y="12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140565</xdr:rowOff>
    </xdr:from>
    <xdr:ext cx="599010" cy="259045"/>
    <xdr:sp macro="" textlink="">
      <xdr:nvSpPr>
        <xdr:cNvPr id="198" name="民生費該当値テキスト"/>
        <xdr:cNvSpPr txBox="1"/>
      </xdr:nvSpPr>
      <xdr:spPr>
        <a:xfrm>
          <a:off x="4686300" y="1265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156771</xdr:rowOff>
    </xdr:from>
    <xdr:to>
      <xdr:col>20</xdr:col>
      <xdr:colOff>38100</xdr:colOff>
      <xdr:row>75</xdr:row>
      <xdr:rowOff>86921</xdr:rowOff>
    </xdr:to>
    <xdr:sp macro="" textlink="">
      <xdr:nvSpPr>
        <xdr:cNvPr id="199" name="楕円 198"/>
        <xdr:cNvSpPr/>
      </xdr:nvSpPr>
      <xdr:spPr>
        <a:xfrm>
          <a:off x="3746500" y="12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103448</xdr:rowOff>
    </xdr:from>
    <xdr:ext cx="599010" cy="259045"/>
    <xdr:sp macro="" textlink="">
      <xdr:nvSpPr>
        <xdr:cNvPr id="200" name="テキスト ボックス 199"/>
        <xdr:cNvSpPr txBox="1"/>
      </xdr:nvSpPr>
      <xdr:spPr>
        <a:xfrm>
          <a:off x="3497795" y="126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138216</xdr:rowOff>
    </xdr:from>
    <xdr:to>
      <xdr:col>15</xdr:col>
      <xdr:colOff>101600</xdr:colOff>
      <xdr:row>75</xdr:row>
      <xdr:rowOff>68366</xdr:rowOff>
    </xdr:to>
    <xdr:sp macro="" textlink="">
      <xdr:nvSpPr>
        <xdr:cNvPr id="201" name="楕円 200"/>
        <xdr:cNvSpPr/>
      </xdr:nvSpPr>
      <xdr:spPr>
        <a:xfrm>
          <a:off x="2857500" y="1282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84893</xdr:rowOff>
    </xdr:from>
    <xdr:ext cx="599010" cy="259045"/>
    <xdr:sp macro="" textlink="">
      <xdr:nvSpPr>
        <xdr:cNvPr id="202" name="テキスト ボックス 201"/>
        <xdr:cNvSpPr txBox="1"/>
      </xdr:nvSpPr>
      <xdr:spPr>
        <a:xfrm>
          <a:off x="2608795" y="1260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142857</xdr:rowOff>
    </xdr:from>
    <xdr:to>
      <xdr:col>10</xdr:col>
      <xdr:colOff>165100</xdr:colOff>
      <xdr:row>75</xdr:row>
      <xdr:rowOff>73007</xdr:rowOff>
    </xdr:to>
    <xdr:sp macro="" textlink="">
      <xdr:nvSpPr>
        <xdr:cNvPr id="203" name="楕円 202"/>
        <xdr:cNvSpPr/>
      </xdr:nvSpPr>
      <xdr:spPr>
        <a:xfrm>
          <a:off x="1968500" y="128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89534</xdr:rowOff>
    </xdr:from>
    <xdr:ext cx="599010" cy="259045"/>
    <xdr:sp macro="" textlink="">
      <xdr:nvSpPr>
        <xdr:cNvPr id="204" name="テキスト ボックス 203"/>
        <xdr:cNvSpPr txBox="1"/>
      </xdr:nvSpPr>
      <xdr:spPr>
        <a:xfrm>
          <a:off x="1719795" y="1260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115844</xdr:rowOff>
    </xdr:from>
    <xdr:to>
      <xdr:col>6</xdr:col>
      <xdr:colOff>38100</xdr:colOff>
      <xdr:row>76</xdr:row>
      <xdr:rowOff>45994</xdr:rowOff>
    </xdr:to>
    <xdr:sp macro="" textlink="">
      <xdr:nvSpPr>
        <xdr:cNvPr id="205" name="楕円 204"/>
        <xdr:cNvSpPr/>
      </xdr:nvSpPr>
      <xdr:spPr>
        <a:xfrm>
          <a:off x="1079500" y="1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62521</xdr:rowOff>
    </xdr:from>
    <xdr:ext cx="599010" cy="259045"/>
    <xdr:sp macro="" textlink="">
      <xdr:nvSpPr>
        <xdr:cNvPr id="206" name="テキスト ボックス 205"/>
        <xdr:cNvSpPr txBox="1"/>
      </xdr:nvSpPr>
      <xdr:spPr>
        <a:xfrm>
          <a:off x="830795" y="1274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138260</xdr:rowOff>
    </xdr:from>
    <xdr:to>
      <xdr:col>24</xdr:col>
      <xdr:colOff>63500</xdr:colOff>
      <xdr:row>96</xdr:row>
      <xdr:rowOff>147335</xdr:rowOff>
    </xdr:to>
    <xdr:cxnSp macro="">
      <xdr:nvCxnSpPr>
        <xdr:cNvPr id="235" name="直線コネクタ 234"/>
        <xdr:cNvCxnSpPr/>
      </xdr:nvCxnSpPr>
      <xdr:spPr>
        <a:xfrm flipV="1">
          <a:off x="3797300" y="16597460"/>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66349</xdr:rowOff>
    </xdr:from>
    <xdr:to>
      <xdr:col>19</xdr:col>
      <xdr:colOff>177800</xdr:colOff>
      <xdr:row>96</xdr:row>
      <xdr:rowOff>147335</xdr:rowOff>
    </xdr:to>
    <xdr:cxnSp macro="">
      <xdr:nvCxnSpPr>
        <xdr:cNvPr id="238" name="直線コネクタ 237"/>
        <xdr:cNvCxnSpPr/>
      </xdr:nvCxnSpPr>
      <xdr:spPr>
        <a:xfrm>
          <a:off x="2908300" y="16011199"/>
          <a:ext cx="889000" cy="5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66349</xdr:rowOff>
    </xdr:from>
    <xdr:to>
      <xdr:col>15</xdr:col>
      <xdr:colOff>50800</xdr:colOff>
      <xdr:row>94</xdr:row>
      <xdr:rowOff>32730</xdr:rowOff>
    </xdr:to>
    <xdr:cxnSp macro="">
      <xdr:nvCxnSpPr>
        <xdr:cNvPr id="241" name="直線コネクタ 240"/>
        <xdr:cNvCxnSpPr/>
      </xdr:nvCxnSpPr>
      <xdr:spPr>
        <a:xfrm flipV="1">
          <a:off x="2019300" y="16011199"/>
          <a:ext cx="889000" cy="13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32730</xdr:rowOff>
    </xdr:from>
    <xdr:to>
      <xdr:col>10</xdr:col>
      <xdr:colOff>114300</xdr:colOff>
      <xdr:row>96</xdr:row>
      <xdr:rowOff>137078</xdr:rowOff>
    </xdr:to>
    <xdr:cxnSp macro="">
      <xdr:nvCxnSpPr>
        <xdr:cNvPr id="244" name="直線コネクタ 243"/>
        <xdr:cNvCxnSpPr/>
      </xdr:nvCxnSpPr>
      <xdr:spPr>
        <a:xfrm flipV="1">
          <a:off x="1130300" y="16149030"/>
          <a:ext cx="889000" cy="44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87460</xdr:rowOff>
    </xdr:from>
    <xdr:to>
      <xdr:col>24</xdr:col>
      <xdr:colOff>114300</xdr:colOff>
      <xdr:row>97</xdr:row>
      <xdr:rowOff>17610</xdr:rowOff>
    </xdr:to>
    <xdr:sp macro="" textlink="">
      <xdr:nvSpPr>
        <xdr:cNvPr id="254" name="楕円 253"/>
        <xdr:cNvSpPr/>
      </xdr:nvSpPr>
      <xdr:spPr>
        <a:xfrm>
          <a:off x="4584700" y="165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110337</xdr:rowOff>
    </xdr:from>
    <xdr:ext cx="534377" cy="259045"/>
    <xdr:sp macro="" textlink="">
      <xdr:nvSpPr>
        <xdr:cNvPr id="255" name="衛生費該当値テキスト"/>
        <xdr:cNvSpPr txBox="1"/>
      </xdr:nvSpPr>
      <xdr:spPr>
        <a:xfrm>
          <a:off x="4686300" y="163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96535</xdr:rowOff>
    </xdr:from>
    <xdr:to>
      <xdr:col>20</xdr:col>
      <xdr:colOff>38100</xdr:colOff>
      <xdr:row>97</xdr:row>
      <xdr:rowOff>26685</xdr:rowOff>
    </xdr:to>
    <xdr:sp macro="" textlink="">
      <xdr:nvSpPr>
        <xdr:cNvPr id="256" name="楕円 255"/>
        <xdr:cNvSpPr/>
      </xdr:nvSpPr>
      <xdr:spPr>
        <a:xfrm>
          <a:off x="3746500" y="165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43212</xdr:rowOff>
    </xdr:from>
    <xdr:ext cx="534377" cy="259045"/>
    <xdr:sp macro="" textlink="">
      <xdr:nvSpPr>
        <xdr:cNvPr id="257" name="テキスト ボックス 256"/>
        <xdr:cNvSpPr txBox="1"/>
      </xdr:nvSpPr>
      <xdr:spPr>
        <a:xfrm>
          <a:off x="3530111" y="163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15549</xdr:rowOff>
    </xdr:from>
    <xdr:to>
      <xdr:col>15</xdr:col>
      <xdr:colOff>101600</xdr:colOff>
      <xdr:row>93</xdr:row>
      <xdr:rowOff>117149</xdr:rowOff>
    </xdr:to>
    <xdr:sp macro="" textlink="">
      <xdr:nvSpPr>
        <xdr:cNvPr id="258" name="楕円 257"/>
        <xdr:cNvSpPr/>
      </xdr:nvSpPr>
      <xdr:spPr>
        <a:xfrm>
          <a:off x="2857500" y="159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133676</xdr:rowOff>
    </xdr:from>
    <xdr:ext cx="599010" cy="259045"/>
    <xdr:sp macro="" textlink="">
      <xdr:nvSpPr>
        <xdr:cNvPr id="259" name="テキスト ボックス 258"/>
        <xdr:cNvSpPr txBox="1"/>
      </xdr:nvSpPr>
      <xdr:spPr>
        <a:xfrm>
          <a:off x="2608795" y="1573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153380</xdr:rowOff>
    </xdr:from>
    <xdr:to>
      <xdr:col>10</xdr:col>
      <xdr:colOff>165100</xdr:colOff>
      <xdr:row>94</xdr:row>
      <xdr:rowOff>83530</xdr:rowOff>
    </xdr:to>
    <xdr:sp macro="" textlink="">
      <xdr:nvSpPr>
        <xdr:cNvPr id="260" name="楕円 259"/>
        <xdr:cNvSpPr/>
      </xdr:nvSpPr>
      <xdr:spPr>
        <a:xfrm>
          <a:off x="1968500" y="160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100057</xdr:rowOff>
    </xdr:from>
    <xdr:ext cx="599010" cy="259045"/>
    <xdr:sp macro="" textlink="">
      <xdr:nvSpPr>
        <xdr:cNvPr id="261" name="テキスト ボックス 260"/>
        <xdr:cNvSpPr txBox="1"/>
      </xdr:nvSpPr>
      <xdr:spPr>
        <a:xfrm>
          <a:off x="1719795" y="1587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86278</xdr:rowOff>
    </xdr:from>
    <xdr:to>
      <xdr:col>6</xdr:col>
      <xdr:colOff>38100</xdr:colOff>
      <xdr:row>97</xdr:row>
      <xdr:rowOff>16428</xdr:rowOff>
    </xdr:to>
    <xdr:sp macro="" textlink="">
      <xdr:nvSpPr>
        <xdr:cNvPr id="262" name="楕円 261"/>
        <xdr:cNvSpPr/>
      </xdr:nvSpPr>
      <xdr:spPr>
        <a:xfrm>
          <a:off x="1079500" y="165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32955</xdr:rowOff>
    </xdr:from>
    <xdr:ext cx="534377" cy="259045"/>
    <xdr:sp macro="" textlink="">
      <xdr:nvSpPr>
        <xdr:cNvPr id="263" name="テキスト ボックス 262"/>
        <xdr:cNvSpPr txBox="1"/>
      </xdr:nvSpPr>
      <xdr:spPr>
        <a:xfrm>
          <a:off x="863111" y="163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96310</xdr:rowOff>
    </xdr:from>
    <xdr:to>
      <xdr:col>55</xdr:col>
      <xdr:colOff>0</xdr:colOff>
      <xdr:row>56</xdr:row>
      <xdr:rowOff>41696</xdr:rowOff>
    </xdr:to>
    <xdr:cxnSp macro="">
      <xdr:nvCxnSpPr>
        <xdr:cNvPr id="351" name="直線コネクタ 350"/>
        <xdr:cNvCxnSpPr/>
      </xdr:nvCxnSpPr>
      <xdr:spPr>
        <a:xfrm>
          <a:off x="9639300" y="9526060"/>
          <a:ext cx="838200" cy="11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96310</xdr:rowOff>
    </xdr:from>
    <xdr:to>
      <xdr:col>50</xdr:col>
      <xdr:colOff>114300</xdr:colOff>
      <xdr:row>55</xdr:row>
      <xdr:rowOff>149900</xdr:rowOff>
    </xdr:to>
    <xdr:cxnSp macro="">
      <xdr:nvCxnSpPr>
        <xdr:cNvPr id="354" name="直線コネクタ 353"/>
        <xdr:cNvCxnSpPr/>
      </xdr:nvCxnSpPr>
      <xdr:spPr>
        <a:xfrm flipV="1">
          <a:off x="8750300" y="9526060"/>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149900</xdr:rowOff>
    </xdr:from>
    <xdr:to>
      <xdr:col>45</xdr:col>
      <xdr:colOff>177800</xdr:colOff>
      <xdr:row>56</xdr:row>
      <xdr:rowOff>101132</xdr:rowOff>
    </xdr:to>
    <xdr:cxnSp macro="">
      <xdr:nvCxnSpPr>
        <xdr:cNvPr id="357" name="直線コネクタ 356"/>
        <xdr:cNvCxnSpPr/>
      </xdr:nvCxnSpPr>
      <xdr:spPr>
        <a:xfrm flipV="1">
          <a:off x="7861300" y="9579650"/>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101132</xdr:rowOff>
    </xdr:from>
    <xdr:to>
      <xdr:col>41</xdr:col>
      <xdr:colOff>50800</xdr:colOff>
      <xdr:row>56</xdr:row>
      <xdr:rowOff>114663</xdr:rowOff>
    </xdr:to>
    <xdr:cxnSp macro="">
      <xdr:nvCxnSpPr>
        <xdr:cNvPr id="360" name="直線コネクタ 359"/>
        <xdr:cNvCxnSpPr/>
      </xdr:nvCxnSpPr>
      <xdr:spPr>
        <a:xfrm flipV="1">
          <a:off x="6972300" y="9702332"/>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162346</xdr:rowOff>
    </xdr:from>
    <xdr:to>
      <xdr:col>55</xdr:col>
      <xdr:colOff>50800</xdr:colOff>
      <xdr:row>56</xdr:row>
      <xdr:rowOff>92496</xdr:rowOff>
    </xdr:to>
    <xdr:sp macro="" textlink="">
      <xdr:nvSpPr>
        <xdr:cNvPr id="370" name="楕円 369"/>
        <xdr:cNvSpPr/>
      </xdr:nvSpPr>
      <xdr:spPr>
        <a:xfrm>
          <a:off x="10426700" y="95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13773</xdr:rowOff>
    </xdr:from>
    <xdr:ext cx="534377" cy="259045"/>
    <xdr:sp macro="" textlink="">
      <xdr:nvSpPr>
        <xdr:cNvPr id="371" name="農林水産業費該当値テキスト"/>
        <xdr:cNvSpPr txBox="1"/>
      </xdr:nvSpPr>
      <xdr:spPr>
        <a:xfrm>
          <a:off x="10528300" y="9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45510</xdr:rowOff>
    </xdr:from>
    <xdr:to>
      <xdr:col>50</xdr:col>
      <xdr:colOff>165100</xdr:colOff>
      <xdr:row>55</xdr:row>
      <xdr:rowOff>147110</xdr:rowOff>
    </xdr:to>
    <xdr:sp macro="" textlink="">
      <xdr:nvSpPr>
        <xdr:cNvPr id="372" name="楕円 371"/>
        <xdr:cNvSpPr/>
      </xdr:nvSpPr>
      <xdr:spPr>
        <a:xfrm>
          <a:off x="9588500" y="94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163637</xdr:rowOff>
    </xdr:from>
    <xdr:ext cx="534377" cy="259045"/>
    <xdr:sp macro="" textlink="">
      <xdr:nvSpPr>
        <xdr:cNvPr id="373" name="テキスト ボックス 372"/>
        <xdr:cNvSpPr txBox="1"/>
      </xdr:nvSpPr>
      <xdr:spPr>
        <a:xfrm>
          <a:off x="9372111" y="92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99100</xdr:rowOff>
    </xdr:from>
    <xdr:to>
      <xdr:col>46</xdr:col>
      <xdr:colOff>38100</xdr:colOff>
      <xdr:row>56</xdr:row>
      <xdr:rowOff>29250</xdr:rowOff>
    </xdr:to>
    <xdr:sp macro="" textlink="">
      <xdr:nvSpPr>
        <xdr:cNvPr id="374" name="楕円 373"/>
        <xdr:cNvSpPr/>
      </xdr:nvSpPr>
      <xdr:spPr>
        <a:xfrm>
          <a:off x="8699500" y="95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45777</xdr:rowOff>
    </xdr:from>
    <xdr:ext cx="534377" cy="259045"/>
    <xdr:sp macro="" textlink="">
      <xdr:nvSpPr>
        <xdr:cNvPr id="375" name="テキスト ボックス 374"/>
        <xdr:cNvSpPr txBox="1"/>
      </xdr:nvSpPr>
      <xdr:spPr>
        <a:xfrm>
          <a:off x="8483111" y="930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50332</xdr:rowOff>
    </xdr:from>
    <xdr:to>
      <xdr:col>41</xdr:col>
      <xdr:colOff>101600</xdr:colOff>
      <xdr:row>56</xdr:row>
      <xdr:rowOff>151932</xdr:rowOff>
    </xdr:to>
    <xdr:sp macro="" textlink="">
      <xdr:nvSpPr>
        <xdr:cNvPr id="376" name="楕円 375"/>
        <xdr:cNvSpPr/>
      </xdr:nvSpPr>
      <xdr:spPr>
        <a:xfrm>
          <a:off x="7810500" y="9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168459</xdr:rowOff>
    </xdr:from>
    <xdr:ext cx="534377" cy="259045"/>
    <xdr:sp macro="" textlink="">
      <xdr:nvSpPr>
        <xdr:cNvPr id="377" name="テキスト ボックス 376"/>
        <xdr:cNvSpPr txBox="1"/>
      </xdr:nvSpPr>
      <xdr:spPr>
        <a:xfrm>
          <a:off x="7594111" y="94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63863</xdr:rowOff>
    </xdr:from>
    <xdr:to>
      <xdr:col>36</xdr:col>
      <xdr:colOff>165100</xdr:colOff>
      <xdr:row>56</xdr:row>
      <xdr:rowOff>165463</xdr:rowOff>
    </xdr:to>
    <xdr:sp macro="" textlink="">
      <xdr:nvSpPr>
        <xdr:cNvPr id="378" name="楕円 377"/>
        <xdr:cNvSpPr/>
      </xdr:nvSpPr>
      <xdr:spPr>
        <a:xfrm>
          <a:off x="6921500" y="96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10540</xdr:rowOff>
    </xdr:from>
    <xdr:ext cx="534377" cy="259045"/>
    <xdr:sp macro="" textlink="">
      <xdr:nvSpPr>
        <xdr:cNvPr id="379" name="テキスト ボックス 378"/>
        <xdr:cNvSpPr txBox="1"/>
      </xdr:nvSpPr>
      <xdr:spPr>
        <a:xfrm>
          <a:off x="6705111" y="94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92472</xdr:rowOff>
    </xdr:from>
    <xdr:to>
      <xdr:col>55</xdr:col>
      <xdr:colOff>0</xdr:colOff>
      <xdr:row>77</xdr:row>
      <xdr:rowOff>115560</xdr:rowOff>
    </xdr:to>
    <xdr:cxnSp macro="">
      <xdr:nvCxnSpPr>
        <xdr:cNvPr id="406" name="直線コネクタ 405"/>
        <xdr:cNvCxnSpPr/>
      </xdr:nvCxnSpPr>
      <xdr:spPr>
        <a:xfrm>
          <a:off x="9639300" y="13294122"/>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92472</xdr:rowOff>
    </xdr:from>
    <xdr:to>
      <xdr:col>50</xdr:col>
      <xdr:colOff>114300</xdr:colOff>
      <xdr:row>77</xdr:row>
      <xdr:rowOff>118875</xdr:rowOff>
    </xdr:to>
    <xdr:cxnSp macro="">
      <xdr:nvCxnSpPr>
        <xdr:cNvPr id="409" name="直線コネクタ 408"/>
        <xdr:cNvCxnSpPr/>
      </xdr:nvCxnSpPr>
      <xdr:spPr>
        <a:xfrm flipV="1">
          <a:off x="8750300" y="1329412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78321</xdr:rowOff>
    </xdr:from>
    <xdr:to>
      <xdr:col>45</xdr:col>
      <xdr:colOff>177800</xdr:colOff>
      <xdr:row>77</xdr:row>
      <xdr:rowOff>118875</xdr:rowOff>
    </xdr:to>
    <xdr:cxnSp macro="">
      <xdr:nvCxnSpPr>
        <xdr:cNvPr id="412" name="直線コネクタ 411"/>
        <xdr:cNvCxnSpPr/>
      </xdr:nvCxnSpPr>
      <xdr:spPr>
        <a:xfrm>
          <a:off x="7861300" y="13279971"/>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78321</xdr:rowOff>
    </xdr:from>
    <xdr:to>
      <xdr:col>41</xdr:col>
      <xdr:colOff>50800</xdr:colOff>
      <xdr:row>77</xdr:row>
      <xdr:rowOff>83671</xdr:rowOff>
    </xdr:to>
    <xdr:cxnSp macro="">
      <xdr:nvCxnSpPr>
        <xdr:cNvPr id="415" name="直線コネクタ 414"/>
        <xdr:cNvCxnSpPr/>
      </xdr:nvCxnSpPr>
      <xdr:spPr>
        <a:xfrm flipV="1">
          <a:off x="6972300" y="13279971"/>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64760</xdr:rowOff>
    </xdr:from>
    <xdr:to>
      <xdr:col>55</xdr:col>
      <xdr:colOff>50800</xdr:colOff>
      <xdr:row>77</xdr:row>
      <xdr:rowOff>166360</xdr:rowOff>
    </xdr:to>
    <xdr:sp macro="" textlink="">
      <xdr:nvSpPr>
        <xdr:cNvPr id="425" name="楕円 424"/>
        <xdr:cNvSpPr/>
      </xdr:nvSpPr>
      <xdr:spPr>
        <a:xfrm>
          <a:off x="10426700" y="13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43187</xdr:rowOff>
    </xdr:from>
    <xdr:ext cx="469744" cy="259045"/>
    <xdr:sp macro="" textlink="">
      <xdr:nvSpPr>
        <xdr:cNvPr id="426" name="商工費該当値テキスト"/>
        <xdr:cNvSpPr txBox="1"/>
      </xdr:nvSpPr>
      <xdr:spPr>
        <a:xfrm>
          <a:off x="10528300" y="132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41672</xdr:rowOff>
    </xdr:from>
    <xdr:to>
      <xdr:col>50</xdr:col>
      <xdr:colOff>165100</xdr:colOff>
      <xdr:row>77</xdr:row>
      <xdr:rowOff>143272</xdr:rowOff>
    </xdr:to>
    <xdr:sp macro="" textlink="">
      <xdr:nvSpPr>
        <xdr:cNvPr id="427" name="楕円 426"/>
        <xdr:cNvSpPr/>
      </xdr:nvSpPr>
      <xdr:spPr>
        <a:xfrm>
          <a:off x="9588500" y="13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134399</xdr:rowOff>
    </xdr:from>
    <xdr:ext cx="469744" cy="259045"/>
    <xdr:sp macro="" textlink="">
      <xdr:nvSpPr>
        <xdr:cNvPr id="428" name="テキスト ボックス 427"/>
        <xdr:cNvSpPr txBox="1"/>
      </xdr:nvSpPr>
      <xdr:spPr>
        <a:xfrm>
          <a:off x="9404428" y="13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68075</xdr:rowOff>
    </xdr:from>
    <xdr:to>
      <xdr:col>46</xdr:col>
      <xdr:colOff>38100</xdr:colOff>
      <xdr:row>77</xdr:row>
      <xdr:rowOff>169675</xdr:rowOff>
    </xdr:to>
    <xdr:sp macro="" textlink="">
      <xdr:nvSpPr>
        <xdr:cNvPr id="429" name="楕円 428"/>
        <xdr:cNvSpPr/>
      </xdr:nvSpPr>
      <xdr:spPr>
        <a:xfrm>
          <a:off x="8699500" y="132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160802</xdr:rowOff>
    </xdr:from>
    <xdr:ext cx="469744" cy="259045"/>
    <xdr:sp macro="" textlink="">
      <xdr:nvSpPr>
        <xdr:cNvPr id="430" name="テキスト ボックス 429"/>
        <xdr:cNvSpPr txBox="1"/>
      </xdr:nvSpPr>
      <xdr:spPr>
        <a:xfrm>
          <a:off x="8515428" y="1336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27521</xdr:rowOff>
    </xdr:from>
    <xdr:to>
      <xdr:col>41</xdr:col>
      <xdr:colOff>101600</xdr:colOff>
      <xdr:row>77</xdr:row>
      <xdr:rowOff>129121</xdr:rowOff>
    </xdr:to>
    <xdr:sp macro="" textlink="">
      <xdr:nvSpPr>
        <xdr:cNvPr id="431" name="楕円 430"/>
        <xdr:cNvSpPr/>
      </xdr:nvSpPr>
      <xdr:spPr>
        <a:xfrm>
          <a:off x="7810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120248</xdr:rowOff>
    </xdr:from>
    <xdr:ext cx="534377" cy="259045"/>
    <xdr:sp macro="" textlink="">
      <xdr:nvSpPr>
        <xdr:cNvPr id="432" name="テキスト ボックス 431"/>
        <xdr:cNvSpPr txBox="1"/>
      </xdr:nvSpPr>
      <xdr:spPr>
        <a:xfrm>
          <a:off x="7594111"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32871</xdr:rowOff>
    </xdr:from>
    <xdr:to>
      <xdr:col>36</xdr:col>
      <xdr:colOff>165100</xdr:colOff>
      <xdr:row>77</xdr:row>
      <xdr:rowOff>134471</xdr:rowOff>
    </xdr:to>
    <xdr:sp macro="" textlink="">
      <xdr:nvSpPr>
        <xdr:cNvPr id="433" name="楕円 432"/>
        <xdr:cNvSpPr/>
      </xdr:nvSpPr>
      <xdr:spPr>
        <a:xfrm>
          <a:off x="6921500" y="132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125598</xdr:rowOff>
    </xdr:from>
    <xdr:ext cx="469744" cy="259045"/>
    <xdr:sp macro="" textlink="">
      <xdr:nvSpPr>
        <xdr:cNvPr id="434" name="テキスト ボックス 433"/>
        <xdr:cNvSpPr txBox="1"/>
      </xdr:nvSpPr>
      <xdr:spPr>
        <a:xfrm>
          <a:off x="6737428" y="1332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47969</xdr:rowOff>
    </xdr:from>
    <xdr:to>
      <xdr:col>55</xdr:col>
      <xdr:colOff>0</xdr:colOff>
      <xdr:row>97</xdr:row>
      <xdr:rowOff>79637</xdr:rowOff>
    </xdr:to>
    <xdr:cxnSp macro="">
      <xdr:nvCxnSpPr>
        <xdr:cNvPr id="461" name="直線コネクタ 460"/>
        <xdr:cNvCxnSpPr/>
      </xdr:nvCxnSpPr>
      <xdr:spPr>
        <a:xfrm>
          <a:off x="9639300" y="16678619"/>
          <a:ext cx="8382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47969</xdr:rowOff>
    </xdr:from>
    <xdr:to>
      <xdr:col>50</xdr:col>
      <xdr:colOff>114300</xdr:colOff>
      <xdr:row>97</xdr:row>
      <xdr:rowOff>138388</xdr:rowOff>
    </xdr:to>
    <xdr:cxnSp macro="">
      <xdr:nvCxnSpPr>
        <xdr:cNvPr id="464" name="直線コネクタ 463"/>
        <xdr:cNvCxnSpPr/>
      </xdr:nvCxnSpPr>
      <xdr:spPr>
        <a:xfrm flipV="1">
          <a:off x="8750300" y="16678619"/>
          <a:ext cx="889000" cy="9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138388</xdr:rowOff>
    </xdr:from>
    <xdr:to>
      <xdr:col>45</xdr:col>
      <xdr:colOff>177800</xdr:colOff>
      <xdr:row>97</xdr:row>
      <xdr:rowOff>163818</xdr:rowOff>
    </xdr:to>
    <xdr:cxnSp macro="">
      <xdr:nvCxnSpPr>
        <xdr:cNvPr id="467" name="直線コネクタ 466"/>
        <xdr:cNvCxnSpPr/>
      </xdr:nvCxnSpPr>
      <xdr:spPr>
        <a:xfrm flipV="1">
          <a:off x="7861300" y="16769038"/>
          <a:ext cx="8890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142788</xdr:rowOff>
    </xdr:from>
    <xdr:to>
      <xdr:col>41</xdr:col>
      <xdr:colOff>50800</xdr:colOff>
      <xdr:row>97</xdr:row>
      <xdr:rowOff>163818</xdr:rowOff>
    </xdr:to>
    <xdr:cxnSp macro="">
      <xdr:nvCxnSpPr>
        <xdr:cNvPr id="470" name="直線コネクタ 469"/>
        <xdr:cNvCxnSpPr/>
      </xdr:nvCxnSpPr>
      <xdr:spPr>
        <a:xfrm>
          <a:off x="6972300" y="16773438"/>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28837</xdr:rowOff>
    </xdr:from>
    <xdr:to>
      <xdr:col>55</xdr:col>
      <xdr:colOff>50800</xdr:colOff>
      <xdr:row>97</xdr:row>
      <xdr:rowOff>130437</xdr:rowOff>
    </xdr:to>
    <xdr:sp macro="" textlink="">
      <xdr:nvSpPr>
        <xdr:cNvPr id="480" name="楕円 479"/>
        <xdr:cNvSpPr/>
      </xdr:nvSpPr>
      <xdr:spPr>
        <a:xfrm>
          <a:off x="10426700" y="166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51714</xdr:rowOff>
    </xdr:from>
    <xdr:ext cx="599010" cy="259045"/>
    <xdr:sp macro="" textlink="">
      <xdr:nvSpPr>
        <xdr:cNvPr id="481" name="土木費該当値テキスト"/>
        <xdr:cNvSpPr txBox="1"/>
      </xdr:nvSpPr>
      <xdr:spPr>
        <a:xfrm>
          <a:off x="10528300" y="1651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168619</xdr:rowOff>
    </xdr:from>
    <xdr:to>
      <xdr:col>50</xdr:col>
      <xdr:colOff>165100</xdr:colOff>
      <xdr:row>97</xdr:row>
      <xdr:rowOff>98769</xdr:rowOff>
    </xdr:to>
    <xdr:sp macro="" textlink="">
      <xdr:nvSpPr>
        <xdr:cNvPr id="482" name="楕円 481"/>
        <xdr:cNvSpPr/>
      </xdr:nvSpPr>
      <xdr:spPr>
        <a:xfrm>
          <a:off x="9588500" y="166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115296</xdr:rowOff>
    </xdr:from>
    <xdr:ext cx="599010" cy="259045"/>
    <xdr:sp macro="" textlink="">
      <xdr:nvSpPr>
        <xdr:cNvPr id="483" name="テキスト ボックス 482"/>
        <xdr:cNvSpPr txBox="1"/>
      </xdr:nvSpPr>
      <xdr:spPr>
        <a:xfrm>
          <a:off x="9339795" y="1640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87588</xdr:rowOff>
    </xdr:from>
    <xdr:to>
      <xdr:col>46</xdr:col>
      <xdr:colOff>38100</xdr:colOff>
      <xdr:row>98</xdr:row>
      <xdr:rowOff>17738</xdr:rowOff>
    </xdr:to>
    <xdr:sp macro="" textlink="">
      <xdr:nvSpPr>
        <xdr:cNvPr id="484" name="楕円 483"/>
        <xdr:cNvSpPr/>
      </xdr:nvSpPr>
      <xdr:spPr>
        <a:xfrm>
          <a:off x="8699500" y="167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34265</xdr:rowOff>
    </xdr:from>
    <xdr:ext cx="534377" cy="259045"/>
    <xdr:sp macro="" textlink="">
      <xdr:nvSpPr>
        <xdr:cNvPr id="485" name="テキスト ボックス 484"/>
        <xdr:cNvSpPr txBox="1"/>
      </xdr:nvSpPr>
      <xdr:spPr>
        <a:xfrm>
          <a:off x="8483111" y="164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113018</xdr:rowOff>
    </xdr:from>
    <xdr:to>
      <xdr:col>41</xdr:col>
      <xdr:colOff>101600</xdr:colOff>
      <xdr:row>98</xdr:row>
      <xdr:rowOff>43168</xdr:rowOff>
    </xdr:to>
    <xdr:sp macro="" textlink="">
      <xdr:nvSpPr>
        <xdr:cNvPr id="486" name="楕円 485"/>
        <xdr:cNvSpPr/>
      </xdr:nvSpPr>
      <xdr:spPr>
        <a:xfrm>
          <a:off x="7810500" y="167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59695</xdr:rowOff>
    </xdr:from>
    <xdr:ext cx="534377" cy="259045"/>
    <xdr:sp macro="" textlink="">
      <xdr:nvSpPr>
        <xdr:cNvPr id="487" name="テキスト ボックス 486"/>
        <xdr:cNvSpPr txBox="1"/>
      </xdr:nvSpPr>
      <xdr:spPr>
        <a:xfrm>
          <a:off x="7594111" y="165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91988</xdr:rowOff>
    </xdr:from>
    <xdr:to>
      <xdr:col>36</xdr:col>
      <xdr:colOff>165100</xdr:colOff>
      <xdr:row>98</xdr:row>
      <xdr:rowOff>22138</xdr:rowOff>
    </xdr:to>
    <xdr:sp macro="" textlink="">
      <xdr:nvSpPr>
        <xdr:cNvPr id="488" name="楕円 487"/>
        <xdr:cNvSpPr/>
      </xdr:nvSpPr>
      <xdr:spPr>
        <a:xfrm>
          <a:off x="6921500" y="167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13265</xdr:rowOff>
    </xdr:from>
    <xdr:ext cx="534377" cy="259045"/>
    <xdr:sp macro="" textlink="">
      <xdr:nvSpPr>
        <xdr:cNvPr id="489" name="テキスト ボックス 488"/>
        <xdr:cNvSpPr txBox="1"/>
      </xdr:nvSpPr>
      <xdr:spPr>
        <a:xfrm>
          <a:off x="6705111" y="16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65240</xdr:rowOff>
    </xdr:from>
    <xdr:to>
      <xdr:col>85</xdr:col>
      <xdr:colOff>127000</xdr:colOff>
      <xdr:row>36</xdr:row>
      <xdr:rowOff>142367</xdr:rowOff>
    </xdr:to>
    <xdr:cxnSp macro="">
      <xdr:nvCxnSpPr>
        <xdr:cNvPr id="518" name="直線コネクタ 517"/>
        <xdr:cNvCxnSpPr/>
      </xdr:nvCxnSpPr>
      <xdr:spPr>
        <a:xfrm flipV="1">
          <a:off x="15481300" y="6237440"/>
          <a:ext cx="838200" cy="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19" name="消防費平均値テキスト"/>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142367</xdr:rowOff>
    </xdr:from>
    <xdr:to>
      <xdr:col>81</xdr:col>
      <xdr:colOff>50800</xdr:colOff>
      <xdr:row>37</xdr:row>
      <xdr:rowOff>95542</xdr:rowOff>
    </xdr:to>
    <xdr:cxnSp macro="">
      <xdr:nvCxnSpPr>
        <xdr:cNvPr id="521" name="直線コネクタ 520"/>
        <xdr:cNvCxnSpPr/>
      </xdr:nvCxnSpPr>
      <xdr:spPr>
        <a:xfrm flipV="1">
          <a:off x="14592300" y="6314567"/>
          <a:ext cx="8890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58509</xdr:rowOff>
    </xdr:from>
    <xdr:to>
      <xdr:col>76</xdr:col>
      <xdr:colOff>114300</xdr:colOff>
      <xdr:row>37</xdr:row>
      <xdr:rowOff>95542</xdr:rowOff>
    </xdr:to>
    <xdr:cxnSp macro="">
      <xdr:nvCxnSpPr>
        <xdr:cNvPr id="524" name="直線コネクタ 523"/>
        <xdr:cNvCxnSpPr/>
      </xdr:nvCxnSpPr>
      <xdr:spPr>
        <a:xfrm>
          <a:off x="13703300" y="640215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58509</xdr:rowOff>
    </xdr:from>
    <xdr:to>
      <xdr:col>71</xdr:col>
      <xdr:colOff>177800</xdr:colOff>
      <xdr:row>37</xdr:row>
      <xdr:rowOff>119799</xdr:rowOff>
    </xdr:to>
    <xdr:cxnSp macro="">
      <xdr:nvCxnSpPr>
        <xdr:cNvPr id="527" name="直線コネクタ 526"/>
        <xdr:cNvCxnSpPr/>
      </xdr:nvCxnSpPr>
      <xdr:spPr>
        <a:xfrm flipV="1">
          <a:off x="12814300" y="6402159"/>
          <a:ext cx="8890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14440</xdr:rowOff>
    </xdr:from>
    <xdr:to>
      <xdr:col>85</xdr:col>
      <xdr:colOff>177800</xdr:colOff>
      <xdr:row>36</xdr:row>
      <xdr:rowOff>116040</xdr:rowOff>
    </xdr:to>
    <xdr:sp macro="" textlink="">
      <xdr:nvSpPr>
        <xdr:cNvPr id="537" name="楕円 536"/>
        <xdr:cNvSpPr/>
      </xdr:nvSpPr>
      <xdr:spPr>
        <a:xfrm>
          <a:off x="16268700" y="61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37317</xdr:rowOff>
    </xdr:from>
    <xdr:ext cx="534377" cy="259045"/>
    <xdr:sp macro="" textlink="">
      <xdr:nvSpPr>
        <xdr:cNvPr id="538" name="消防費該当値テキスト"/>
        <xdr:cNvSpPr txBox="1"/>
      </xdr:nvSpPr>
      <xdr:spPr>
        <a:xfrm>
          <a:off x="16370300" y="60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91567</xdr:rowOff>
    </xdr:from>
    <xdr:to>
      <xdr:col>81</xdr:col>
      <xdr:colOff>101600</xdr:colOff>
      <xdr:row>37</xdr:row>
      <xdr:rowOff>21717</xdr:rowOff>
    </xdr:to>
    <xdr:sp macro="" textlink="">
      <xdr:nvSpPr>
        <xdr:cNvPr id="539" name="楕円 538"/>
        <xdr:cNvSpPr/>
      </xdr:nvSpPr>
      <xdr:spPr>
        <a:xfrm>
          <a:off x="154305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38244</xdr:rowOff>
    </xdr:from>
    <xdr:ext cx="534377" cy="259045"/>
    <xdr:sp macro="" textlink="">
      <xdr:nvSpPr>
        <xdr:cNvPr id="540" name="テキスト ボックス 539"/>
        <xdr:cNvSpPr txBox="1"/>
      </xdr:nvSpPr>
      <xdr:spPr>
        <a:xfrm>
          <a:off x="15214111" y="60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44742</xdr:rowOff>
    </xdr:from>
    <xdr:to>
      <xdr:col>76</xdr:col>
      <xdr:colOff>165100</xdr:colOff>
      <xdr:row>37</xdr:row>
      <xdr:rowOff>146342</xdr:rowOff>
    </xdr:to>
    <xdr:sp macro="" textlink="">
      <xdr:nvSpPr>
        <xdr:cNvPr id="541" name="楕円 540"/>
        <xdr:cNvSpPr/>
      </xdr:nvSpPr>
      <xdr:spPr>
        <a:xfrm>
          <a:off x="14541500" y="63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137469</xdr:rowOff>
    </xdr:from>
    <xdr:ext cx="534377" cy="259045"/>
    <xdr:sp macro="" textlink="">
      <xdr:nvSpPr>
        <xdr:cNvPr id="542" name="テキスト ボックス 541"/>
        <xdr:cNvSpPr txBox="1"/>
      </xdr:nvSpPr>
      <xdr:spPr>
        <a:xfrm>
          <a:off x="14325111" y="64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7709</xdr:rowOff>
    </xdr:from>
    <xdr:to>
      <xdr:col>72</xdr:col>
      <xdr:colOff>38100</xdr:colOff>
      <xdr:row>37</xdr:row>
      <xdr:rowOff>109309</xdr:rowOff>
    </xdr:to>
    <xdr:sp macro="" textlink="">
      <xdr:nvSpPr>
        <xdr:cNvPr id="543" name="楕円 542"/>
        <xdr:cNvSpPr/>
      </xdr:nvSpPr>
      <xdr:spPr>
        <a:xfrm>
          <a:off x="13652500" y="63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125836</xdr:rowOff>
    </xdr:from>
    <xdr:ext cx="534377" cy="259045"/>
    <xdr:sp macro="" textlink="">
      <xdr:nvSpPr>
        <xdr:cNvPr id="544" name="テキスト ボックス 543"/>
        <xdr:cNvSpPr txBox="1"/>
      </xdr:nvSpPr>
      <xdr:spPr>
        <a:xfrm>
          <a:off x="13436111" y="61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68999</xdr:rowOff>
    </xdr:from>
    <xdr:to>
      <xdr:col>67</xdr:col>
      <xdr:colOff>101600</xdr:colOff>
      <xdr:row>37</xdr:row>
      <xdr:rowOff>170599</xdr:rowOff>
    </xdr:to>
    <xdr:sp macro="" textlink="">
      <xdr:nvSpPr>
        <xdr:cNvPr id="545" name="楕円 544"/>
        <xdr:cNvSpPr/>
      </xdr:nvSpPr>
      <xdr:spPr>
        <a:xfrm>
          <a:off x="12763500" y="64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161726</xdr:rowOff>
    </xdr:from>
    <xdr:ext cx="534377" cy="259045"/>
    <xdr:sp macro="" textlink="">
      <xdr:nvSpPr>
        <xdr:cNvPr id="546" name="テキスト ボックス 545"/>
        <xdr:cNvSpPr txBox="1"/>
      </xdr:nvSpPr>
      <xdr:spPr>
        <a:xfrm>
          <a:off x="12547111" y="65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34422</xdr:rowOff>
    </xdr:from>
    <xdr:to>
      <xdr:col>85</xdr:col>
      <xdr:colOff>127000</xdr:colOff>
      <xdr:row>56</xdr:row>
      <xdr:rowOff>82253</xdr:rowOff>
    </xdr:to>
    <xdr:cxnSp macro="">
      <xdr:nvCxnSpPr>
        <xdr:cNvPr id="575" name="直線コネクタ 574"/>
        <xdr:cNvCxnSpPr/>
      </xdr:nvCxnSpPr>
      <xdr:spPr>
        <a:xfrm flipV="1">
          <a:off x="15481300" y="9464172"/>
          <a:ext cx="838200" cy="2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82253</xdr:rowOff>
    </xdr:from>
    <xdr:to>
      <xdr:col>81</xdr:col>
      <xdr:colOff>50800</xdr:colOff>
      <xdr:row>56</xdr:row>
      <xdr:rowOff>139228</xdr:rowOff>
    </xdr:to>
    <xdr:cxnSp macro="">
      <xdr:nvCxnSpPr>
        <xdr:cNvPr id="578" name="直線コネクタ 577"/>
        <xdr:cNvCxnSpPr/>
      </xdr:nvCxnSpPr>
      <xdr:spPr>
        <a:xfrm flipV="1">
          <a:off x="14592300" y="9683453"/>
          <a:ext cx="889000" cy="5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117266</xdr:rowOff>
    </xdr:from>
    <xdr:to>
      <xdr:col>76</xdr:col>
      <xdr:colOff>114300</xdr:colOff>
      <xdr:row>56</xdr:row>
      <xdr:rowOff>139228</xdr:rowOff>
    </xdr:to>
    <xdr:cxnSp macro="">
      <xdr:nvCxnSpPr>
        <xdr:cNvPr id="581" name="直線コネクタ 580"/>
        <xdr:cNvCxnSpPr/>
      </xdr:nvCxnSpPr>
      <xdr:spPr>
        <a:xfrm>
          <a:off x="13703300" y="9718466"/>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117266</xdr:rowOff>
    </xdr:from>
    <xdr:to>
      <xdr:col>71</xdr:col>
      <xdr:colOff>177800</xdr:colOff>
      <xdr:row>56</xdr:row>
      <xdr:rowOff>117632</xdr:rowOff>
    </xdr:to>
    <xdr:cxnSp macro="">
      <xdr:nvCxnSpPr>
        <xdr:cNvPr id="584" name="直線コネクタ 583"/>
        <xdr:cNvCxnSpPr/>
      </xdr:nvCxnSpPr>
      <xdr:spPr>
        <a:xfrm flipV="1">
          <a:off x="12814300" y="971846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155072</xdr:rowOff>
    </xdr:from>
    <xdr:to>
      <xdr:col>85</xdr:col>
      <xdr:colOff>177800</xdr:colOff>
      <xdr:row>55</xdr:row>
      <xdr:rowOff>85222</xdr:rowOff>
    </xdr:to>
    <xdr:sp macro="" textlink="">
      <xdr:nvSpPr>
        <xdr:cNvPr id="594" name="楕円 593"/>
        <xdr:cNvSpPr/>
      </xdr:nvSpPr>
      <xdr:spPr>
        <a:xfrm>
          <a:off x="16268700" y="94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6499</xdr:rowOff>
    </xdr:from>
    <xdr:ext cx="534377" cy="259045"/>
    <xdr:sp macro="" textlink="">
      <xdr:nvSpPr>
        <xdr:cNvPr id="595" name="教育費該当値テキスト"/>
        <xdr:cNvSpPr txBox="1"/>
      </xdr:nvSpPr>
      <xdr:spPr>
        <a:xfrm>
          <a:off x="16370300" y="92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31453</xdr:rowOff>
    </xdr:from>
    <xdr:to>
      <xdr:col>81</xdr:col>
      <xdr:colOff>101600</xdr:colOff>
      <xdr:row>56</xdr:row>
      <xdr:rowOff>133053</xdr:rowOff>
    </xdr:to>
    <xdr:sp macro="" textlink="">
      <xdr:nvSpPr>
        <xdr:cNvPr id="596" name="楕円 595"/>
        <xdr:cNvSpPr/>
      </xdr:nvSpPr>
      <xdr:spPr>
        <a:xfrm>
          <a:off x="15430500" y="96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149580</xdr:rowOff>
    </xdr:from>
    <xdr:ext cx="534377" cy="259045"/>
    <xdr:sp macro="" textlink="">
      <xdr:nvSpPr>
        <xdr:cNvPr id="597" name="テキスト ボックス 596"/>
        <xdr:cNvSpPr txBox="1"/>
      </xdr:nvSpPr>
      <xdr:spPr>
        <a:xfrm>
          <a:off x="15214111" y="94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88428</xdr:rowOff>
    </xdr:from>
    <xdr:to>
      <xdr:col>76</xdr:col>
      <xdr:colOff>165100</xdr:colOff>
      <xdr:row>57</xdr:row>
      <xdr:rowOff>18578</xdr:rowOff>
    </xdr:to>
    <xdr:sp macro="" textlink="">
      <xdr:nvSpPr>
        <xdr:cNvPr id="598" name="楕円 597"/>
        <xdr:cNvSpPr/>
      </xdr:nvSpPr>
      <xdr:spPr>
        <a:xfrm>
          <a:off x="14541500" y="96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9705</xdr:rowOff>
    </xdr:from>
    <xdr:ext cx="534377" cy="259045"/>
    <xdr:sp macro="" textlink="">
      <xdr:nvSpPr>
        <xdr:cNvPr id="599" name="テキスト ボックス 598"/>
        <xdr:cNvSpPr txBox="1"/>
      </xdr:nvSpPr>
      <xdr:spPr>
        <a:xfrm>
          <a:off x="14325111" y="97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66466</xdr:rowOff>
    </xdr:from>
    <xdr:to>
      <xdr:col>72</xdr:col>
      <xdr:colOff>38100</xdr:colOff>
      <xdr:row>56</xdr:row>
      <xdr:rowOff>168066</xdr:rowOff>
    </xdr:to>
    <xdr:sp macro="" textlink="">
      <xdr:nvSpPr>
        <xdr:cNvPr id="600" name="楕円 599"/>
        <xdr:cNvSpPr/>
      </xdr:nvSpPr>
      <xdr:spPr>
        <a:xfrm>
          <a:off x="13652500" y="96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159193</xdr:rowOff>
    </xdr:from>
    <xdr:ext cx="534377" cy="259045"/>
    <xdr:sp macro="" textlink="">
      <xdr:nvSpPr>
        <xdr:cNvPr id="601" name="テキスト ボックス 600"/>
        <xdr:cNvSpPr txBox="1"/>
      </xdr:nvSpPr>
      <xdr:spPr>
        <a:xfrm>
          <a:off x="13436111" y="97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66832</xdr:rowOff>
    </xdr:from>
    <xdr:to>
      <xdr:col>67</xdr:col>
      <xdr:colOff>101600</xdr:colOff>
      <xdr:row>56</xdr:row>
      <xdr:rowOff>168432</xdr:rowOff>
    </xdr:to>
    <xdr:sp macro="" textlink="">
      <xdr:nvSpPr>
        <xdr:cNvPr id="602" name="楕円 601"/>
        <xdr:cNvSpPr/>
      </xdr:nvSpPr>
      <xdr:spPr>
        <a:xfrm>
          <a:off x="12763500" y="9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159559</xdr:rowOff>
    </xdr:from>
    <xdr:ext cx="534377" cy="259045"/>
    <xdr:sp macro="" textlink="">
      <xdr:nvSpPr>
        <xdr:cNvPr id="603" name="テキスト ボックス 602"/>
        <xdr:cNvSpPr txBox="1"/>
      </xdr:nvSpPr>
      <xdr:spPr>
        <a:xfrm>
          <a:off x="12547111" y="9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50513</xdr:rowOff>
    </xdr:from>
    <xdr:to>
      <xdr:col>85</xdr:col>
      <xdr:colOff>126364</xdr:colOff>
      <xdr:row>79</xdr:row>
      <xdr:rowOff>98879</xdr:rowOff>
    </xdr:to>
    <xdr:cxnSp macro="">
      <xdr:nvCxnSpPr>
        <xdr:cNvPr id="629" name="直線コネクタ 628"/>
        <xdr:cNvCxnSpPr/>
      </xdr:nvCxnSpPr>
      <xdr:spPr>
        <a:xfrm flipV="1">
          <a:off x="16317595" y="12737813"/>
          <a:ext cx="1269" cy="905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168640</xdr:rowOff>
    </xdr:from>
    <xdr:ext cx="534377" cy="259045"/>
    <xdr:sp macro="" textlink="">
      <xdr:nvSpPr>
        <xdr:cNvPr id="632" name="災害復旧費最大値テキスト"/>
        <xdr:cNvSpPr txBox="1"/>
      </xdr:nvSpPr>
      <xdr:spPr>
        <a:xfrm>
          <a:off x="16370300" y="125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50513</xdr:rowOff>
    </xdr:from>
    <xdr:to>
      <xdr:col>86</xdr:col>
      <xdr:colOff>25400</xdr:colOff>
      <xdr:row>74</xdr:row>
      <xdr:rowOff>50513</xdr:rowOff>
    </xdr:to>
    <xdr:cxnSp macro="">
      <xdr:nvCxnSpPr>
        <xdr:cNvPr id="633" name="直線コネクタ 632"/>
        <xdr:cNvCxnSpPr/>
      </xdr:nvCxnSpPr>
      <xdr:spPr>
        <a:xfrm>
          <a:off x="16230600" y="127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31996</xdr:rowOff>
    </xdr:from>
    <xdr:to>
      <xdr:col>85</xdr:col>
      <xdr:colOff>127000</xdr:colOff>
      <xdr:row>74</xdr:row>
      <xdr:rowOff>50513</xdr:rowOff>
    </xdr:to>
    <xdr:cxnSp macro="">
      <xdr:nvCxnSpPr>
        <xdr:cNvPr id="634" name="直線コネクタ 633"/>
        <xdr:cNvCxnSpPr/>
      </xdr:nvCxnSpPr>
      <xdr:spPr>
        <a:xfrm>
          <a:off x="15481300" y="12376396"/>
          <a:ext cx="838200" cy="3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50716</xdr:rowOff>
    </xdr:from>
    <xdr:ext cx="534377" cy="259045"/>
    <xdr:sp macro="" textlink="">
      <xdr:nvSpPr>
        <xdr:cNvPr id="635" name="災害復旧費平均値テキスト"/>
        <xdr:cNvSpPr txBox="1"/>
      </xdr:nvSpPr>
      <xdr:spPr>
        <a:xfrm>
          <a:off x="16370300" y="1342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72289</xdr:rowOff>
    </xdr:from>
    <xdr:to>
      <xdr:col>85</xdr:col>
      <xdr:colOff>177800</xdr:colOff>
      <xdr:row>79</xdr:row>
      <xdr:rowOff>2439</xdr:rowOff>
    </xdr:to>
    <xdr:sp macro="" textlink="">
      <xdr:nvSpPr>
        <xdr:cNvPr id="636" name="フローチャート: 判断 635"/>
        <xdr:cNvSpPr/>
      </xdr:nvSpPr>
      <xdr:spPr>
        <a:xfrm>
          <a:off x="16268700" y="134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58547</xdr:rowOff>
    </xdr:from>
    <xdr:to>
      <xdr:col>81</xdr:col>
      <xdr:colOff>50800</xdr:colOff>
      <xdr:row>72</xdr:row>
      <xdr:rowOff>31996</xdr:rowOff>
    </xdr:to>
    <xdr:cxnSp macro="">
      <xdr:nvCxnSpPr>
        <xdr:cNvPr id="637" name="直線コネクタ 636"/>
        <xdr:cNvCxnSpPr/>
      </xdr:nvCxnSpPr>
      <xdr:spPr>
        <a:xfrm>
          <a:off x="14592300" y="12231497"/>
          <a:ext cx="889000" cy="1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118814</xdr:rowOff>
    </xdr:from>
    <xdr:to>
      <xdr:col>81</xdr:col>
      <xdr:colOff>101600</xdr:colOff>
      <xdr:row>79</xdr:row>
      <xdr:rowOff>48964</xdr:rowOff>
    </xdr:to>
    <xdr:sp macro="" textlink="">
      <xdr:nvSpPr>
        <xdr:cNvPr id="638" name="フローチャート: 判断 637"/>
        <xdr:cNvSpPr/>
      </xdr:nvSpPr>
      <xdr:spPr>
        <a:xfrm>
          <a:off x="154305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40091</xdr:rowOff>
    </xdr:from>
    <xdr:ext cx="469744" cy="259045"/>
    <xdr:sp macro="" textlink="">
      <xdr:nvSpPr>
        <xdr:cNvPr id="639" name="テキスト ボックス 638"/>
        <xdr:cNvSpPr txBox="1"/>
      </xdr:nvSpPr>
      <xdr:spPr>
        <a:xfrm>
          <a:off x="15246428" y="135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58547</xdr:rowOff>
    </xdr:from>
    <xdr:to>
      <xdr:col>76</xdr:col>
      <xdr:colOff>114300</xdr:colOff>
      <xdr:row>72</xdr:row>
      <xdr:rowOff>145295</xdr:rowOff>
    </xdr:to>
    <xdr:cxnSp macro="">
      <xdr:nvCxnSpPr>
        <xdr:cNvPr id="640" name="直線コネクタ 639"/>
        <xdr:cNvCxnSpPr/>
      </xdr:nvCxnSpPr>
      <xdr:spPr>
        <a:xfrm flipV="1">
          <a:off x="13703300" y="12231497"/>
          <a:ext cx="889000" cy="2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167103</xdr:rowOff>
    </xdr:from>
    <xdr:to>
      <xdr:col>76</xdr:col>
      <xdr:colOff>165100</xdr:colOff>
      <xdr:row>79</xdr:row>
      <xdr:rowOff>97253</xdr:rowOff>
    </xdr:to>
    <xdr:sp macro="" textlink="">
      <xdr:nvSpPr>
        <xdr:cNvPr id="641" name="フローチャート: 判断 640"/>
        <xdr:cNvSpPr/>
      </xdr:nvSpPr>
      <xdr:spPr>
        <a:xfrm>
          <a:off x="14541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88380</xdr:rowOff>
    </xdr:from>
    <xdr:ext cx="469744" cy="259045"/>
    <xdr:sp macro="" textlink="">
      <xdr:nvSpPr>
        <xdr:cNvPr id="642" name="テキスト ボックス 641"/>
        <xdr:cNvSpPr txBox="1"/>
      </xdr:nvSpPr>
      <xdr:spPr>
        <a:xfrm>
          <a:off x="14357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145295</xdr:rowOff>
    </xdr:from>
    <xdr:to>
      <xdr:col>71</xdr:col>
      <xdr:colOff>177800</xdr:colOff>
      <xdr:row>78</xdr:row>
      <xdr:rowOff>64818</xdr:rowOff>
    </xdr:to>
    <xdr:cxnSp macro="">
      <xdr:nvCxnSpPr>
        <xdr:cNvPr id="643" name="直線コネクタ 642"/>
        <xdr:cNvCxnSpPr/>
      </xdr:nvCxnSpPr>
      <xdr:spPr>
        <a:xfrm flipV="1">
          <a:off x="12814300" y="12489695"/>
          <a:ext cx="889000" cy="9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157251</xdr:rowOff>
    </xdr:from>
    <xdr:to>
      <xdr:col>72</xdr:col>
      <xdr:colOff>38100</xdr:colOff>
      <xdr:row>79</xdr:row>
      <xdr:rowOff>87401</xdr:rowOff>
    </xdr:to>
    <xdr:sp macro="" textlink="">
      <xdr:nvSpPr>
        <xdr:cNvPr id="644" name="フローチャート: 判断 643"/>
        <xdr:cNvSpPr/>
      </xdr:nvSpPr>
      <xdr:spPr>
        <a:xfrm>
          <a:off x="13652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78528</xdr:rowOff>
    </xdr:from>
    <xdr:ext cx="469744" cy="259045"/>
    <xdr:sp macro="" textlink="">
      <xdr:nvSpPr>
        <xdr:cNvPr id="645" name="テキスト ボックス 644"/>
        <xdr:cNvSpPr txBox="1"/>
      </xdr:nvSpPr>
      <xdr:spPr>
        <a:xfrm>
          <a:off x="13468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137700</xdr:rowOff>
    </xdr:from>
    <xdr:to>
      <xdr:col>67</xdr:col>
      <xdr:colOff>101600</xdr:colOff>
      <xdr:row>79</xdr:row>
      <xdr:rowOff>67850</xdr:rowOff>
    </xdr:to>
    <xdr:sp macro="" textlink="">
      <xdr:nvSpPr>
        <xdr:cNvPr id="646" name="フローチャート: 判断 645"/>
        <xdr:cNvSpPr/>
      </xdr:nvSpPr>
      <xdr:spPr>
        <a:xfrm>
          <a:off x="12763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58977</xdr:rowOff>
    </xdr:from>
    <xdr:ext cx="469744" cy="259045"/>
    <xdr:sp macro="" textlink="">
      <xdr:nvSpPr>
        <xdr:cNvPr id="647" name="テキスト ボックス 646"/>
        <xdr:cNvSpPr txBox="1"/>
      </xdr:nvSpPr>
      <xdr:spPr>
        <a:xfrm>
          <a:off x="12579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171163</xdr:rowOff>
    </xdr:from>
    <xdr:to>
      <xdr:col>85</xdr:col>
      <xdr:colOff>177800</xdr:colOff>
      <xdr:row>74</xdr:row>
      <xdr:rowOff>101313</xdr:rowOff>
    </xdr:to>
    <xdr:sp macro="" textlink="">
      <xdr:nvSpPr>
        <xdr:cNvPr id="653" name="楕円 652"/>
        <xdr:cNvSpPr/>
      </xdr:nvSpPr>
      <xdr:spPr>
        <a:xfrm>
          <a:off x="16268700" y="126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124190</xdr:rowOff>
    </xdr:from>
    <xdr:ext cx="534377" cy="259045"/>
    <xdr:sp macro="" textlink="">
      <xdr:nvSpPr>
        <xdr:cNvPr id="654" name="災害復旧費該当値テキスト"/>
        <xdr:cNvSpPr txBox="1"/>
      </xdr:nvSpPr>
      <xdr:spPr>
        <a:xfrm>
          <a:off x="16370300" y="126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152646</xdr:rowOff>
    </xdr:from>
    <xdr:to>
      <xdr:col>81</xdr:col>
      <xdr:colOff>101600</xdr:colOff>
      <xdr:row>72</xdr:row>
      <xdr:rowOff>82796</xdr:rowOff>
    </xdr:to>
    <xdr:sp macro="" textlink="">
      <xdr:nvSpPr>
        <xdr:cNvPr id="655" name="楕円 654"/>
        <xdr:cNvSpPr/>
      </xdr:nvSpPr>
      <xdr:spPr>
        <a:xfrm>
          <a:off x="15430500" y="123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99323</xdr:rowOff>
    </xdr:from>
    <xdr:ext cx="599010" cy="259045"/>
    <xdr:sp macro="" textlink="">
      <xdr:nvSpPr>
        <xdr:cNvPr id="656" name="テキスト ボックス 655"/>
        <xdr:cNvSpPr txBox="1"/>
      </xdr:nvSpPr>
      <xdr:spPr>
        <a:xfrm>
          <a:off x="15181795" y="1210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7747</xdr:rowOff>
    </xdr:from>
    <xdr:to>
      <xdr:col>76</xdr:col>
      <xdr:colOff>165100</xdr:colOff>
      <xdr:row>71</xdr:row>
      <xdr:rowOff>109347</xdr:rowOff>
    </xdr:to>
    <xdr:sp macro="" textlink="">
      <xdr:nvSpPr>
        <xdr:cNvPr id="657" name="楕円 656"/>
        <xdr:cNvSpPr/>
      </xdr:nvSpPr>
      <xdr:spPr>
        <a:xfrm>
          <a:off x="14541500" y="121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125874</xdr:rowOff>
    </xdr:from>
    <xdr:ext cx="599010" cy="259045"/>
    <xdr:sp macro="" textlink="">
      <xdr:nvSpPr>
        <xdr:cNvPr id="658" name="テキスト ボックス 657"/>
        <xdr:cNvSpPr txBox="1"/>
      </xdr:nvSpPr>
      <xdr:spPr>
        <a:xfrm>
          <a:off x="14292795" y="1195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94495</xdr:rowOff>
    </xdr:from>
    <xdr:to>
      <xdr:col>72</xdr:col>
      <xdr:colOff>38100</xdr:colOff>
      <xdr:row>73</xdr:row>
      <xdr:rowOff>24645</xdr:rowOff>
    </xdr:to>
    <xdr:sp macro="" textlink="">
      <xdr:nvSpPr>
        <xdr:cNvPr id="659" name="楕円 658"/>
        <xdr:cNvSpPr/>
      </xdr:nvSpPr>
      <xdr:spPr>
        <a:xfrm>
          <a:off x="13652500" y="124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41172</xdr:rowOff>
    </xdr:from>
    <xdr:ext cx="599010" cy="259045"/>
    <xdr:sp macro="" textlink="">
      <xdr:nvSpPr>
        <xdr:cNvPr id="660" name="テキスト ボックス 659"/>
        <xdr:cNvSpPr txBox="1"/>
      </xdr:nvSpPr>
      <xdr:spPr>
        <a:xfrm>
          <a:off x="13403795" y="1221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14018</xdr:rowOff>
    </xdr:from>
    <xdr:to>
      <xdr:col>67</xdr:col>
      <xdr:colOff>101600</xdr:colOff>
      <xdr:row>78</xdr:row>
      <xdr:rowOff>115618</xdr:rowOff>
    </xdr:to>
    <xdr:sp macro="" textlink="">
      <xdr:nvSpPr>
        <xdr:cNvPr id="661" name="楕円 660"/>
        <xdr:cNvSpPr/>
      </xdr:nvSpPr>
      <xdr:spPr>
        <a:xfrm>
          <a:off x="12763500" y="133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132145</xdr:rowOff>
    </xdr:from>
    <xdr:ext cx="534377" cy="259045"/>
    <xdr:sp macro="" textlink="">
      <xdr:nvSpPr>
        <xdr:cNvPr id="662" name="テキスト ボックス 661"/>
        <xdr:cNvSpPr txBox="1"/>
      </xdr:nvSpPr>
      <xdr:spPr>
        <a:xfrm>
          <a:off x="12547111" y="131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6" name="直線コネクタ 685"/>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7"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8" name="直線コネクタ 687"/>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9"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90" name="直線コネクタ 689"/>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142611</xdr:rowOff>
    </xdr:from>
    <xdr:to>
      <xdr:col>85</xdr:col>
      <xdr:colOff>127000</xdr:colOff>
      <xdr:row>95</xdr:row>
      <xdr:rowOff>29470</xdr:rowOff>
    </xdr:to>
    <xdr:cxnSp macro="">
      <xdr:nvCxnSpPr>
        <xdr:cNvPr id="691" name="直線コネクタ 690"/>
        <xdr:cNvCxnSpPr/>
      </xdr:nvCxnSpPr>
      <xdr:spPr>
        <a:xfrm flipV="1">
          <a:off x="15481300" y="16258911"/>
          <a:ext cx="838200" cy="5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2"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3" name="フローチャート: 判断 692"/>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29470</xdr:rowOff>
    </xdr:from>
    <xdr:to>
      <xdr:col>81</xdr:col>
      <xdr:colOff>50800</xdr:colOff>
      <xdr:row>95</xdr:row>
      <xdr:rowOff>141277</xdr:rowOff>
    </xdr:to>
    <xdr:cxnSp macro="">
      <xdr:nvCxnSpPr>
        <xdr:cNvPr id="694" name="直線コネクタ 693"/>
        <xdr:cNvCxnSpPr/>
      </xdr:nvCxnSpPr>
      <xdr:spPr>
        <a:xfrm flipV="1">
          <a:off x="14592300" y="16317220"/>
          <a:ext cx="889000" cy="1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5" name="フローチャート: 判断 694"/>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6" name="テキスト ボックス 695"/>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141277</xdr:rowOff>
    </xdr:from>
    <xdr:to>
      <xdr:col>76</xdr:col>
      <xdr:colOff>114300</xdr:colOff>
      <xdr:row>96</xdr:row>
      <xdr:rowOff>8057</xdr:rowOff>
    </xdr:to>
    <xdr:cxnSp macro="">
      <xdr:nvCxnSpPr>
        <xdr:cNvPr id="697" name="直線コネクタ 696"/>
        <xdr:cNvCxnSpPr/>
      </xdr:nvCxnSpPr>
      <xdr:spPr>
        <a:xfrm flipV="1">
          <a:off x="13703300" y="16429027"/>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8" name="フローチャート: 判断 697"/>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9" name="テキスト ボックス 698"/>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8057</xdr:rowOff>
    </xdr:from>
    <xdr:to>
      <xdr:col>71</xdr:col>
      <xdr:colOff>177800</xdr:colOff>
      <xdr:row>96</xdr:row>
      <xdr:rowOff>18900</xdr:rowOff>
    </xdr:to>
    <xdr:cxnSp macro="">
      <xdr:nvCxnSpPr>
        <xdr:cNvPr id="700" name="直線コネクタ 699"/>
        <xdr:cNvCxnSpPr/>
      </xdr:nvCxnSpPr>
      <xdr:spPr>
        <a:xfrm flipV="1">
          <a:off x="12814300" y="1646725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701" name="フローチャート: 判断 700"/>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2" name="テキスト ボックス 701"/>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3" name="フローチャート: 判断 702"/>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4" name="テキスト ボックス 703"/>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91811</xdr:rowOff>
    </xdr:from>
    <xdr:to>
      <xdr:col>85</xdr:col>
      <xdr:colOff>177800</xdr:colOff>
      <xdr:row>95</xdr:row>
      <xdr:rowOff>21961</xdr:rowOff>
    </xdr:to>
    <xdr:sp macro="" textlink="">
      <xdr:nvSpPr>
        <xdr:cNvPr id="710" name="楕円 709"/>
        <xdr:cNvSpPr/>
      </xdr:nvSpPr>
      <xdr:spPr>
        <a:xfrm>
          <a:off x="16268700" y="1620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114688</xdr:rowOff>
    </xdr:from>
    <xdr:ext cx="534377" cy="259045"/>
    <xdr:sp macro="" textlink="">
      <xdr:nvSpPr>
        <xdr:cNvPr id="711" name="公債費該当値テキスト"/>
        <xdr:cNvSpPr txBox="1"/>
      </xdr:nvSpPr>
      <xdr:spPr>
        <a:xfrm>
          <a:off x="16370300" y="1605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150120</xdr:rowOff>
    </xdr:from>
    <xdr:to>
      <xdr:col>81</xdr:col>
      <xdr:colOff>101600</xdr:colOff>
      <xdr:row>95</xdr:row>
      <xdr:rowOff>80270</xdr:rowOff>
    </xdr:to>
    <xdr:sp macro="" textlink="">
      <xdr:nvSpPr>
        <xdr:cNvPr id="712" name="楕円 711"/>
        <xdr:cNvSpPr/>
      </xdr:nvSpPr>
      <xdr:spPr>
        <a:xfrm>
          <a:off x="15430500" y="16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96797</xdr:rowOff>
    </xdr:from>
    <xdr:ext cx="534377" cy="259045"/>
    <xdr:sp macro="" textlink="">
      <xdr:nvSpPr>
        <xdr:cNvPr id="713" name="テキスト ボックス 712"/>
        <xdr:cNvSpPr txBox="1"/>
      </xdr:nvSpPr>
      <xdr:spPr>
        <a:xfrm>
          <a:off x="15214111" y="160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90477</xdr:rowOff>
    </xdr:from>
    <xdr:to>
      <xdr:col>76</xdr:col>
      <xdr:colOff>165100</xdr:colOff>
      <xdr:row>96</xdr:row>
      <xdr:rowOff>20627</xdr:rowOff>
    </xdr:to>
    <xdr:sp macro="" textlink="">
      <xdr:nvSpPr>
        <xdr:cNvPr id="714" name="楕円 713"/>
        <xdr:cNvSpPr/>
      </xdr:nvSpPr>
      <xdr:spPr>
        <a:xfrm>
          <a:off x="14541500" y="163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37154</xdr:rowOff>
    </xdr:from>
    <xdr:ext cx="534377" cy="259045"/>
    <xdr:sp macro="" textlink="">
      <xdr:nvSpPr>
        <xdr:cNvPr id="715" name="テキスト ボックス 714"/>
        <xdr:cNvSpPr txBox="1"/>
      </xdr:nvSpPr>
      <xdr:spPr>
        <a:xfrm>
          <a:off x="14325111" y="16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128707</xdr:rowOff>
    </xdr:from>
    <xdr:to>
      <xdr:col>72</xdr:col>
      <xdr:colOff>38100</xdr:colOff>
      <xdr:row>96</xdr:row>
      <xdr:rowOff>58857</xdr:rowOff>
    </xdr:to>
    <xdr:sp macro="" textlink="">
      <xdr:nvSpPr>
        <xdr:cNvPr id="716" name="楕円 715"/>
        <xdr:cNvSpPr/>
      </xdr:nvSpPr>
      <xdr:spPr>
        <a:xfrm>
          <a:off x="13652500" y="164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75384</xdr:rowOff>
    </xdr:from>
    <xdr:ext cx="534377" cy="259045"/>
    <xdr:sp macro="" textlink="">
      <xdr:nvSpPr>
        <xdr:cNvPr id="717" name="テキスト ボックス 716"/>
        <xdr:cNvSpPr txBox="1"/>
      </xdr:nvSpPr>
      <xdr:spPr>
        <a:xfrm>
          <a:off x="13436111" y="161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139550</xdr:rowOff>
    </xdr:from>
    <xdr:to>
      <xdr:col>67</xdr:col>
      <xdr:colOff>101600</xdr:colOff>
      <xdr:row>96</xdr:row>
      <xdr:rowOff>69700</xdr:rowOff>
    </xdr:to>
    <xdr:sp macro="" textlink="">
      <xdr:nvSpPr>
        <xdr:cNvPr id="718" name="楕円 717"/>
        <xdr:cNvSpPr/>
      </xdr:nvSpPr>
      <xdr:spPr>
        <a:xfrm>
          <a:off x="12763500" y="164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86227</xdr:rowOff>
    </xdr:from>
    <xdr:ext cx="534377" cy="259045"/>
    <xdr:sp macro="" textlink="">
      <xdr:nvSpPr>
        <xdr:cNvPr id="719" name="テキスト ボックス 718"/>
        <xdr:cNvSpPr txBox="1"/>
      </xdr:nvSpPr>
      <xdr:spPr>
        <a:xfrm>
          <a:off x="12547111" y="162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3" name="直線コネクタ 742"/>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6"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7" name="直線コネクタ 746"/>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2" name="フローチャート: 判断 751"/>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3" name="テキスト ボックス 752"/>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5" name="フローチャート: 判断 754"/>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6" name="テキスト ボックス 755"/>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8" name="フローチャート: 判断 757"/>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9" name="テキスト ボックス 758"/>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60" name="フローチャート: 判断 759"/>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61" name="テキスト ボックス 760"/>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年熊本地震及び豪雨災の影響により、災害復旧費（被災施設の復旧）</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高い</a:t>
          </a:r>
          <a:r>
            <a:rPr kumimoji="1" lang="ja-JP" altLang="en-US" sz="1100">
              <a:solidFill>
                <a:schemeClr val="dk1"/>
              </a:solidFill>
              <a:effectLst/>
              <a:latin typeface="+mn-lt"/>
              <a:ea typeface="+mn-ea"/>
              <a:cs typeface="+mn-cs"/>
            </a:rPr>
            <a:t>状態</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年度より続いている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また、土木費について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からの繰越事業の実施の影響を受け</a:t>
          </a:r>
          <a:r>
            <a:rPr kumimoji="1" lang="ja-JP" altLang="en-US" sz="1100">
              <a:solidFill>
                <a:schemeClr val="dk1"/>
              </a:solidFill>
              <a:effectLst/>
              <a:latin typeface="+mn-lt"/>
              <a:ea typeface="+mn-ea"/>
              <a:cs typeface="+mn-cs"/>
            </a:rPr>
            <a:t>高い水準が続いている。議会費について例年になく高い水準となっているが、議場の音響設備の更新があり住民一人当たり約</a:t>
          </a:r>
          <a:r>
            <a:rPr kumimoji="1" lang="en-US" altLang="ja-JP" sz="1100">
              <a:solidFill>
                <a:schemeClr val="dk1"/>
              </a:solidFill>
              <a:effectLst/>
              <a:latin typeface="+mn-lt"/>
              <a:ea typeface="+mn-ea"/>
              <a:cs typeface="+mn-cs"/>
            </a:rPr>
            <a:t>2,100</a:t>
          </a:r>
          <a:r>
            <a:rPr kumimoji="1" lang="ja-JP" altLang="en-US" sz="1100">
              <a:solidFill>
                <a:schemeClr val="dk1"/>
              </a:solidFill>
              <a:effectLst/>
              <a:latin typeface="+mn-lt"/>
              <a:ea typeface="+mn-ea"/>
              <a:cs typeface="+mn-cs"/>
            </a:rPr>
            <a:t>円の増加要因となっているが今年度の固有の経費であり翌年度以降は昨年度並みの水準になるものと見込まれる。消防費については導入から約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年が経過した消防団車両の入替を行っており住民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人あたり約</a:t>
          </a:r>
          <a:r>
            <a:rPr kumimoji="1" lang="en-US" altLang="ja-JP" sz="1100">
              <a:solidFill>
                <a:schemeClr val="dk1"/>
              </a:solidFill>
              <a:effectLst/>
              <a:latin typeface="+mn-lt"/>
              <a:ea typeface="+mn-ea"/>
              <a:cs typeface="+mn-cs"/>
            </a:rPr>
            <a:t>6,200</a:t>
          </a:r>
          <a:r>
            <a:rPr kumimoji="1" lang="ja-JP" altLang="en-US" sz="1100">
              <a:solidFill>
                <a:schemeClr val="dk1"/>
              </a:solidFill>
              <a:effectLst/>
              <a:latin typeface="+mn-lt"/>
              <a:ea typeface="+mn-ea"/>
              <a:cs typeface="+mn-cs"/>
            </a:rPr>
            <a:t>円程度を押し上げる要因となっている。本事業は令和１・２年度で実施する予定となっているので翌年度も同程度の水準となることが見込まれる。教育費については町立学校の空調整備事業により住民一人当たり約</a:t>
          </a:r>
          <a:r>
            <a:rPr kumimoji="1" lang="en-US" altLang="ja-JP" sz="1100">
              <a:solidFill>
                <a:schemeClr val="dk1"/>
              </a:solidFill>
              <a:effectLst/>
              <a:latin typeface="+mn-lt"/>
              <a:ea typeface="+mn-ea"/>
              <a:cs typeface="+mn-cs"/>
            </a:rPr>
            <a:t>27,000</a:t>
          </a:r>
          <a:r>
            <a:rPr kumimoji="1" lang="ja-JP" altLang="en-US" sz="1100">
              <a:solidFill>
                <a:schemeClr val="dk1"/>
              </a:solidFill>
              <a:effectLst/>
              <a:latin typeface="+mn-lt"/>
              <a:ea typeface="+mn-ea"/>
              <a:cs typeface="+mn-cs"/>
            </a:rPr>
            <a:t>円の増額となっている、本事業の影響は単年度であるが、今後学校の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化の推進を</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年度までに行うことを予定しており教育費については本町の平成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年度と比べ高い水準が今後数年間は続くものと考えている。公債費について増嵩がみられる原因は</a:t>
          </a:r>
          <a:r>
            <a:rPr lang="ja-JP" altLang="ja-JP" sz="1100">
              <a:solidFill>
                <a:schemeClr val="dk1"/>
              </a:solidFill>
              <a:effectLst/>
              <a:latin typeface="+mn-lt"/>
              <a:ea typeface="+mn-ea"/>
              <a:cs typeface="+mn-cs"/>
            </a:rPr>
            <a:t>合併特例債を活用し基金の造成を行っていることが大きく影響している。当該、基金造成に係る起債の償還がおおむね令和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年をピークに続</a:t>
          </a:r>
          <a:r>
            <a:rPr lang="ja-JP" altLang="en-US" sz="1100">
              <a:solidFill>
                <a:schemeClr val="dk1"/>
              </a:solidFill>
              <a:effectLst/>
              <a:latin typeface="+mn-lt"/>
              <a:ea typeface="+mn-ea"/>
              <a:cs typeface="+mn-cs"/>
            </a:rPr>
            <a:t>き</a:t>
          </a:r>
          <a:r>
            <a:rPr lang="ja-JP" altLang="ja-JP" sz="1100">
              <a:solidFill>
                <a:schemeClr val="dk1"/>
              </a:solidFill>
              <a:effectLst/>
              <a:latin typeface="+mn-lt"/>
              <a:ea typeface="+mn-ea"/>
              <a:cs typeface="+mn-cs"/>
            </a:rPr>
            <a:t>高い水準が続くため、今後地方債の発行に際しては、交付税措置率の高いものを活用する、発行額の抑制を行う等、健全な財政運営を行うことに念頭に置くこととする。</a:t>
          </a:r>
          <a:r>
            <a:rPr lang="ja-JP" altLang="en-US" sz="1100">
              <a:solidFill>
                <a:schemeClr val="dk1"/>
              </a:solidFill>
              <a:effectLst/>
              <a:latin typeface="+mn-lt"/>
              <a:ea typeface="+mn-ea"/>
              <a:cs typeface="+mn-cs"/>
            </a:rPr>
            <a:t>民生費ついては介護保険別会計への繰出し額が住民一人当たり役</a:t>
          </a:r>
          <a:r>
            <a:rPr lang="en-US" altLang="ja-JP" sz="1100">
              <a:solidFill>
                <a:schemeClr val="dk1"/>
              </a:solidFill>
              <a:effectLst/>
              <a:latin typeface="+mn-lt"/>
              <a:ea typeface="+mn-ea"/>
              <a:cs typeface="+mn-cs"/>
            </a:rPr>
            <a:t>2,000</a:t>
          </a:r>
          <a:r>
            <a:rPr lang="ja-JP" altLang="en-US" sz="1100">
              <a:solidFill>
                <a:schemeClr val="dk1"/>
              </a:solidFill>
              <a:effectLst/>
              <a:latin typeface="+mn-lt"/>
              <a:ea typeface="+mn-ea"/>
              <a:cs typeface="+mn-cs"/>
            </a:rPr>
            <a:t>円の増嵩していることが大きな要因となっており、現在でも県内上位</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位に入るほど高齢化率が高く今後も高齢化率の高止まりが予想される状況のため、予防事業等を推進することで費用の漸減を目指す。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H30</a:t>
          </a:r>
          <a:r>
            <a:rPr kumimoji="1" lang="ja-JP" altLang="en-US" sz="1400">
              <a:solidFill>
                <a:schemeClr val="dk1"/>
              </a:solidFill>
              <a:effectLst/>
              <a:latin typeface="+mn-lt"/>
              <a:ea typeface="+mn-ea"/>
              <a:cs typeface="+mn-cs"/>
            </a:rPr>
            <a:t>年度に引き続き、</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年熊本地震関連事業の影響により実質単年度収支が赤字となっている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財政調整基金の取り崩しにより、実質収支は黒字となっている</a:t>
          </a:r>
          <a:r>
            <a:rPr kumimoji="1" lang="ja-JP" altLang="en-US" sz="1400">
              <a:solidFill>
                <a:schemeClr val="dk1"/>
              </a:solidFill>
              <a:effectLst/>
              <a:latin typeface="+mn-lt"/>
              <a:ea typeface="+mn-ea"/>
              <a:cs typeface="+mn-cs"/>
            </a:rPr>
            <a:t>。実質収支額については、</a:t>
          </a:r>
          <a:r>
            <a:rPr kumimoji="1" lang="ja-JP" altLang="ja-JP" sz="1400">
              <a:solidFill>
                <a:schemeClr val="dk1"/>
              </a:solidFill>
              <a:effectLst/>
              <a:latin typeface="+mn-lt"/>
              <a:ea typeface="+mn-ea"/>
              <a:cs typeface="+mn-cs"/>
            </a:rPr>
            <a:t>繰越事業費</a:t>
          </a:r>
          <a:r>
            <a:rPr kumimoji="1" lang="ja-JP" altLang="en-US"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H29</a:t>
          </a:r>
          <a:r>
            <a:rPr kumimoji="1" lang="ja-JP" altLang="ja-JP" sz="1400">
              <a:solidFill>
                <a:schemeClr val="dk1"/>
              </a:solidFill>
              <a:effectLst/>
              <a:latin typeface="+mn-lt"/>
              <a:ea typeface="+mn-ea"/>
              <a:cs typeface="+mn-cs"/>
            </a:rPr>
            <a:t>年度をピークとして徐々に減少し</a:t>
          </a:r>
          <a:r>
            <a:rPr kumimoji="1" lang="ja-JP" altLang="en-US" sz="1400">
              <a:solidFill>
                <a:schemeClr val="dk1"/>
              </a:solidFill>
              <a:effectLst/>
              <a:latin typeface="+mn-lt"/>
              <a:ea typeface="+mn-ea"/>
              <a:cs typeface="+mn-cs"/>
            </a:rPr>
            <a:t>ているため、</a:t>
          </a:r>
          <a:r>
            <a:rPr kumimoji="1" lang="en-US" altLang="ja-JP" sz="1400">
              <a:solidFill>
                <a:schemeClr val="dk1"/>
              </a:solidFill>
              <a:effectLst/>
              <a:latin typeface="+mn-lt"/>
              <a:ea typeface="+mn-ea"/>
              <a:cs typeface="+mn-cs"/>
            </a:rPr>
            <a:t>H29</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H30</a:t>
          </a:r>
          <a:r>
            <a:rPr kumimoji="1" lang="ja-JP" altLang="en-US" sz="1400">
              <a:solidFill>
                <a:schemeClr val="dk1"/>
              </a:solidFill>
              <a:effectLst/>
              <a:latin typeface="+mn-lt"/>
              <a:ea typeface="+mn-ea"/>
              <a:cs typeface="+mn-cs"/>
            </a:rPr>
            <a:t>と比べ小さな割合となっており、今後実質収支額の割合は</a:t>
          </a:r>
          <a:r>
            <a:rPr kumimoji="1" lang="en-US" altLang="ja-JP" sz="1400">
              <a:solidFill>
                <a:schemeClr val="dk1"/>
              </a:solidFill>
              <a:effectLst/>
              <a:latin typeface="+mn-lt"/>
              <a:ea typeface="+mn-ea"/>
              <a:cs typeface="+mn-cs"/>
            </a:rPr>
            <a:t>R1</a:t>
          </a:r>
          <a:r>
            <a:rPr kumimoji="1" lang="ja-JP" altLang="en-US" sz="1400">
              <a:solidFill>
                <a:schemeClr val="dk1"/>
              </a:solidFill>
              <a:effectLst/>
              <a:latin typeface="+mn-lt"/>
              <a:ea typeface="+mn-ea"/>
              <a:cs typeface="+mn-cs"/>
            </a:rPr>
            <a:t>年度の水準で推移するものと考えている。</a:t>
          </a:r>
          <a:endParaRPr kumimoji="1" lang="ja-JP" altLang="en-US" sz="2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年度決算は、すべての会計において黒字であり、前年度に比べて一般会計は</a:t>
          </a:r>
          <a:r>
            <a:rPr kumimoji="1" lang="en-US" altLang="ja-JP" sz="1400">
              <a:solidFill>
                <a:schemeClr val="dk1"/>
              </a:solidFill>
              <a:effectLst/>
              <a:latin typeface="+mn-lt"/>
              <a:ea typeface="+mn-ea"/>
              <a:cs typeface="+mn-cs"/>
            </a:rPr>
            <a:t>209</a:t>
          </a:r>
          <a:r>
            <a:rPr kumimoji="1" lang="ja-JP" altLang="ja-JP" sz="1400">
              <a:solidFill>
                <a:schemeClr val="dk1"/>
              </a:solidFill>
              <a:effectLst/>
              <a:latin typeface="+mn-lt"/>
              <a:ea typeface="+mn-ea"/>
              <a:cs typeface="+mn-cs"/>
            </a:rPr>
            <a:t>百万円減額し、特別会計においては</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となり、黒字額は全体として</a:t>
          </a:r>
          <a:r>
            <a:rPr kumimoji="1" lang="en-US" altLang="ja-JP" sz="1400">
              <a:solidFill>
                <a:schemeClr val="dk1"/>
              </a:solidFill>
              <a:effectLst/>
              <a:latin typeface="+mn-lt"/>
              <a:ea typeface="+mn-ea"/>
              <a:cs typeface="+mn-cs"/>
            </a:rPr>
            <a:t>208</a:t>
          </a:r>
          <a:r>
            <a:rPr kumimoji="1" lang="ja-JP" altLang="ja-JP" sz="1400">
              <a:solidFill>
                <a:schemeClr val="dk1"/>
              </a:solidFill>
              <a:effectLst/>
              <a:latin typeface="+mn-lt"/>
              <a:ea typeface="+mn-ea"/>
              <a:cs typeface="+mn-cs"/>
            </a:rPr>
            <a:t>百万円減額した。</a:t>
          </a:r>
          <a:endParaRPr lang="ja-JP" altLang="ja-JP" sz="1800">
            <a:effectLst/>
          </a:endParaRPr>
        </a:p>
        <a:p>
          <a:r>
            <a:rPr kumimoji="1" lang="ja-JP" altLang="ja-JP" sz="1400">
              <a:solidFill>
                <a:schemeClr val="dk1"/>
              </a:solidFill>
              <a:effectLst/>
              <a:latin typeface="+mn-lt"/>
              <a:ea typeface="+mn-ea"/>
              <a:cs typeface="+mn-cs"/>
            </a:rPr>
            <a:t>・一般会計は、歳出の総額が</a:t>
          </a:r>
          <a:r>
            <a:rPr kumimoji="1" lang="en-US" altLang="ja-JP" sz="1400">
              <a:solidFill>
                <a:schemeClr val="dk1"/>
              </a:solidFill>
              <a:effectLst/>
              <a:latin typeface="+mn-lt"/>
              <a:ea typeface="+mn-ea"/>
              <a:cs typeface="+mn-cs"/>
            </a:rPr>
            <a:t>414</a:t>
          </a:r>
          <a:r>
            <a:rPr kumimoji="1" lang="ja-JP" altLang="ja-JP" sz="1400">
              <a:solidFill>
                <a:schemeClr val="dk1"/>
              </a:solidFill>
              <a:effectLst/>
              <a:latin typeface="+mn-lt"/>
              <a:ea typeface="+mn-ea"/>
              <a:cs typeface="+mn-cs"/>
            </a:rPr>
            <a:t>百万円減少する一方、歳入全体で</a:t>
          </a:r>
          <a:r>
            <a:rPr kumimoji="1" lang="en-US" altLang="ja-JP" sz="1400">
              <a:solidFill>
                <a:schemeClr val="dk1"/>
              </a:solidFill>
              <a:effectLst/>
              <a:latin typeface="+mn-lt"/>
              <a:ea typeface="+mn-ea"/>
              <a:cs typeface="+mn-cs"/>
            </a:rPr>
            <a:t>601</a:t>
          </a:r>
          <a:r>
            <a:rPr kumimoji="1" lang="ja-JP" altLang="ja-JP" sz="1400">
              <a:solidFill>
                <a:schemeClr val="dk1"/>
              </a:solidFill>
              <a:effectLst/>
              <a:latin typeface="+mn-lt"/>
              <a:ea typeface="+mn-ea"/>
              <a:cs typeface="+mn-cs"/>
            </a:rPr>
            <a:t>百万円減少したことで、黒字額が減額した。</a:t>
          </a:r>
          <a:endParaRPr lang="ja-JP" altLang="ja-JP" sz="1800">
            <a:effectLst/>
          </a:endParaRPr>
        </a:p>
        <a:p>
          <a:r>
            <a:rPr kumimoji="1" lang="ja-JP" altLang="ja-JP" sz="1400">
              <a:solidFill>
                <a:schemeClr val="dk1"/>
              </a:solidFill>
              <a:effectLst/>
              <a:latin typeface="+mn-lt"/>
              <a:ea typeface="+mn-ea"/>
              <a:cs typeface="+mn-cs"/>
            </a:rPr>
            <a:t>・国民健康保険特別会計は、</a:t>
          </a:r>
          <a:r>
            <a:rPr kumimoji="1" lang="ja-JP" altLang="en-US" sz="1400">
              <a:solidFill>
                <a:schemeClr val="dk1"/>
              </a:solidFill>
              <a:effectLst/>
              <a:latin typeface="+mn-lt"/>
              <a:ea typeface="+mn-ea"/>
              <a:cs typeface="+mn-cs"/>
            </a:rPr>
            <a:t>歳出総</a:t>
          </a:r>
          <a:r>
            <a:rPr kumimoji="1" lang="ja-JP" altLang="ja-JP" sz="1400">
              <a:solidFill>
                <a:schemeClr val="dk1"/>
              </a:solidFill>
              <a:effectLst/>
              <a:latin typeface="+mn-lt"/>
              <a:ea typeface="+mn-ea"/>
              <a:cs typeface="+mn-cs"/>
            </a:rPr>
            <a:t>額が</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百万円の</a:t>
          </a:r>
          <a:r>
            <a:rPr kumimoji="1" lang="ja-JP" altLang="ja-JP" sz="1400" b="0" i="0" baseline="0">
              <a:solidFill>
                <a:schemeClr val="dk1"/>
              </a:solidFill>
              <a:effectLst/>
              <a:latin typeface="+mn-lt"/>
              <a:ea typeface="+mn-ea"/>
              <a:cs typeface="+mn-cs"/>
            </a:rPr>
            <a:t>減額</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なり、歳出総額が</a:t>
          </a:r>
          <a:r>
            <a:rPr kumimoji="1" lang="en-US" altLang="ja-JP" sz="1400">
              <a:solidFill>
                <a:schemeClr val="dk1"/>
              </a:solidFill>
              <a:effectLst/>
              <a:latin typeface="+mn-lt"/>
              <a:ea typeface="+mn-ea"/>
              <a:cs typeface="+mn-cs"/>
            </a:rPr>
            <a:t>33</a:t>
          </a:r>
          <a:r>
            <a:rPr kumimoji="1" lang="ja-JP" altLang="en-US" sz="1400">
              <a:solidFill>
                <a:schemeClr val="dk1"/>
              </a:solidFill>
              <a:effectLst/>
              <a:latin typeface="+mn-lt"/>
              <a:ea typeface="+mn-ea"/>
              <a:cs typeface="+mn-cs"/>
            </a:rPr>
            <a:t>百万円減額したため、</a:t>
          </a:r>
          <a:r>
            <a:rPr kumimoji="1" lang="ja-JP" altLang="ja-JP" sz="1400">
              <a:solidFill>
                <a:schemeClr val="dk1"/>
              </a:solidFill>
              <a:effectLst/>
              <a:latin typeface="+mn-lt"/>
              <a:ea typeface="+mn-ea"/>
              <a:cs typeface="+mn-cs"/>
            </a:rPr>
            <a:t>黒字額についても</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百万円減額した。</a:t>
          </a:r>
          <a:endParaRPr lang="ja-JP" altLang="ja-JP" sz="1800">
            <a:effectLst/>
          </a:endParaRPr>
        </a:p>
        <a:p>
          <a:r>
            <a:rPr kumimoji="1" lang="ja-JP" altLang="ja-JP" sz="1400">
              <a:solidFill>
                <a:schemeClr val="dk1"/>
              </a:solidFill>
              <a:effectLst/>
              <a:latin typeface="+mn-lt"/>
              <a:ea typeface="+mn-ea"/>
              <a:cs typeface="+mn-cs"/>
            </a:rPr>
            <a:t>・介護保険特別会計は、歳入総額が</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百万円の増額となり、歳出総額が</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百万円増額したことから、全体の黒字額は</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百万円減額した。</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Q20" sqref="Q20:U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9103812</v>
      </c>
      <c r="BO4" s="462"/>
      <c r="BP4" s="462"/>
      <c r="BQ4" s="462"/>
      <c r="BR4" s="462"/>
      <c r="BS4" s="462"/>
      <c r="BT4" s="462"/>
      <c r="BU4" s="463"/>
      <c r="BV4" s="461">
        <v>9685973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9.5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8655053</v>
      </c>
      <c r="BO5" s="467"/>
      <c r="BP5" s="467"/>
      <c r="BQ5" s="467"/>
      <c r="BR5" s="467"/>
      <c r="BS5" s="467"/>
      <c r="BT5" s="467"/>
      <c r="BU5" s="468"/>
      <c r="BV5" s="466">
        <v>9049731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92.5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448759</v>
      </c>
      <c r="BO6" s="467"/>
      <c r="BP6" s="467"/>
      <c r="BQ6" s="467"/>
      <c r="BR6" s="467"/>
      <c r="BS6" s="467"/>
      <c r="BT6" s="467"/>
      <c r="BU6" s="468"/>
      <c r="BV6" s="466">
        <v>636242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97.3</v>
      </c>
      <c r="CU6" s="620"/>
      <c r="CV6" s="620"/>
      <c r="CW6" s="620"/>
      <c r="CX6" s="620"/>
      <c r="CY6" s="620"/>
      <c r="CZ6" s="620"/>
      <c r="DA6" s="621"/>
      <c r="DB6" s="619">
        <v>96.4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258436</v>
      </c>
      <c r="BO7" s="467"/>
      <c r="BP7" s="467"/>
      <c r="BQ7" s="467"/>
      <c r="BR7" s="467"/>
      <c r="BS7" s="467"/>
      <c r="BT7" s="467"/>
      <c r="BU7" s="468"/>
      <c r="BV7" s="466">
        <v>237233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4207975</v>
      </c>
      <c r="CU7" s="467"/>
      <c r="CV7" s="467"/>
      <c r="CW7" s="467"/>
      <c r="CX7" s="467"/>
      <c r="CY7" s="467"/>
      <c r="CZ7" s="467"/>
      <c r="DA7" s="468"/>
      <c r="DB7" s="466">
        <v>4200697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190323</v>
      </c>
      <c r="BO8" s="467"/>
      <c r="BP8" s="467"/>
      <c r="BQ8" s="467"/>
      <c r="BR8" s="467"/>
      <c r="BS8" s="467"/>
      <c r="BT8" s="467"/>
      <c r="BU8" s="468"/>
      <c r="BV8" s="466">
        <v>399009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10333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-208686</v>
      </c>
      <c r="BO9" s="467"/>
      <c r="BP9" s="467"/>
      <c r="BQ9" s="467"/>
      <c r="BR9" s="467"/>
      <c r="BS9" s="467"/>
      <c r="BT9" s="467"/>
      <c r="BU9" s="468"/>
      <c r="BV9" s="466">
        <v>-24436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17.3</v>
      </c>
      <c r="CU9" s="437"/>
      <c r="CV9" s="437"/>
      <c r="CW9" s="437"/>
      <c r="CX9" s="437"/>
      <c r="CY9" s="437"/>
      <c r="CZ9" s="437"/>
      <c r="DA9" s="438"/>
      <c r="DB9" s="436">
        <v>15.6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11388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203148</v>
      </c>
      <c r="BO10" s="467"/>
      <c r="BP10" s="467"/>
      <c r="BQ10" s="467"/>
      <c r="BR10" s="467"/>
      <c r="BS10" s="467"/>
      <c r="BT10" s="467"/>
      <c r="BU10" s="468"/>
      <c r="BV10" s="466">
        <v>215349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9903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106</v>
      </c>
      <c r="AV12" s="524"/>
      <c r="AW12" s="524"/>
      <c r="AX12" s="524"/>
      <c r="AY12" s="446" t="s">
        <v>135</v>
      </c>
      <c r="AZ12" s="447"/>
      <c r="BA12" s="447"/>
      <c r="BB12" s="447"/>
      <c r="BC12" s="447"/>
      <c r="BD12" s="447"/>
      <c r="BE12" s="447"/>
      <c r="BF12" s="447"/>
      <c r="BG12" s="447"/>
      <c r="BH12" s="447"/>
      <c r="BI12" s="447"/>
      <c r="BJ12" s="447"/>
      <c r="BK12" s="447"/>
      <c r="BL12" s="447"/>
      <c r="BM12" s="448"/>
      <c r="BN12" s="466">
        <v>260000</v>
      </c>
      <c r="BO12" s="467"/>
      <c r="BP12" s="467"/>
      <c r="BQ12" s="467"/>
      <c r="BR12" s="467"/>
      <c r="BS12" s="467"/>
      <c r="BT12" s="467"/>
      <c r="BU12" s="468"/>
      <c r="BV12" s="466">
        <v>350000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9831</v>
      </c>
      <c r="S13" s="570"/>
      <c r="T13" s="570"/>
      <c r="U13" s="570"/>
      <c r="V13" s="571"/>
      <c r="W13" s="557" t="s">
        <v>139</v>
      </c>
      <c r="X13" s="479"/>
      <c r="Y13" s="479"/>
      <c r="Z13" s="479"/>
      <c r="AA13" s="479"/>
      <c r="AB13" s="480"/>
      <c r="AC13" s="442">
        <v>665</v>
      </c>
      <c r="AD13" s="443"/>
      <c r="AE13" s="443"/>
      <c r="AF13" s="443"/>
      <c r="AG13" s="444"/>
      <c r="AH13" s="442">
        <v>789</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-265538</v>
      </c>
      <c r="BO13" s="467"/>
      <c r="BP13" s="467"/>
      <c r="BQ13" s="467"/>
      <c r="BR13" s="467"/>
      <c r="BS13" s="467"/>
      <c r="BT13" s="467"/>
      <c r="BU13" s="468"/>
      <c r="BV13" s="466">
        <v>-159087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5.9</v>
      </c>
      <c r="CU13" s="437"/>
      <c r="CV13" s="437"/>
      <c r="CW13" s="437"/>
      <c r="CX13" s="437"/>
      <c r="CY13" s="437"/>
      <c r="CZ13" s="437"/>
      <c r="DA13" s="438"/>
      <c r="DB13" s="436">
        <v>5.6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10111</v>
      </c>
      <c r="S14" s="570"/>
      <c r="T14" s="570"/>
      <c r="U14" s="570"/>
      <c r="V14" s="571"/>
      <c r="W14" s="572"/>
      <c r="X14" s="482"/>
      <c r="Y14" s="482"/>
      <c r="Z14" s="482"/>
      <c r="AA14" s="482"/>
      <c r="AB14" s="483"/>
      <c r="AC14" s="562">
        <v>13.8</v>
      </c>
      <c r="AD14" s="563"/>
      <c r="AE14" s="563"/>
      <c r="AF14" s="563"/>
      <c r="AG14" s="564"/>
      <c r="AH14" s="562">
        <v>15.2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10051</v>
      </c>
      <c r="S15" s="570"/>
      <c r="T15" s="570"/>
      <c r="U15" s="570"/>
      <c r="V15" s="571"/>
      <c r="W15" s="557" t="s">
        <v>147</v>
      </c>
      <c r="X15" s="479"/>
      <c r="Y15" s="479"/>
      <c r="Z15" s="479"/>
      <c r="AA15" s="479"/>
      <c r="AB15" s="480"/>
      <c r="AC15" s="442">
        <v>1350</v>
      </c>
      <c r="AD15" s="443"/>
      <c r="AE15" s="443"/>
      <c r="AF15" s="443"/>
      <c r="AG15" s="444"/>
      <c r="AH15" s="442">
        <v>1476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906144</v>
      </c>
      <c r="BO15" s="462"/>
      <c r="BP15" s="462"/>
      <c r="BQ15" s="462"/>
      <c r="BR15" s="462"/>
      <c r="BS15" s="462"/>
      <c r="BT15" s="462"/>
      <c r="BU15" s="463"/>
      <c r="BV15" s="461">
        <v>903146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28</v>
      </c>
      <c r="AD16" s="563"/>
      <c r="AE16" s="563"/>
      <c r="AF16" s="563"/>
      <c r="AG16" s="564"/>
      <c r="AH16" s="562">
        <v>28.5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3831287</v>
      </c>
      <c r="BO16" s="467"/>
      <c r="BP16" s="467"/>
      <c r="BQ16" s="467"/>
      <c r="BR16" s="467"/>
      <c r="BS16" s="467"/>
      <c r="BT16" s="467"/>
      <c r="BU16" s="468"/>
      <c r="BV16" s="466">
        <v>3734406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2801</v>
      </c>
      <c r="AD17" s="443"/>
      <c r="AE17" s="443"/>
      <c r="AF17" s="443"/>
      <c r="AG17" s="444"/>
      <c r="AH17" s="442">
        <v>2918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1131651</v>
      </c>
      <c r="BO17" s="467"/>
      <c r="BP17" s="467"/>
      <c r="BQ17" s="467"/>
      <c r="BR17" s="467"/>
      <c r="BS17" s="467"/>
      <c r="BT17" s="467"/>
      <c r="BU17" s="468"/>
      <c r="BV17" s="466">
        <v>1129150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144</v>
      </c>
      <c r="M18" s="531"/>
      <c r="N18" s="531"/>
      <c r="O18" s="531"/>
      <c r="P18" s="531"/>
      <c r="Q18" s="531"/>
      <c r="R18" s="532"/>
      <c r="S18" s="532"/>
      <c r="T18" s="532"/>
      <c r="U18" s="532"/>
      <c r="V18" s="533"/>
      <c r="W18" s="547"/>
      <c r="X18" s="548"/>
      <c r="Y18" s="548"/>
      <c r="Z18" s="548"/>
      <c r="AA18" s="548"/>
      <c r="AB18" s="558"/>
      <c r="AC18" s="430">
        <v>58.2</v>
      </c>
      <c r="AD18" s="431"/>
      <c r="AE18" s="431"/>
      <c r="AF18" s="431"/>
      <c r="AG18" s="534"/>
      <c r="AH18" s="430">
        <v>56.3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3994332</v>
      </c>
      <c r="BO18" s="467"/>
      <c r="BP18" s="467"/>
      <c r="BQ18" s="467"/>
      <c r="BR18" s="467"/>
      <c r="BS18" s="467"/>
      <c r="BT18" s="467"/>
      <c r="BU18" s="468"/>
      <c r="BV18" s="466">
        <v>3897278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72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5582252</v>
      </c>
      <c r="BO19" s="467"/>
      <c r="BP19" s="467"/>
      <c r="BQ19" s="467"/>
      <c r="BR19" s="467"/>
      <c r="BS19" s="467"/>
      <c r="BT19" s="467"/>
      <c r="BU19" s="468"/>
      <c r="BV19" s="466">
        <v>5828266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3611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8180786</v>
      </c>
      <c r="BO23" s="467"/>
      <c r="BP23" s="467"/>
      <c r="BQ23" s="467"/>
      <c r="BR23" s="467"/>
      <c r="BS23" s="467"/>
      <c r="BT23" s="467"/>
      <c r="BU23" s="468"/>
      <c r="BV23" s="466">
        <v>7844323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7690</v>
      </c>
      <c r="R24" s="443"/>
      <c r="S24" s="443"/>
      <c r="T24" s="443"/>
      <c r="U24" s="443"/>
      <c r="V24" s="444"/>
      <c r="W24" s="508"/>
      <c r="X24" s="499"/>
      <c r="Y24" s="500"/>
      <c r="Z24" s="439" t="s">
        <v>171</v>
      </c>
      <c r="AA24" s="440"/>
      <c r="AB24" s="440"/>
      <c r="AC24" s="440"/>
      <c r="AD24" s="440"/>
      <c r="AE24" s="440"/>
      <c r="AF24" s="440"/>
      <c r="AG24" s="441"/>
      <c r="AH24" s="442">
        <v>126</v>
      </c>
      <c r="AI24" s="443"/>
      <c r="AJ24" s="443"/>
      <c r="AK24" s="443"/>
      <c r="AL24" s="444"/>
      <c r="AM24" s="442">
        <v>354438</v>
      </c>
      <c r="AN24" s="443"/>
      <c r="AO24" s="443"/>
      <c r="AP24" s="443"/>
      <c r="AQ24" s="443"/>
      <c r="AR24" s="444"/>
      <c r="AS24" s="442">
        <v>2813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6451272</v>
      </c>
      <c r="BO24" s="467"/>
      <c r="BP24" s="467"/>
      <c r="BQ24" s="467"/>
      <c r="BR24" s="467"/>
      <c r="BS24" s="467"/>
      <c r="BT24" s="467"/>
      <c r="BU24" s="468"/>
      <c r="BV24" s="466">
        <v>6242066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5765</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1045093</v>
      </c>
      <c r="BO25" s="462"/>
      <c r="BP25" s="462"/>
      <c r="BQ25" s="462"/>
      <c r="BR25" s="462"/>
      <c r="BS25" s="462"/>
      <c r="BT25" s="462"/>
      <c r="BU25" s="463"/>
      <c r="BV25" s="461">
        <v>1342595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5306</v>
      </c>
      <c r="R26" s="443"/>
      <c r="S26" s="443"/>
      <c r="T26" s="443"/>
      <c r="U26" s="443"/>
      <c r="V26" s="444"/>
      <c r="W26" s="508"/>
      <c r="X26" s="499"/>
      <c r="Y26" s="500"/>
      <c r="Z26" s="439" t="s">
        <v>177</v>
      </c>
      <c r="AA26" s="521"/>
      <c r="AB26" s="521"/>
      <c r="AC26" s="521"/>
      <c r="AD26" s="521"/>
      <c r="AE26" s="521"/>
      <c r="AF26" s="521"/>
      <c r="AG26" s="522"/>
      <c r="AH26" s="442">
        <v>9</v>
      </c>
      <c r="AI26" s="443"/>
      <c r="AJ26" s="443"/>
      <c r="AK26" s="443"/>
      <c r="AL26" s="444"/>
      <c r="AM26" s="442">
        <v>28701</v>
      </c>
      <c r="AN26" s="443"/>
      <c r="AO26" s="443"/>
      <c r="AP26" s="443"/>
      <c r="AQ26" s="443"/>
      <c r="AR26" s="444"/>
      <c r="AS26" s="442">
        <v>3189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3072</v>
      </c>
      <c r="R27" s="443"/>
      <c r="S27" s="443"/>
      <c r="T27" s="443"/>
      <c r="U27" s="443"/>
      <c r="V27" s="444"/>
      <c r="W27" s="508"/>
      <c r="X27" s="499"/>
      <c r="Y27" s="500"/>
      <c r="Z27" s="439" t="s">
        <v>180</v>
      </c>
      <c r="AA27" s="440"/>
      <c r="AB27" s="440"/>
      <c r="AC27" s="440"/>
      <c r="AD27" s="440"/>
      <c r="AE27" s="440"/>
      <c r="AF27" s="440"/>
      <c r="AG27" s="441"/>
      <c r="AH27" s="442" t="s">
        <v>137</v>
      </c>
      <c r="AI27" s="443"/>
      <c r="AJ27" s="443"/>
      <c r="AK27" s="443"/>
      <c r="AL27" s="444"/>
      <c r="AM27" s="442" t="s">
        <v>137</v>
      </c>
      <c r="AN27" s="443"/>
      <c r="AO27" s="443"/>
      <c r="AP27" s="443"/>
      <c r="AQ27" s="443"/>
      <c r="AR27" s="444"/>
      <c r="AS27" s="442" t="s">
        <v>137</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15595</v>
      </c>
      <c r="BO27" s="470"/>
      <c r="BP27" s="470"/>
      <c r="BQ27" s="470"/>
      <c r="BR27" s="470"/>
      <c r="BS27" s="470"/>
      <c r="BT27" s="470"/>
      <c r="BU27" s="471"/>
      <c r="BV27" s="469">
        <v>15589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2543</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1799396</v>
      </c>
      <c r="BO28" s="462"/>
      <c r="BP28" s="462"/>
      <c r="BQ28" s="462"/>
      <c r="BR28" s="462"/>
      <c r="BS28" s="462"/>
      <c r="BT28" s="462"/>
      <c r="BU28" s="463"/>
      <c r="BV28" s="461">
        <v>1856248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10</v>
      </c>
      <c r="M29" s="443"/>
      <c r="N29" s="443"/>
      <c r="O29" s="443"/>
      <c r="P29" s="444"/>
      <c r="Q29" s="442">
        <v>2384</v>
      </c>
      <c r="R29" s="443"/>
      <c r="S29" s="443"/>
      <c r="T29" s="443"/>
      <c r="U29" s="443"/>
      <c r="V29" s="444"/>
      <c r="W29" s="509"/>
      <c r="X29" s="510"/>
      <c r="Y29" s="511"/>
      <c r="Z29" s="439" t="s">
        <v>186</v>
      </c>
      <c r="AA29" s="440"/>
      <c r="AB29" s="440"/>
      <c r="AC29" s="440"/>
      <c r="AD29" s="440"/>
      <c r="AE29" s="440"/>
      <c r="AF29" s="440"/>
      <c r="AG29" s="441"/>
      <c r="AH29" s="442">
        <v>126</v>
      </c>
      <c r="AI29" s="443"/>
      <c r="AJ29" s="443"/>
      <c r="AK29" s="443"/>
      <c r="AL29" s="444"/>
      <c r="AM29" s="442">
        <v>354438</v>
      </c>
      <c r="AN29" s="443"/>
      <c r="AO29" s="443"/>
      <c r="AP29" s="443"/>
      <c r="AQ29" s="443"/>
      <c r="AR29" s="444"/>
      <c r="AS29" s="442">
        <v>2813</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498339</v>
      </c>
      <c r="BO29" s="467"/>
      <c r="BP29" s="467"/>
      <c r="BQ29" s="467"/>
      <c r="BR29" s="467"/>
      <c r="BS29" s="467"/>
      <c r="BT29" s="467"/>
      <c r="BU29" s="468"/>
      <c r="BV29" s="466">
        <v>460996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94.7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1209563</v>
      </c>
      <c r="BO30" s="470"/>
      <c r="BP30" s="470"/>
      <c r="BQ30" s="470"/>
      <c r="BR30" s="470"/>
      <c r="BS30" s="470"/>
      <c r="BT30" s="470"/>
      <c r="BU30" s="471"/>
      <c r="BV30" s="469">
        <v>946808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宇城広域連合（一般会計）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石段の郷中央</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生活排水特別会計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宇城広域連合（ふるさと市町村圏基金特別会計）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3hYOQq50uo2yZVEd3WPxxIM6B/1YSb8oL6GeCMDDu8sFXAzT0qR/euOAJm75+KY3JLr5FMOQf8qqbm/VWiZg==" saltValue="oLN3GM7Ey80C7j8bsg14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Q20" sqref="Q20:U2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567</v>
      </c>
      <c r="D34" s="1248"/>
      <c r="E34" s="1249"/>
      <c r="F34" s="32">
        <v>5.61</v>
      </c>
      <c r="G34" s="33">
        <v>3.3</v>
      </c>
      <c r="H34" s="33">
        <v>10.11</v>
      </c>
      <c r="I34" s="33">
        <v>9.49</v>
      </c>
      <c r="J34" s="34">
        <v>4.5199999999999996</v>
      </c>
      <c r="K34" s="22"/>
      <c r="L34" s="22"/>
      <c r="M34" s="22"/>
      <c r="N34" s="22"/>
      <c r="O34" s="22"/>
      <c r="P34" s="22"/>
    </row>
    <row r="35" spans="1:16" ht="39" customHeight="1" x14ac:dyDescent="0.15">
      <c r="A35" s="22"/>
      <c r="B35" s="35"/>
      <c r="C35" s="1242" t="s">
        <v>568</v>
      </c>
      <c r="D35" s="1243"/>
      <c r="E35" s="1244"/>
      <c r="F35" s="36">
        <v>0.9</v>
      </c>
      <c r="G35" s="37">
        <v>1.06</v>
      </c>
      <c r="H35" s="37">
        <v>2.4700000000000002</v>
      </c>
      <c r="I35" s="37">
        <v>1.69</v>
      </c>
      <c r="J35" s="38">
        <v>1.45</v>
      </c>
      <c r="K35" s="22"/>
      <c r="L35" s="22"/>
      <c r="M35" s="22"/>
      <c r="N35" s="22"/>
      <c r="O35" s="22"/>
      <c r="P35" s="22"/>
    </row>
    <row r="36" spans="1:16" ht="39" customHeight="1" x14ac:dyDescent="0.15">
      <c r="A36" s="22"/>
      <c r="B36" s="35"/>
      <c r="C36" s="1242" t="s">
        <v>569</v>
      </c>
      <c r="D36" s="1243"/>
      <c r="E36" s="1244"/>
      <c r="F36" s="36">
        <v>1.34</v>
      </c>
      <c r="G36" s="37">
        <v>2.23</v>
      </c>
      <c r="H36" s="37">
        <v>3.16</v>
      </c>
      <c r="I36" s="37">
        <v>0.59</v>
      </c>
      <c r="J36" s="38">
        <v>0.76</v>
      </c>
      <c r="K36" s="22"/>
      <c r="L36" s="22"/>
      <c r="M36" s="22"/>
      <c r="N36" s="22"/>
      <c r="O36" s="22"/>
      <c r="P36" s="22"/>
    </row>
    <row r="37" spans="1:16" ht="39" customHeight="1" x14ac:dyDescent="0.15">
      <c r="A37" s="22"/>
      <c r="B37" s="35"/>
      <c r="C37" s="1242" t="s">
        <v>570</v>
      </c>
      <c r="D37" s="1243"/>
      <c r="E37" s="1244"/>
      <c r="F37" s="36">
        <v>0.02</v>
      </c>
      <c r="G37" s="37">
        <v>0.02</v>
      </c>
      <c r="H37" s="37">
        <v>0.02</v>
      </c>
      <c r="I37" s="37">
        <v>0.03</v>
      </c>
      <c r="J37" s="38">
        <v>0.13</v>
      </c>
      <c r="K37" s="22"/>
      <c r="L37" s="22"/>
      <c r="M37" s="22"/>
      <c r="N37" s="22"/>
      <c r="O37" s="22"/>
      <c r="P37" s="22"/>
    </row>
    <row r="38" spans="1:16" ht="39" customHeight="1" x14ac:dyDescent="0.15">
      <c r="A38" s="22"/>
      <c r="B38" s="35"/>
      <c r="C38" s="1242" t="s">
        <v>571</v>
      </c>
      <c r="D38" s="1243"/>
      <c r="E38" s="1244"/>
      <c r="F38" s="36" t="s">
        <v>517</v>
      </c>
      <c r="G38" s="37" t="s">
        <v>517</v>
      </c>
      <c r="H38" s="37" t="s">
        <v>517</v>
      </c>
      <c r="I38" s="37" t="s">
        <v>517</v>
      </c>
      <c r="J38" s="38">
        <v>0.06</v>
      </c>
      <c r="K38" s="22"/>
      <c r="L38" s="22"/>
      <c r="M38" s="22"/>
      <c r="N38" s="22"/>
      <c r="O38" s="22"/>
      <c r="P38" s="22"/>
    </row>
    <row r="39" spans="1:16" ht="39" customHeight="1" x14ac:dyDescent="0.15">
      <c r="A39" s="22"/>
      <c r="B39" s="35"/>
      <c r="C39" s="1242" t="s">
        <v>572</v>
      </c>
      <c r="D39" s="1243"/>
      <c r="E39" s="1244"/>
      <c r="F39" s="36">
        <v>0.04</v>
      </c>
      <c r="G39" s="37">
        <v>0.06</v>
      </c>
      <c r="H39" s="37">
        <v>0.04</v>
      </c>
      <c r="I39" s="37">
        <v>0.04</v>
      </c>
      <c r="J39" s="38">
        <v>0.04</v>
      </c>
      <c r="K39" s="22"/>
      <c r="L39" s="22"/>
      <c r="M39" s="22"/>
      <c r="N39" s="22"/>
      <c r="O39" s="22"/>
      <c r="P39" s="22"/>
    </row>
    <row r="40" spans="1:16" ht="39" customHeight="1" x14ac:dyDescent="0.15">
      <c r="A40" s="22"/>
      <c r="B40" s="35"/>
      <c r="C40" s="1242" t="s">
        <v>573</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575</v>
      </c>
      <c r="D43" s="1246"/>
      <c r="E43" s="1247"/>
      <c r="F43" s="41">
        <v>0.02</v>
      </c>
      <c r="G43" s="42">
        <v>0.15</v>
      </c>
      <c r="H43" s="42">
        <v>7.0000000000000007E-2</v>
      </c>
      <c r="I43" s="42">
        <v>7.0000000000000007E-2</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wU9/9VKP5I7wdElOr+wUNUWy/EvgICZcg8BzJh/7e3wPThkSPix8/KMvZ/6ktwTrfTJ3bbFCGxkxUQ52u7pA==" saltValue="S6obm4qFXRWJ9xBbs5tP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55" zoomScaleNormal="55" zoomScaleSheetLayoutView="55" workbookViewId="0">
      <selection activeCell="Q20" sqref="Q20:U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767</v>
      </c>
      <c r="L45" s="60">
        <v>765</v>
      </c>
      <c r="M45" s="60">
        <v>800</v>
      </c>
      <c r="N45" s="60">
        <v>930</v>
      </c>
      <c r="O45" s="61">
        <v>986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115</v>
      </c>
      <c r="L48" s="64">
        <v>129</v>
      </c>
      <c r="M48" s="64">
        <v>62</v>
      </c>
      <c r="N48" s="64">
        <v>55</v>
      </c>
      <c r="O48" s="65">
        <v>58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18</v>
      </c>
      <c r="L49" s="64">
        <v>13</v>
      </c>
      <c r="M49" s="64">
        <v>10</v>
      </c>
      <c r="N49" s="64">
        <v>15</v>
      </c>
      <c r="O49" s="65">
        <v>14</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517</v>
      </c>
      <c r="L50" s="64" t="s">
        <v>517</v>
      </c>
      <c r="M50" s="64" t="s">
        <v>517</v>
      </c>
      <c r="N50" s="64" t="s">
        <v>517</v>
      </c>
      <c r="O50" s="65" t="s">
        <v>517</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1</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677</v>
      </c>
      <c r="L52" s="64">
        <v>676</v>
      </c>
      <c r="M52" s="64">
        <v>710</v>
      </c>
      <c r="N52" s="64">
        <v>796</v>
      </c>
      <c r="O52" s="65">
        <v>811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223</v>
      </c>
      <c r="L53" s="69">
        <v>231</v>
      </c>
      <c r="M53" s="69">
        <v>163</v>
      </c>
      <c r="N53" s="69">
        <v>204</v>
      </c>
      <c r="O53" s="70">
        <v>247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TGxQZgaOFtm5rBu6qxuqpZha7FTQb/f6E+cCv+3Emz4yAW3m02BQi5ie3Aufmw2az4/PFrD9dSuZjy4kvFuFw==" saltValue="U9vZcTmcZh5A4IU2qWhN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Q20" sqref="Q20:U2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6304</v>
      </c>
      <c r="J41" s="104">
        <v>6691</v>
      </c>
      <c r="K41" s="104">
        <v>7516</v>
      </c>
      <c r="L41" s="104">
        <v>7844</v>
      </c>
      <c r="M41" s="105">
        <v>8181</v>
      </c>
    </row>
    <row r="42" spans="2:13" ht="27.75" customHeight="1" x14ac:dyDescent="0.15">
      <c r="B42" s="1278"/>
      <c r="C42" s="1279"/>
      <c r="D42" s="106"/>
      <c r="E42" s="1282" t="s">
        <v>32</v>
      </c>
      <c r="F42" s="1282"/>
      <c r="G42" s="1282"/>
      <c r="H42" s="1283"/>
      <c r="I42" s="107" t="s">
        <v>517</v>
      </c>
      <c r="J42" s="108" t="s">
        <v>517</v>
      </c>
      <c r="K42" s="108" t="s">
        <v>517</v>
      </c>
      <c r="L42" s="108" t="s">
        <v>517</v>
      </c>
      <c r="M42" s="109" t="s">
        <v>517</v>
      </c>
    </row>
    <row r="43" spans="2:13" ht="27.75" customHeight="1" x14ac:dyDescent="0.15">
      <c r="B43" s="1278"/>
      <c r="C43" s="1279"/>
      <c r="D43" s="106"/>
      <c r="E43" s="1282" t="s">
        <v>33</v>
      </c>
      <c r="F43" s="1282"/>
      <c r="G43" s="1282"/>
      <c r="H43" s="1283"/>
      <c r="I43" s="107">
        <v>820</v>
      </c>
      <c r="J43" s="108">
        <v>873</v>
      </c>
      <c r="K43" s="108">
        <v>699</v>
      </c>
      <c r="L43" s="108">
        <v>533</v>
      </c>
      <c r="M43" s="109">
        <v>425</v>
      </c>
    </row>
    <row r="44" spans="2:13" ht="27.75" customHeight="1" x14ac:dyDescent="0.15">
      <c r="B44" s="1278"/>
      <c r="C44" s="1279"/>
      <c r="D44" s="106"/>
      <c r="E44" s="1282" t="s">
        <v>34</v>
      </c>
      <c r="F44" s="1282"/>
      <c r="G44" s="1282"/>
      <c r="H44" s="1283"/>
      <c r="I44" s="107">
        <v>88</v>
      </c>
      <c r="J44" s="108">
        <v>98</v>
      </c>
      <c r="K44" s="108">
        <v>107</v>
      </c>
      <c r="L44" s="108">
        <v>146</v>
      </c>
      <c r="M44" s="109">
        <v>231</v>
      </c>
    </row>
    <row r="45" spans="2:13" ht="27.75" customHeight="1" x14ac:dyDescent="0.15">
      <c r="B45" s="1278"/>
      <c r="C45" s="1279"/>
      <c r="D45" s="106"/>
      <c r="E45" s="1282" t="s">
        <v>35</v>
      </c>
      <c r="F45" s="1282"/>
      <c r="G45" s="1282"/>
      <c r="H45" s="1283"/>
      <c r="I45" s="107">
        <v>1432</v>
      </c>
      <c r="J45" s="108">
        <v>1282</v>
      </c>
      <c r="K45" s="108">
        <v>1088</v>
      </c>
      <c r="L45" s="108">
        <v>1041</v>
      </c>
      <c r="M45" s="109">
        <v>1010</v>
      </c>
    </row>
    <row r="46" spans="2:13" ht="27.75" customHeight="1" x14ac:dyDescent="0.15">
      <c r="B46" s="1278"/>
      <c r="C46" s="1279"/>
      <c r="D46" s="110"/>
      <c r="E46" s="1282" t="s">
        <v>36</v>
      </c>
      <c r="F46" s="1282"/>
      <c r="G46" s="1282"/>
      <c r="H46" s="1283"/>
      <c r="I46" s="107" t="s">
        <v>517</v>
      </c>
      <c r="J46" s="108" t="s">
        <v>517</v>
      </c>
      <c r="K46" s="108" t="s">
        <v>517</v>
      </c>
      <c r="L46" s="108" t="s">
        <v>517</v>
      </c>
      <c r="M46" s="109" t="s">
        <v>517</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2854</v>
      </c>
      <c r="J50" s="108">
        <v>2603</v>
      </c>
      <c r="K50" s="108">
        <v>2871</v>
      </c>
      <c r="L50" s="108">
        <v>3330</v>
      </c>
      <c r="M50" s="109">
        <v>2972</v>
      </c>
    </row>
    <row r="51" spans="2:13" ht="27.75" customHeight="1" x14ac:dyDescent="0.15">
      <c r="B51" s="1278"/>
      <c r="C51" s="1279"/>
      <c r="D51" s="106"/>
      <c r="E51" s="1282" t="s">
        <v>42</v>
      </c>
      <c r="F51" s="1282"/>
      <c r="G51" s="1282"/>
      <c r="H51" s="1283"/>
      <c r="I51" s="107">
        <v>103</v>
      </c>
      <c r="J51" s="108">
        <v>85</v>
      </c>
      <c r="K51" s="108">
        <v>67</v>
      </c>
      <c r="L51" s="108">
        <v>115</v>
      </c>
      <c r="M51" s="109">
        <v>107</v>
      </c>
    </row>
    <row r="52" spans="2:13" ht="27.75" customHeight="1" x14ac:dyDescent="0.15">
      <c r="B52" s="1280"/>
      <c r="C52" s="1281"/>
      <c r="D52" s="106"/>
      <c r="E52" s="1282" t="s">
        <v>43</v>
      </c>
      <c r="F52" s="1282"/>
      <c r="G52" s="1282"/>
      <c r="H52" s="1283"/>
      <c r="I52" s="107">
        <v>5400</v>
      </c>
      <c r="J52" s="108">
        <v>5779</v>
      </c>
      <c r="K52" s="108">
        <v>6457</v>
      </c>
      <c r="L52" s="108">
        <v>6643</v>
      </c>
      <c r="M52" s="109">
        <v>7013</v>
      </c>
    </row>
    <row r="53" spans="2:13" ht="27.75" customHeight="1" thickBot="1" x14ac:dyDescent="0.2">
      <c r="B53" s="1284" t="s">
        <v>44</v>
      </c>
      <c r="C53" s="1285"/>
      <c r="D53" s="113"/>
      <c r="E53" s="1286" t="s">
        <v>45</v>
      </c>
      <c r="F53" s="1286"/>
      <c r="G53" s="1286"/>
      <c r="H53" s="1287"/>
      <c r="I53" s="114">
        <v>288</v>
      </c>
      <c r="J53" s="115">
        <v>477</v>
      </c>
      <c r="K53" s="115">
        <v>15</v>
      </c>
      <c r="L53" s="115">
        <v>-525</v>
      </c>
      <c r="M53" s="116">
        <v>-245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hE9KaRVrV65pCmdaQnNId0MzJEHD8xp8ZvcaRAolw1MYtxyZxchIG0v1KuVPk9obovAh8WVl+I8Z4Vt9gvdfQ==" saltValue="1D+QIWqU4U2THR8OiB1v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Q20" sqref="Q20:U2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1991</v>
      </c>
      <c r="G55" s="128">
        <v>1856</v>
      </c>
      <c r="H55" s="129">
        <v>1799</v>
      </c>
    </row>
    <row r="56" spans="2:8" ht="52.5" customHeight="1" x14ac:dyDescent="0.15">
      <c r="B56" s="130"/>
      <c r="C56" s="1305" t="s">
        <v>49</v>
      </c>
      <c r="D56" s="1305"/>
      <c r="E56" s="1306"/>
      <c r="F56" s="131">
        <v>188</v>
      </c>
      <c r="G56" s="131">
        <v>461</v>
      </c>
      <c r="H56" s="132">
        <v>498</v>
      </c>
    </row>
    <row r="57" spans="2:8" ht="53.25" customHeight="1" x14ac:dyDescent="0.15">
      <c r="B57" s="130"/>
      <c r="C57" s="1307" t="s">
        <v>50</v>
      </c>
      <c r="D57" s="1307"/>
      <c r="E57" s="1308"/>
      <c r="F57" s="133">
        <v>697</v>
      </c>
      <c r="G57" s="133">
        <v>947</v>
      </c>
      <c r="H57" s="134">
        <v>1210</v>
      </c>
    </row>
    <row r="58" spans="2:8" ht="45.75" customHeight="1" x14ac:dyDescent="0.15">
      <c r="B58" s="135"/>
      <c r="C58" s="1295" t="s">
        <v>589</v>
      </c>
      <c r="D58" s="1296"/>
      <c r="E58" s="1297"/>
      <c r="F58" s="136">
        <v>255</v>
      </c>
      <c r="G58" s="136">
        <v>412</v>
      </c>
      <c r="H58" s="137">
        <v>613</v>
      </c>
    </row>
    <row r="59" spans="2:8" ht="45.75" customHeight="1" x14ac:dyDescent="0.15">
      <c r="B59" s="135"/>
      <c r="C59" s="1295" t="s">
        <v>590</v>
      </c>
      <c r="D59" s="1296"/>
      <c r="E59" s="1297"/>
      <c r="F59" s="136">
        <v>171</v>
      </c>
      <c r="G59" s="136">
        <v>243</v>
      </c>
      <c r="H59" s="137">
        <v>273</v>
      </c>
    </row>
    <row r="60" spans="2:8" ht="45.75" customHeight="1" x14ac:dyDescent="0.15">
      <c r="B60" s="135"/>
      <c r="C60" s="1295" t="s">
        <v>592</v>
      </c>
      <c r="D60" s="1296"/>
      <c r="E60" s="1297"/>
      <c r="F60" s="136">
        <v>41</v>
      </c>
      <c r="G60" s="136">
        <v>62</v>
      </c>
      <c r="H60" s="137">
        <v>92</v>
      </c>
    </row>
    <row r="61" spans="2:8" ht="45.75" customHeight="1" x14ac:dyDescent="0.15">
      <c r="B61" s="135"/>
      <c r="C61" s="1295" t="s">
        <v>591</v>
      </c>
      <c r="D61" s="1296"/>
      <c r="E61" s="1297"/>
      <c r="F61" s="136">
        <v>91</v>
      </c>
      <c r="G61" s="136">
        <v>89</v>
      </c>
      <c r="H61" s="137">
        <v>84</v>
      </c>
    </row>
    <row r="62" spans="2:8" ht="45.75" customHeight="1" thickBot="1" x14ac:dyDescent="0.2">
      <c r="B62" s="138"/>
      <c r="C62" s="1298" t="s">
        <v>593</v>
      </c>
      <c r="D62" s="1299"/>
      <c r="E62" s="1300"/>
      <c r="F62" s="139">
        <v>53</v>
      </c>
      <c r="G62" s="139">
        <v>48</v>
      </c>
      <c r="H62" s="140">
        <v>45</v>
      </c>
    </row>
    <row r="63" spans="2:8" ht="52.5" customHeight="1" thickBot="1" x14ac:dyDescent="0.2">
      <c r="B63" s="141"/>
      <c r="C63" s="1301" t="s">
        <v>51</v>
      </c>
      <c r="D63" s="1301"/>
      <c r="E63" s="1302"/>
      <c r="F63" s="142">
        <v>2876</v>
      </c>
      <c r="G63" s="142">
        <v>3264</v>
      </c>
      <c r="H63" s="143">
        <v>3507</v>
      </c>
    </row>
    <row r="64" spans="2:8" ht="15" customHeight="1" x14ac:dyDescent="0.15"/>
  </sheetData>
  <sheetProtection algorithmName="SHA-512" hashValue="3kpkezSiKwl670UwXpsKnMYtyl0Ma84/hm4Cc9wYC+cuDiiFlhdab/niV5aoWtahJYlbSyhuPxltaRaucttnJQ==" saltValue="ffU1OqIWY9VkuVo6z67t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55" zoomScaleNormal="55" zoomScaleSheetLayoutView="55" workbookViewId="0">
      <selection activeCell="Q20" sqref="Q20:U2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559</v>
      </c>
      <c r="BQ50" s="1323"/>
      <c r="BR50" s="1323"/>
      <c r="BS50" s="1323"/>
      <c r="BT50" s="1323"/>
      <c r="BU50" s="1323"/>
      <c r="BV50" s="1323"/>
      <c r="BW50" s="1323"/>
      <c r="BX50" s="1323" t="s">
        <v>560</v>
      </c>
      <c r="BY50" s="1323"/>
      <c r="BZ50" s="1323"/>
      <c r="CA50" s="1323"/>
      <c r="CB50" s="1323"/>
      <c r="CC50" s="1323"/>
      <c r="CD50" s="1323"/>
      <c r="CE50" s="1323"/>
      <c r="CF50" s="1323" t="s">
        <v>561</v>
      </c>
      <c r="CG50" s="1323"/>
      <c r="CH50" s="1323"/>
      <c r="CI50" s="1323"/>
      <c r="CJ50" s="1323"/>
      <c r="CK50" s="1323"/>
      <c r="CL50" s="1323"/>
      <c r="CM50" s="1323"/>
      <c r="CN50" s="1323" t="s">
        <v>562</v>
      </c>
      <c r="CO50" s="1323"/>
      <c r="CP50" s="1323"/>
      <c r="CQ50" s="1323"/>
      <c r="CR50" s="1323"/>
      <c r="CS50" s="1323"/>
      <c r="CT50" s="1323"/>
      <c r="CU50" s="1323"/>
      <c r="CV50" s="1323" t="s">
        <v>563</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599</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09">
        <v>7.8</v>
      </c>
      <c r="BQ51" s="1309"/>
      <c r="BR51" s="1309"/>
      <c r="BS51" s="1309"/>
      <c r="BT51" s="1309"/>
      <c r="BU51" s="1309"/>
      <c r="BV51" s="1309"/>
      <c r="BW51" s="1309"/>
      <c r="BX51" s="1309">
        <v>13.3</v>
      </c>
      <c r="BY51" s="1309"/>
      <c r="BZ51" s="1309"/>
      <c r="CA51" s="1309"/>
      <c r="CB51" s="1309"/>
      <c r="CC51" s="1309"/>
      <c r="CD51" s="1309"/>
      <c r="CE51" s="1309"/>
      <c r="CF51" s="1309">
        <v>0.4</v>
      </c>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601</v>
      </c>
      <c r="BC53" s="1326"/>
      <c r="BD53" s="1326"/>
      <c r="BE53" s="1326"/>
      <c r="BF53" s="1326"/>
      <c r="BG53" s="1326"/>
      <c r="BH53" s="1326"/>
      <c r="BI53" s="1326"/>
      <c r="BJ53" s="1326"/>
      <c r="BK53" s="1326"/>
      <c r="BL53" s="1326"/>
      <c r="BM53" s="1326"/>
      <c r="BN53" s="1326"/>
      <c r="BO53" s="1326"/>
      <c r="BP53" s="1309">
        <v>55.1</v>
      </c>
      <c r="BQ53" s="1309"/>
      <c r="BR53" s="1309"/>
      <c r="BS53" s="1309"/>
      <c r="BT53" s="1309"/>
      <c r="BU53" s="1309"/>
      <c r="BV53" s="1309"/>
      <c r="BW53" s="1309"/>
      <c r="BX53" s="1309">
        <v>57.6</v>
      </c>
      <c r="BY53" s="1309"/>
      <c r="BZ53" s="1309"/>
      <c r="CA53" s="1309"/>
      <c r="CB53" s="1309"/>
      <c r="CC53" s="1309"/>
      <c r="CD53" s="1309"/>
      <c r="CE53" s="1309"/>
      <c r="CF53" s="1309">
        <v>59.3</v>
      </c>
      <c r="CG53" s="1309"/>
      <c r="CH53" s="1309"/>
      <c r="CI53" s="1309"/>
      <c r="CJ53" s="1309"/>
      <c r="CK53" s="1309"/>
      <c r="CL53" s="1309"/>
      <c r="CM53" s="1309"/>
      <c r="CN53" s="1309">
        <v>60.5</v>
      </c>
      <c r="CO53" s="1309"/>
      <c r="CP53" s="1309"/>
      <c r="CQ53" s="1309"/>
      <c r="CR53" s="1309"/>
      <c r="CS53" s="1309"/>
      <c r="CT53" s="1309"/>
      <c r="CU53" s="1309"/>
      <c r="CV53" s="1309">
        <v>61.5</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602</v>
      </c>
      <c r="AO55" s="1323"/>
      <c r="AP55" s="1323"/>
      <c r="AQ55" s="1323"/>
      <c r="AR55" s="1323"/>
      <c r="AS55" s="1323"/>
      <c r="AT55" s="1323"/>
      <c r="AU55" s="1323"/>
      <c r="AV55" s="1323"/>
      <c r="AW55" s="1323"/>
      <c r="AX55" s="1323"/>
      <c r="AY55" s="1323"/>
      <c r="AZ55" s="1323"/>
      <c r="BA55" s="1323"/>
      <c r="BB55" s="1326" t="s">
        <v>600</v>
      </c>
      <c r="BC55" s="1326"/>
      <c r="BD55" s="1326"/>
      <c r="BE55" s="1326"/>
      <c r="BF55" s="1326"/>
      <c r="BG55" s="1326"/>
      <c r="BH55" s="1326"/>
      <c r="BI55" s="1326"/>
      <c r="BJ55" s="1326"/>
      <c r="BK55" s="1326"/>
      <c r="BL55" s="1326"/>
      <c r="BM55" s="1326"/>
      <c r="BN55" s="1326"/>
      <c r="BO55" s="1326"/>
      <c r="BP55" s="1309">
        <v>20.2</v>
      </c>
      <c r="BQ55" s="1309"/>
      <c r="BR55" s="1309"/>
      <c r="BS55" s="1309"/>
      <c r="BT55" s="1309"/>
      <c r="BU55" s="1309"/>
      <c r="BV55" s="1309"/>
      <c r="BW55" s="1309"/>
      <c r="BX55" s="1309">
        <v>38.5</v>
      </c>
      <c r="BY55" s="1309"/>
      <c r="BZ55" s="1309"/>
      <c r="CA55" s="1309"/>
      <c r="CB55" s="1309"/>
      <c r="CC55" s="1309"/>
      <c r="CD55" s="1309"/>
      <c r="CE55" s="1309"/>
      <c r="CF55" s="1309">
        <v>32.799999999999997</v>
      </c>
      <c r="CG55" s="1309"/>
      <c r="CH55" s="1309"/>
      <c r="CI55" s="1309"/>
      <c r="CJ55" s="1309"/>
      <c r="CK55" s="1309"/>
      <c r="CL55" s="1309"/>
      <c r="CM55" s="1309"/>
      <c r="CN55" s="1309">
        <v>20.9</v>
      </c>
      <c r="CO55" s="1309"/>
      <c r="CP55" s="1309"/>
      <c r="CQ55" s="1309"/>
      <c r="CR55" s="1309"/>
      <c r="CS55" s="1309"/>
      <c r="CT55" s="1309"/>
      <c r="CU55" s="1309"/>
      <c r="CV55" s="1309">
        <v>21</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601</v>
      </c>
      <c r="BC57" s="1326"/>
      <c r="BD57" s="1326"/>
      <c r="BE57" s="1326"/>
      <c r="BF57" s="1326"/>
      <c r="BG57" s="1326"/>
      <c r="BH57" s="1326"/>
      <c r="BI57" s="1326"/>
      <c r="BJ57" s="1326"/>
      <c r="BK57" s="1326"/>
      <c r="BL57" s="1326"/>
      <c r="BM57" s="1326"/>
      <c r="BN57" s="1326"/>
      <c r="BO57" s="1326"/>
      <c r="BP57" s="1309">
        <v>55.8</v>
      </c>
      <c r="BQ57" s="1309"/>
      <c r="BR57" s="1309"/>
      <c r="BS57" s="1309"/>
      <c r="BT57" s="1309"/>
      <c r="BU57" s="1309"/>
      <c r="BV57" s="1309"/>
      <c r="BW57" s="1309"/>
      <c r="BX57" s="1309">
        <v>57.6</v>
      </c>
      <c r="BY57" s="1309"/>
      <c r="BZ57" s="1309"/>
      <c r="CA57" s="1309"/>
      <c r="CB57" s="1309"/>
      <c r="CC57" s="1309"/>
      <c r="CD57" s="1309"/>
      <c r="CE57" s="1309"/>
      <c r="CF57" s="1309">
        <v>58.9</v>
      </c>
      <c r="CG57" s="1309"/>
      <c r="CH57" s="1309"/>
      <c r="CI57" s="1309"/>
      <c r="CJ57" s="1309"/>
      <c r="CK57" s="1309"/>
      <c r="CL57" s="1309"/>
      <c r="CM57" s="1309"/>
      <c r="CN57" s="1309">
        <v>60.5</v>
      </c>
      <c r="CO57" s="1309"/>
      <c r="CP57" s="1309"/>
      <c r="CQ57" s="1309"/>
      <c r="CR57" s="1309"/>
      <c r="CS57" s="1309"/>
      <c r="CT57" s="1309"/>
      <c r="CU57" s="1309"/>
      <c r="CV57" s="1309">
        <v>61.2</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559</v>
      </c>
      <c r="BQ72" s="1323"/>
      <c r="BR72" s="1323"/>
      <c r="BS72" s="1323"/>
      <c r="BT72" s="1323"/>
      <c r="BU72" s="1323"/>
      <c r="BV72" s="1323"/>
      <c r="BW72" s="1323"/>
      <c r="BX72" s="1323" t="s">
        <v>560</v>
      </c>
      <c r="BY72" s="1323"/>
      <c r="BZ72" s="1323"/>
      <c r="CA72" s="1323"/>
      <c r="CB72" s="1323"/>
      <c r="CC72" s="1323"/>
      <c r="CD72" s="1323"/>
      <c r="CE72" s="1323"/>
      <c r="CF72" s="1323" t="s">
        <v>561</v>
      </c>
      <c r="CG72" s="1323"/>
      <c r="CH72" s="1323"/>
      <c r="CI72" s="1323"/>
      <c r="CJ72" s="1323"/>
      <c r="CK72" s="1323"/>
      <c r="CL72" s="1323"/>
      <c r="CM72" s="1323"/>
      <c r="CN72" s="1323" t="s">
        <v>562</v>
      </c>
      <c r="CO72" s="1323"/>
      <c r="CP72" s="1323"/>
      <c r="CQ72" s="1323"/>
      <c r="CR72" s="1323"/>
      <c r="CS72" s="1323"/>
      <c r="CT72" s="1323"/>
      <c r="CU72" s="1323"/>
      <c r="CV72" s="1323" t="s">
        <v>563</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599</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09">
        <v>7.8</v>
      </c>
      <c r="BQ73" s="1309"/>
      <c r="BR73" s="1309"/>
      <c r="BS73" s="1309"/>
      <c r="BT73" s="1309"/>
      <c r="BU73" s="1309"/>
      <c r="BV73" s="1309"/>
      <c r="BW73" s="1309"/>
      <c r="BX73" s="1309">
        <v>13.3</v>
      </c>
      <c r="BY73" s="1309"/>
      <c r="BZ73" s="1309"/>
      <c r="CA73" s="1309"/>
      <c r="CB73" s="1309"/>
      <c r="CC73" s="1309"/>
      <c r="CD73" s="1309"/>
      <c r="CE73" s="1309"/>
      <c r="CF73" s="1309">
        <v>0.4</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09">
        <v>6.5</v>
      </c>
      <c r="BQ75" s="1309"/>
      <c r="BR75" s="1309"/>
      <c r="BS75" s="1309"/>
      <c r="BT75" s="1309"/>
      <c r="BU75" s="1309"/>
      <c r="BV75" s="1309"/>
      <c r="BW75" s="1309"/>
      <c r="BX75" s="1309">
        <v>6.2</v>
      </c>
      <c r="BY75" s="1309"/>
      <c r="BZ75" s="1309"/>
      <c r="CA75" s="1309"/>
      <c r="CB75" s="1309"/>
      <c r="CC75" s="1309"/>
      <c r="CD75" s="1309"/>
      <c r="CE75" s="1309"/>
      <c r="CF75" s="1309">
        <v>5.7</v>
      </c>
      <c r="CG75" s="1309"/>
      <c r="CH75" s="1309"/>
      <c r="CI75" s="1309"/>
      <c r="CJ75" s="1309"/>
      <c r="CK75" s="1309"/>
      <c r="CL75" s="1309"/>
      <c r="CM75" s="1309"/>
      <c r="CN75" s="1309">
        <v>5.6</v>
      </c>
      <c r="CO75" s="1309"/>
      <c r="CP75" s="1309"/>
      <c r="CQ75" s="1309"/>
      <c r="CR75" s="1309"/>
      <c r="CS75" s="1309"/>
      <c r="CT75" s="1309"/>
      <c r="CU75" s="1309"/>
      <c r="CV75" s="1309">
        <v>5.9</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602</v>
      </c>
      <c r="AO77" s="1323"/>
      <c r="AP77" s="1323"/>
      <c r="AQ77" s="1323"/>
      <c r="AR77" s="1323"/>
      <c r="AS77" s="1323"/>
      <c r="AT77" s="1323"/>
      <c r="AU77" s="1323"/>
      <c r="AV77" s="1323"/>
      <c r="AW77" s="1323"/>
      <c r="AX77" s="1323"/>
      <c r="AY77" s="1323"/>
      <c r="AZ77" s="1323"/>
      <c r="BA77" s="1323"/>
      <c r="BB77" s="1326" t="s">
        <v>600</v>
      </c>
      <c r="BC77" s="1326"/>
      <c r="BD77" s="1326"/>
      <c r="BE77" s="1326"/>
      <c r="BF77" s="1326"/>
      <c r="BG77" s="1326"/>
      <c r="BH77" s="1326"/>
      <c r="BI77" s="1326"/>
      <c r="BJ77" s="1326"/>
      <c r="BK77" s="1326"/>
      <c r="BL77" s="1326"/>
      <c r="BM77" s="1326"/>
      <c r="BN77" s="1326"/>
      <c r="BO77" s="1326"/>
      <c r="BP77" s="1309">
        <v>20.2</v>
      </c>
      <c r="BQ77" s="1309"/>
      <c r="BR77" s="1309"/>
      <c r="BS77" s="1309"/>
      <c r="BT77" s="1309"/>
      <c r="BU77" s="1309"/>
      <c r="BV77" s="1309"/>
      <c r="BW77" s="1309"/>
      <c r="BX77" s="1309">
        <v>38.5</v>
      </c>
      <c r="BY77" s="1309"/>
      <c r="BZ77" s="1309"/>
      <c r="CA77" s="1309"/>
      <c r="CB77" s="1309"/>
      <c r="CC77" s="1309"/>
      <c r="CD77" s="1309"/>
      <c r="CE77" s="1309"/>
      <c r="CF77" s="1309">
        <v>32.799999999999997</v>
      </c>
      <c r="CG77" s="1309"/>
      <c r="CH77" s="1309"/>
      <c r="CI77" s="1309"/>
      <c r="CJ77" s="1309"/>
      <c r="CK77" s="1309"/>
      <c r="CL77" s="1309"/>
      <c r="CM77" s="1309"/>
      <c r="CN77" s="1309">
        <v>20.9</v>
      </c>
      <c r="CO77" s="1309"/>
      <c r="CP77" s="1309"/>
      <c r="CQ77" s="1309"/>
      <c r="CR77" s="1309"/>
      <c r="CS77" s="1309"/>
      <c r="CT77" s="1309"/>
      <c r="CU77" s="1309"/>
      <c r="CV77" s="1309">
        <v>21</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604</v>
      </c>
      <c r="BC79" s="1326"/>
      <c r="BD79" s="1326"/>
      <c r="BE79" s="1326"/>
      <c r="BF79" s="1326"/>
      <c r="BG79" s="1326"/>
      <c r="BH79" s="1326"/>
      <c r="BI79" s="1326"/>
      <c r="BJ79" s="1326"/>
      <c r="BK79" s="1326"/>
      <c r="BL79" s="1326"/>
      <c r="BM79" s="1326"/>
      <c r="BN79" s="1326"/>
      <c r="BO79" s="1326"/>
      <c r="BP79" s="1309">
        <v>9.3000000000000007</v>
      </c>
      <c r="BQ79" s="1309"/>
      <c r="BR79" s="1309"/>
      <c r="BS79" s="1309"/>
      <c r="BT79" s="1309"/>
      <c r="BU79" s="1309"/>
      <c r="BV79" s="1309"/>
      <c r="BW79" s="1309"/>
      <c r="BX79" s="1309">
        <v>9.1999999999999993</v>
      </c>
      <c r="BY79" s="1309"/>
      <c r="BZ79" s="1309"/>
      <c r="CA79" s="1309"/>
      <c r="CB79" s="1309"/>
      <c r="CC79" s="1309"/>
      <c r="CD79" s="1309"/>
      <c r="CE79" s="1309"/>
      <c r="CF79" s="1309">
        <v>9.1</v>
      </c>
      <c r="CG79" s="1309"/>
      <c r="CH79" s="1309"/>
      <c r="CI79" s="1309"/>
      <c r="CJ79" s="1309"/>
      <c r="CK79" s="1309"/>
      <c r="CL79" s="1309"/>
      <c r="CM79" s="1309"/>
      <c r="CN79" s="1309">
        <v>9.1</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l0O4F7aoKbrijCy4NkrCoCOt8kaRrJUxF2P0Pzd3JtIqb/Bhvn2+FssIJaVP9Wm4ENficOuBJt7H9THpNleg==" saltValue="4YChsQ6CxVGQCJOiv4YY6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103" zoomScale="70" zoomScaleNormal="70" zoomScaleSheetLayoutView="70" workbookViewId="0">
      <selection activeCell="Q20" sqref="Q20:U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7tjsyATEjiV8xz461sQRE0Lcoq6ic45dG9njoA9lC/qVgH4TQpxhrJ4/G8jazmXYKJqM6o5Q2AFvVLYzvgvtrQ==" saltValue="2062gy/wTq+XloFmRNGYq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2" zoomScale="40" zoomScaleNormal="40" zoomScaleSheetLayoutView="55" workbookViewId="0">
      <selection activeCell="Q20" sqref="Q20:U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qFEVC2bOq45tXcUzJ2fasnhgqWvKL2MmgXYADGcS8KpHNcZOAOGjs2GrTSfRk+maLdorBi6oeafsZTR26cnfHg==" saltValue="FjU3+z5sHAATNFsI3sgyc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99993</v>
      </c>
      <c r="E3" s="162"/>
      <c r="F3" s="163">
        <v>106092</v>
      </c>
      <c r="G3" s="164"/>
      <c r="H3" s="165"/>
    </row>
    <row r="4" spans="1:8" x14ac:dyDescent="0.15">
      <c r="A4" s="166"/>
      <c r="B4" s="167"/>
      <c r="C4" s="168"/>
      <c r="D4" s="169">
        <v>32996</v>
      </c>
      <c r="E4" s="170"/>
      <c r="F4" s="171">
        <v>44299</v>
      </c>
      <c r="G4" s="172"/>
      <c r="H4" s="173"/>
    </row>
    <row r="5" spans="1:8" x14ac:dyDescent="0.15">
      <c r="A5" s="154" t="s">
        <v>551</v>
      </c>
      <c r="B5" s="159"/>
      <c r="C5" s="160"/>
      <c r="D5" s="161">
        <v>83495</v>
      </c>
      <c r="E5" s="162"/>
      <c r="F5" s="163">
        <v>78903</v>
      </c>
      <c r="G5" s="164"/>
      <c r="H5" s="165"/>
    </row>
    <row r="6" spans="1:8" x14ac:dyDescent="0.15">
      <c r="A6" s="166"/>
      <c r="B6" s="167"/>
      <c r="C6" s="168"/>
      <c r="D6" s="169">
        <v>22899</v>
      </c>
      <c r="E6" s="170"/>
      <c r="F6" s="171">
        <v>49201</v>
      </c>
      <c r="G6" s="172"/>
      <c r="H6" s="173"/>
    </row>
    <row r="7" spans="1:8" x14ac:dyDescent="0.15">
      <c r="A7" s="154" t="s">
        <v>552</v>
      </c>
      <c r="B7" s="159"/>
      <c r="C7" s="160"/>
      <c r="D7" s="161">
        <v>111333</v>
      </c>
      <c r="E7" s="162"/>
      <c r="F7" s="163">
        <v>82993</v>
      </c>
      <c r="G7" s="164"/>
      <c r="H7" s="165"/>
    </row>
    <row r="8" spans="1:8" x14ac:dyDescent="0.15">
      <c r="A8" s="166"/>
      <c r="B8" s="167"/>
      <c r="C8" s="168"/>
      <c r="D8" s="169">
        <v>47911</v>
      </c>
      <c r="E8" s="170"/>
      <c r="F8" s="171">
        <v>46787</v>
      </c>
      <c r="G8" s="172"/>
      <c r="H8" s="173"/>
    </row>
    <row r="9" spans="1:8" x14ac:dyDescent="0.15">
      <c r="A9" s="154" t="s">
        <v>553</v>
      </c>
      <c r="B9" s="159"/>
      <c r="C9" s="160"/>
      <c r="D9" s="161">
        <v>151695</v>
      </c>
      <c r="E9" s="162"/>
      <c r="F9" s="163">
        <v>108252</v>
      </c>
      <c r="G9" s="164"/>
      <c r="H9" s="165"/>
    </row>
    <row r="10" spans="1:8" x14ac:dyDescent="0.15">
      <c r="A10" s="166"/>
      <c r="B10" s="167"/>
      <c r="C10" s="168"/>
      <c r="D10" s="169">
        <v>35938</v>
      </c>
      <c r="E10" s="170"/>
      <c r="F10" s="171">
        <v>50321</v>
      </c>
      <c r="G10" s="172"/>
      <c r="H10" s="173"/>
    </row>
    <row r="11" spans="1:8" x14ac:dyDescent="0.15">
      <c r="A11" s="154" t="s">
        <v>554</v>
      </c>
      <c r="B11" s="159"/>
      <c r="C11" s="160"/>
      <c r="D11" s="161">
        <v>175946</v>
      </c>
      <c r="E11" s="162"/>
      <c r="F11" s="163">
        <v>93492</v>
      </c>
      <c r="G11" s="164"/>
      <c r="H11" s="165"/>
    </row>
    <row r="12" spans="1:8" x14ac:dyDescent="0.15">
      <c r="A12" s="166"/>
      <c r="B12" s="167"/>
      <c r="C12" s="174"/>
      <c r="D12" s="169">
        <v>82143</v>
      </c>
      <c r="E12" s="170"/>
      <c r="F12" s="171">
        <v>53316</v>
      </c>
      <c r="G12" s="172"/>
      <c r="H12" s="173"/>
    </row>
    <row r="13" spans="1:8" x14ac:dyDescent="0.15">
      <c r="A13" s="154"/>
      <c r="B13" s="159"/>
      <c r="C13" s="175"/>
      <c r="D13" s="176">
        <v>124492</v>
      </c>
      <c r="E13" s="177"/>
      <c r="F13" s="178">
        <v>93946</v>
      </c>
      <c r="G13" s="179"/>
      <c r="H13" s="165"/>
    </row>
    <row r="14" spans="1:8" x14ac:dyDescent="0.15">
      <c r="A14" s="166"/>
      <c r="B14" s="167"/>
      <c r="C14" s="168"/>
      <c r="D14" s="169">
        <v>44377</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5.62</v>
      </c>
      <c r="C19" s="180">
        <f>ROUND(VALUE(SUBSTITUTE(実質収支比率等に係る経年分析!G$48,"▲","-")),2)</f>
        <v>3.31</v>
      </c>
      <c r="D19" s="180">
        <f>ROUND(VALUE(SUBSTITUTE(実質収支比率等に係る経年分析!H$48,"▲","-")),2)</f>
        <v>10.119999999999999</v>
      </c>
      <c r="E19" s="180">
        <f>ROUND(VALUE(SUBSTITUTE(実質収支比率等に係る経年分析!I$48,"▲","-")),2)</f>
        <v>9.5</v>
      </c>
      <c r="F19" s="180">
        <f>ROUND(VALUE(SUBSTITUTE(実質収支比率等に係る経年分析!J$48,"▲","-")),2)</f>
        <v>4.5199999999999996</v>
      </c>
    </row>
    <row r="20" spans="1:11" x14ac:dyDescent="0.15">
      <c r="A20" s="180" t="s">
        <v>55</v>
      </c>
      <c r="B20" s="180">
        <f>ROUND(VALUE(SUBSTITUTE(実質収支比率等に係る経年分析!F$47,"▲","-")),2)</f>
        <v>54.44</v>
      </c>
      <c r="C20" s="180">
        <f>ROUND(VALUE(SUBSTITUTE(実質収支比率等に係る経年分析!G$47,"▲","-")),2)</f>
        <v>50.4</v>
      </c>
      <c r="D20" s="180">
        <f>ROUND(VALUE(SUBSTITUTE(実質収支比率等に係る経年分析!H$47,"▲","-")),2)</f>
        <v>47.58</v>
      </c>
      <c r="E20" s="180">
        <f>ROUND(VALUE(SUBSTITUTE(実質収支比率等に係る経年分析!I$47,"▲","-")),2)</f>
        <v>44.19</v>
      </c>
      <c r="F20" s="180">
        <f>ROUND(VALUE(SUBSTITUTE(実質収支比率等に係る経年分析!J$47,"▲","-")),2)</f>
        <v>42.76</v>
      </c>
    </row>
    <row r="21" spans="1:11" x14ac:dyDescent="0.15">
      <c r="A21" s="180" t="s">
        <v>56</v>
      </c>
      <c r="B21" s="180">
        <f>IF(ISNUMBER(VALUE(SUBSTITUTE(実質収支比率等に係る経年分析!F$49,"▲","-"))),ROUND(VALUE(SUBSTITUTE(実質収支比率等に係る経年分析!F$49,"▲","-")),2),NA())</f>
        <v>3.5</v>
      </c>
      <c r="C21" s="180">
        <f>IF(ISNUMBER(VALUE(SUBSTITUTE(実質収支比率等に係る経年分析!G$49,"▲","-"))),ROUND(VALUE(SUBSTITUTE(実質収支比率等に係る経年分析!G$49,"▲","-")),2),NA())</f>
        <v>-7.71</v>
      </c>
      <c r="D21" s="180">
        <f>IF(ISNUMBER(VALUE(SUBSTITUTE(実質収支比率等に係る経年分析!H$49,"▲","-"))),ROUND(VALUE(SUBSTITUTE(実質収支比率等に係る経年分析!H$49,"▲","-")),2),NA())</f>
        <v>3.29</v>
      </c>
      <c r="E21" s="180">
        <f>IF(ISNUMBER(VALUE(SUBSTITUTE(実質収支比率等に係る経年分析!I$49,"▲","-"))),ROUND(VALUE(SUBSTITUTE(実質収支比率等に係る経年分析!I$49,"▲","-")),2),NA())</f>
        <v>-3.79</v>
      </c>
      <c r="F21" s="180">
        <f>IF(ISNUMBER(VALUE(SUBSTITUTE(実質収支比率等に係る経年分析!J$49,"▲","-"))),ROUND(VALUE(SUBSTITUTE(実質収支比率等に係る経年分析!J$49,"▲","-")),2),NA())</f>
        <v>-6.31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生活排水特別会計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2.4700000000000002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4.5199999999999996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677</v>
      </c>
      <c r="E42" s="182"/>
      <c r="F42" s="182"/>
      <c r="G42" s="182">
        <f>'実質公債費比率（分子）の構造'!L$52</f>
        <v>676</v>
      </c>
      <c r="H42" s="182"/>
      <c r="I42" s="182"/>
      <c r="J42" s="182">
        <f>'実質公債費比率（分子）の構造'!M$52</f>
        <v>710</v>
      </c>
      <c r="K42" s="182"/>
      <c r="L42" s="182"/>
      <c r="M42" s="182">
        <f>'実質公債費比率（分子）の構造'!N$52</f>
        <v>796</v>
      </c>
      <c r="N42" s="182"/>
      <c r="O42" s="182"/>
      <c r="P42" s="182">
        <f>'実質公債費比率（分子）の構造'!O$52</f>
        <v>811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13</v>
      </c>
      <c r="F45" s="182"/>
      <c r="G45" s="182"/>
      <c r="H45" s="182">
        <f>'実質公債費比率（分子）の構造'!M$49</f>
        <v>10</v>
      </c>
      <c r="I45" s="182"/>
      <c r="J45" s="182"/>
      <c r="K45" s="182">
        <f>'実質公債費比率（分子）の構造'!N$49</f>
        <v>15</v>
      </c>
      <c r="L45" s="182"/>
      <c r="M45" s="182"/>
      <c r="N45" s="182">
        <f>'実質公債費比率（分子）の構造'!O$49</f>
        <v>14</v>
      </c>
      <c r="O45" s="182"/>
      <c r="P45" s="182"/>
    </row>
    <row r="46" spans="1:16" x14ac:dyDescent="0.15">
      <c r="A46" s="182" t="s">
        <v>67</v>
      </c>
      <c r="B46" s="182">
        <f>'実質公債費比率（分子）の構造'!K$48</f>
        <v>115</v>
      </c>
      <c r="C46" s="182"/>
      <c r="D46" s="182"/>
      <c r="E46" s="182">
        <f>'実質公債費比率（分子）の構造'!L$48</f>
        <v>129</v>
      </c>
      <c r="F46" s="182"/>
      <c r="G46" s="182"/>
      <c r="H46" s="182">
        <f>'実質公債費比率（分子）の構造'!M$48</f>
        <v>62</v>
      </c>
      <c r="I46" s="182"/>
      <c r="J46" s="182"/>
      <c r="K46" s="182">
        <f>'実質公債費比率（分子）の構造'!N$48</f>
        <v>55</v>
      </c>
      <c r="L46" s="182"/>
      <c r="M46" s="182"/>
      <c r="N46" s="182">
        <f>'実質公債費比率（分子）の構造'!O$48</f>
        <v>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767</v>
      </c>
      <c r="C49" s="182"/>
      <c r="D49" s="182"/>
      <c r="E49" s="182">
        <f>'実質公債費比率（分子）の構造'!L$45</f>
        <v>765</v>
      </c>
      <c r="F49" s="182"/>
      <c r="G49" s="182"/>
      <c r="H49" s="182">
        <f>'実質公債費比率（分子）の構造'!M$45</f>
        <v>800</v>
      </c>
      <c r="I49" s="182"/>
      <c r="J49" s="182"/>
      <c r="K49" s="182">
        <f>'実質公債費比率（分子）の構造'!N$45</f>
        <v>930</v>
      </c>
      <c r="L49" s="182"/>
      <c r="M49" s="182"/>
      <c r="N49" s="182">
        <f>'実質公債費比率（分子）の構造'!O$45</f>
        <v>986</v>
      </c>
      <c r="O49" s="182"/>
      <c r="P49" s="182"/>
    </row>
    <row r="50" spans="1:16" x14ac:dyDescent="0.15">
      <c r="A50" s="182" t="s">
        <v>71</v>
      </c>
      <c r="B50" s="182" t="e">
        <f>NA()</f>
        <v>#N/A</v>
      </c>
      <c r="C50" s="182">
        <f>IF(ISNUMBER('実質公債費比率（分子）の構造'!K$53),'実質公債費比率（分子）の構造'!K$53,NA())</f>
        <v>223</v>
      </c>
      <c r="D50" s="182" t="e">
        <f>NA()</f>
        <v>#N/A</v>
      </c>
      <c r="E50" s="182" t="e">
        <f>NA()</f>
        <v>#N/A</v>
      </c>
      <c r="F50" s="182">
        <f>IF(ISNUMBER('実質公債費比率（分子）の構造'!L$53),'実質公債費比率（分子）の構造'!L$53,NA())</f>
        <v>231</v>
      </c>
      <c r="G50" s="182" t="e">
        <f>NA()</f>
        <v>#N/A</v>
      </c>
      <c r="H50" s="182" t="e">
        <f>NA()</f>
        <v>#N/A</v>
      </c>
      <c r="I50" s="182">
        <f>IF(ISNUMBER('実質公債費比率（分子）の構造'!M$53),'実質公債費比率（分子）の構造'!M$53,NA())</f>
        <v>163</v>
      </c>
      <c r="J50" s="182" t="e">
        <f>NA()</f>
        <v>#N/A</v>
      </c>
      <c r="K50" s="182" t="e">
        <f>NA()</f>
        <v>#N/A</v>
      </c>
      <c r="L50" s="182">
        <f>IF(ISNUMBER('実質公債費比率（分子）の構造'!N$53),'実質公債費比率（分子）の構造'!N$53,NA())</f>
        <v>204</v>
      </c>
      <c r="M50" s="182" t="e">
        <f>NA()</f>
        <v>#N/A</v>
      </c>
      <c r="N50" s="182" t="e">
        <f>NA()</f>
        <v>#N/A</v>
      </c>
      <c r="O50" s="182">
        <f>IF(ISNUMBER('実質公債費比率（分子）の構造'!O$53),'実質公債費比率（分子）の構造'!O$53,NA())</f>
        <v>247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5400</v>
      </c>
      <c r="E56" s="181"/>
      <c r="F56" s="181"/>
      <c r="G56" s="181">
        <f>'将来負担比率（分子）の構造'!J$52</f>
        <v>5779</v>
      </c>
      <c r="H56" s="181"/>
      <c r="I56" s="181"/>
      <c r="J56" s="181">
        <f>'将来負担比率（分子）の構造'!K$52</f>
        <v>6457</v>
      </c>
      <c r="K56" s="181"/>
      <c r="L56" s="181"/>
      <c r="M56" s="181">
        <f>'将来負担比率（分子）の構造'!L$52</f>
        <v>6643</v>
      </c>
      <c r="N56" s="181"/>
      <c r="O56" s="181"/>
      <c r="P56" s="181">
        <f>'将来負担比率（分子）の構造'!M$52</f>
        <v>7013</v>
      </c>
    </row>
    <row r="57" spans="1:16" x14ac:dyDescent="0.15">
      <c r="A57" s="181" t="s">
        <v>42</v>
      </c>
      <c r="B57" s="181"/>
      <c r="C57" s="181"/>
      <c r="D57" s="181">
        <f>'将来負担比率（分子）の構造'!I$51</f>
        <v>103</v>
      </c>
      <c r="E57" s="181"/>
      <c r="F57" s="181"/>
      <c r="G57" s="181">
        <f>'将来負担比率（分子）の構造'!J$51</f>
        <v>85</v>
      </c>
      <c r="H57" s="181"/>
      <c r="I57" s="181"/>
      <c r="J57" s="181">
        <f>'将来負担比率（分子）の構造'!K$51</f>
        <v>67</v>
      </c>
      <c r="K57" s="181"/>
      <c r="L57" s="181"/>
      <c r="M57" s="181">
        <f>'将来負担比率（分子）の構造'!L$51</f>
        <v>115</v>
      </c>
      <c r="N57" s="181"/>
      <c r="O57" s="181"/>
      <c r="P57" s="181">
        <f>'将来負担比率（分子）の構造'!M$51</f>
        <v>107</v>
      </c>
    </row>
    <row r="58" spans="1:16" x14ac:dyDescent="0.15">
      <c r="A58" s="181" t="s">
        <v>41</v>
      </c>
      <c r="B58" s="181"/>
      <c r="C58" s="181"/>
      <c r="D58" s="181">
        <f>'将来負担比率（分子）の構造'!I$50</f>
        <v>2854</v>
      </c>
      <c r="E58" s="181"/>
      <c r="F58" s="181"/>
      <c r="G58" s="181">
        <f>'将来負担比率（分子）の構造'!J$50</f>
        <v>2603</v>
      </c>
      <c r="H58" s="181"/>
      <c r="I58" s="181"/>
      <c r="J58" s="181">
        <f>'将来負担比率（分子）の構造'!K$50</f>
        <v>2871</v>
      </c>
      <c r="K58" s="181"/>
      <c r="L58" s="181"/>
      <c r="M58" s="181">
        <f>'将来負担比率（分子）の構造'!L$50</f>
        <v>3330</v>
      </c>
      <c r="N58" s="181"/>
      <c r="O58" s="181"/>
      <c r="P58" s="181">
        <f>'将来負担比率（分子）の構造'!M$50</f>
        <v>2972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1432</v>
      </c>
      <c r="C62" s="181"/>
      <c r="D62" s="181"/>
      <c r="E62" s="181">
        <f>'将来負担比率（分子）の構造'!J$45</f>
        <v>1282</v>
      </c>
      <c r="F62" s="181"/>
      <c r="G62" s="181"/>
      <c r="H62" s="181">
        <f>'将来負担比率（分子）の構造'!K$45</f>
        <v>1088</v>
      </c>
      <c r="I62" s="181"/>
      <c r="J62" s="181"/>
      <c r="K62" s="181">
        <f>'将来負担比率（分子）の構造'!L$45</f>
        <v>1041</v>
      </c>
      <c r="L62" s="181"/>
      <c r="M62" s="181"/>
      <c r="N62" s="181">
        <f>'将来負担比率（分子）の構造'!M$45</f>
        <v>1010</v>
      </c>
      <c r="O62" s="181"/>
      <c r="P62" s="181"/>
    </row>
    <row r="63" spans="1:16" x14ac:dyDescent="0.15">
      <c r="A63" s="181" t="s">
        <v>34</v>
      </c>
      <c r="B63" s="181">
        <f>'将来負担比率（分子）の構造'!I$44</f>
        <v>88</v>
      </c>
      <c r="C63" s="181"/>
      <c r="D63" s="181"/>
      <c r="E63" s="181">
        <f>'将来負担比率（分子）の構造'!J$44</f>
        <v>98</v>
      </c>
      <c r="F63" s="181"/>
      <c r="G63" s="181"/>
      <c r="H63" s="181">
        <f>'将来負担比率（分子）の構造'!K$44</f>
        <v>107</v>
      </c>
      <c r="I63" s="181"/>
      <c r="J63" s="181"/>
      <c r="K63" s="181">
        <f>'将来負担比率（分子）の構造'!L$44</f>
        <v>146</v>
      </c>
      <c r="L63" s="181"/>
      <c r="M63" s="181"/>
      <c r="N63" s="181">
        <f>'将来負担比率（分子）の構造'!M$44</f>
        <v>231</v>
      </c>
      <c r="O63" s="181"/>
      <c r="P63" s="181"/>
    </row>
    <row r="64" spans="1:16" x14ac:dyDescent="0.15">
      <c r="A64" s="181" t="s">
        <v>33</v>
      </c>
      <c r="B64" s="181">
        <f>'将来負担比率（分子）の構造'!I$43</f>
        <v>820</v>
      </c>
      <c r="C64" s="181"/>
      <c r="D64" s="181"/>
      <c r="E64" s="181">
        <f>'将来負担比率（分子）の構造'!J$43</f>
        <v>873</v>
      </c>
      <c r="F64" s="181"/>
      <c r="G64" s="181"/>
      <c r="H64" s="181">
        <f>'将来負担比率（分子）の構造'!K$43</f>
        <v>699</v>
      </c>
      <c r="I64" s="181"/>
      <c r="J64" s="181"/>
      <c r="K64" s="181">
        <f>'将来負担比率（分子）の構造'!L$43</f>
        <v>533</v>
      </c>
      <c r="L64" s="181"/>
      <c r="M64" s="181"/>
      <c r="N64" s="181">
        <f>'将来負担比率（分子）の構造'!M$43</f>
        <v>425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6304</v>
      </c>
      <c r="C66" s="181"/>
      <c r="D66" s="181"/>
      <c r="E66" s="181">
        <f>'将来負担比率（分子）の構造'!J$41</f>
        <v>6691</v>
      </c>
      <c r="F66" s="181"/>
      <c r="G66" s="181"/>
      <c r="H66" s="181">
        <f>'将来負担比率（分子）の構造'!K$41</f>
        <v>7516</v>
      </c>
      <c r="I66" s="181"/>
      <c r="J66" s="181"/>
      <c r="K66" s="181">
        <f>'将来負担比率（分子）の構造'!L$41</f>
        <v>7844</v>
      </c>
      <c r="L66" s="181"/>
      <c r="M66" s="181"/>
      <c r="N66" s="181">
        <f>'将来負担比率（分子）の構造'!M$41</f>
        <v>8181</v>
      </c>
      <c r="O66" s="181"/>
      <c r="P66" s="181"/>
    </row>
    <row r="67" spans="1:16" x14ac:dyDescent="0.15">
      <c r="A67" s="181" t="s">
        <v>75</v>
      </c>
      <c r="B67" s="181" t="e">
        <f>NA()</f>
        <v>#N/A</v>
      </c>
      <c r="C67" s="181">
        <f>IF(ISNUMBER('将来負担比率（分子）の構造'!I$53), IF('将来負担比率（分子）の構造'!I$53 &lt; 0, 0, '将来負担比率（分子）の構造'!I$53), NA())</f>
        <v>288</v>
      </c>
      <c r="D67" s="181" t="e">
        <f>NA()</f>
        <v>#N/A</v>
      </c>
      <c r="E67" s="181" t="e">
        <f>NA()</f>
        <v>#N/A</v>
      </c>
      <c r="F67" s="181">
        <f>IF(ISNUMBER('将来負担比率（分子）の構造'!J$53), IF('将来負担比率（分子）の構造'!J$53 &lt; 0, 0, '将来負担比率（分子）の構造'!J$53), NA())</f>
        <v>477</v>
      </c>
      <c r="G67" s="181" t="e">
        <f>NA()</f>
        <v>#N/A</v>
      </c>
      <c r="H67" s="181" t="e">
        <f>NA()</f>
        <v>#N/A</v>
      </c>
      <c r="I67" s="181">
        <f>IF(ISNUMBER('将来負担比率（分子）の構造'!K$53), IF('将来負担比率（分子）の構造'!K$53 &lt; 0, 0, '将来負担比率（分子）の構造'!K$53), NA())</f>
        <v>15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1991</v>
      </c>
      <c r="C72" s="185">
        <f>基金残高に係る経年分析!G55</f>
        <v>1856</v>
      </c>
      <c r="D72" s="185">
        <f>基金残高に係る経年分析!H55</f>
        <v>1799</v>
      </c>
    </row>
    <row r="73" spans="1:16" x14ac:dyDescent="0.15">
      <c r="A73" s="184" t="s">
        <v>78</v>
      </c>
      <c r="B73" s="185">
        <f>基金残高に係る経年分析!F56</f>
        <v>188</v>
      </c>
      <c r="C73" s="185">
        <f>基金残高に係る経年分析!G56</f>
        <v>461</v>
      </c>
      <c r="D73" s="185">
        <f>基金残高に係る経年分析!H56</f>
        <v>498</v>
      </c>
    </row>
    <row r="74" spans="1:16" x14ac:dyDescent="0.15">
      <c r="A74" s="184" t="s">
        <v>79</v>
      </c>
      <c r="B74" s="185">
        <f>基金残高に係る経年分析!F57</f>
        <v>697</v>
      </c>
      <c r="C74" s="185">
        <f>基金残高に係る経年分析!G57</f>
        <v>947</v>
      </c>
      <c r="D74" s="185">
        <f>基金残高に係る経年分析!H57</f>
        <v>1210</v>
      </c>
    </row>
  </sheetData>
  <sheetProtection algorithmName="SHA-512" hashValue="HMErvN34N9KeDMKrvUnB+wGsI80ct6pYjPCGeK9QLLorr1HJunzP7MJ34l7gwHv3+K/U1vYpT5giaSWVh7qa/g==" saltValue="0fvSwKFvaV8XLkFic7Uh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Q20" sqref="Q20:U2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874403</v>
      </c>
      <c r="S5" s="734"/>
      <c r="T5" s="734"/>
      <c r="U5" s="734"/>
      <c r="V5" s="734"/>
      <c r="W5" s="734"/>
      <c r="X5" s="734"/>
      <c r="Y5" s="777"/>
      <c r="Z5" s="795">
        <v>9.6</v>
      </c>
      <c r="AA5" s="795"/>
      <c r="AB5" s="795"/>
      <c r="AC5" s="795"/>
      <c r="AD5" s="796">
        <v>874403</v>
      </c>
      <c r="AE5" s="796"/>
      <c r="AF5" s="796"/>
      <c r="AG5" s="796"/>
      <c r="AH5" s="796"/>
      <c r="AI5" s="796"/>
      <c r="AJ5" s="796"/>
      <c r="AK5" s="796"/>
      <c r="AL5" s="778">
        <v>21.3</v>
      </c>
      <c r="AM5" s="749"/>
      <c r="AN5" s="749"/>
      <c r="AO5" s="779"/>
      <c r="AP5" s="744" t="s">
        <v>224</v>
      </c>
      <c r="AQ5" s="745"/>
      <c r="AR5" s="745"/>
      <c r="AS5" s="745"/>
      <c r="AT5" s="745"/>
      <c r="AU5" s="745"/>
      <c r="AV5" s="745"/>
      <c r="AW5" s="745"/>
      <c r="AX5" s="745"/>
      <c r="AY5" s="745"/>
      <c r="AZ5" s="745"/>
      <c r="BA5" s="745"/>
      <c r="BB5" s="745"/>
      <c r="BC5" s="745"/>
      <c r="BD5" s="745"/>
      <c r="BE5" s="745"/>
      <c r="BF5" s="746"/>
      <c r="BG5" s="678">
        <v>873398</v>
      </c>
      <c r="BH5" s="679"/>
      <c r="BI5" s="679"/>
      <c r="BJ5" s="679"/>
      <c r="BK5" s="679"/>
      <c r="BL5" s="679"/>
      <c r="BM5" s="679"/>
      <c r="BN5" s="680"/>
      <c r="BO5" s="715">
        <v>99.9</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84794</v>
      </c>
      <c r="S6" s="679"/>
      <c r="T6" s="679"/>
      <c r="U6" s="679"/>
      <c r="V6" s="679"/>
      <c r="W6" s="679"/>
      <c r="X6" s="679"/>
      <c r="Y6" s="680"/>
      <c r="Z6" s="715">
        <v>0.9</v>
      </c>
      <c r="AA6" s="715"/>
      <c r="AB6" s="715"/>
      <c r="AC6" s="715"/>
      <c r="AD6" s="716">
        <v>84794</v>
      </c>
      <c r="AE6" s="716"/>
      <c r="AF6" s="716"/>
      <c r="AG6" s="716"/>
      <c r="AH6" s="716"/>
      <c r="AI6" s="716"/>
      <c r="AJ6" s="716"/>
      <c r="AK6" s="716"/>
      <c r="AL6" s="681">
        <v>2.1</v>
      </c>
      <c r="AM6" s="682"/>
      <c r="AN6" s="682"/>
      <c r="AO6" s="717"/>
      <c r="AP6" s="675" t="s">
        <v>230</v>
      </c>
      <c r="AQ6" s="676"/>
      <c r="AR6" s="676"/>
      <c r="AS6" s="676"/>
      <c r="AT6" s="676"/>
      <c r="AU6" s="676"/>
      <c r="AV6" s="676"/>
      <c r="AW6" s="676"/>
      <c r="AX6" s="676"/>
      <c r="AY6" s="676"/>
      <c r="AZ6" s="676"/>
      <c r="BA6" s="676"/>
      <c r="BB6" s="676"/>
      <c r="BC6" s="676"/>
      <c r="BD6" s="676"/>
      <c r="BE6" s="676"/>
      <c r="BF6" s="677"/>
      <c r="BG6" s="678">
        <v>873398</v>
      </c>
      <c r="BH6" s="679"/>
      <c r="BI6" s="679"/>
      <c r="BJ6" s="679"/>
      <c r="BK6" s="679"/>
      <c r="BL6" s="679"/>
      <c r="BM6" s="679"/>
      <c r="BN6" s="680"/>
      <c r="BO6" s="715">
        <v>99.9</v>
      </c>
      <c r="BP6" s="715"/>
      <c r="BQ6" s="715"/>
      <c r="BR6" s="715"/>
      <c r="BS6" s="716" t="s">
        <v>225</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102798</v>
      </c>
      <c r="CS6" s="679"/>
      <c r="CT6" s="679"/>
      <c r="CU6" s="679"/>
      <c r="CV6" s="679"/>
      <c r="CW6" s="679"/>
      <c r="CX6" s="679"/>
      <c r="CY6" s="680"/>
      <c r="CZ6" s="778">
        <v>1.2</v>
      </c>
      <c r="DA6" s="749"/>
      <c r="DB6" s="749"/>
      <c r="DC6" s="781"/>
      <c r="DD6" s="684">
        <v>20520</v>
      </c>
      <c r="DE6" s="679"/>
      <c r="DF6" s="679"/>
      <c r="DG6" s="679"/>
      <c r="DH6" s="679"/>
      <c r="DI6" s="679"/>
      <c r="DJ6" s="679"/>
      <c r="DK6" s="679"/>
      <c r="DL6" s="679"/>
      <c r="DM6" s="679"/>
      <c r="DN6" s="679"/>
      <c r="DO6" s="679"/>
      <c r="DP6" s="680"/>
      <c r="DQ6" s="684">
        <v>102798</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395</v>
      </c>
      <c r="S7" s="679"/>
      <c r="T7" s="679"/>
      <c r="U7" s="679"/>
      <c r="V7" s="679"/>
      <c r="W7" s="679"/>
      <c r="X7" s="679"/>
      <c r="Y7" s="680"/>
      <c r="Z7" s="715">
        <v>0</v>
      </c>
      <c r="AA7" s="715"/>
      <c r="AB7" s="715"/>
      <c r="AC7" s="715"/>
      <c r="AD7" s="716">
        <v>395</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316151</v>
      </c>
      <c r="BH7" s="679"/>
      <c r="BI7" s="679"/>
      <c r="BJ7" s="679"/>
      <c r="BK7" s="679"/>
      <c r="BL7" s="679"/>
      <c r="BM7" s="679"/>
      <c r="BN7" s="680"/>
      <c r="BO7" s="715">
        <v>36.200000000000003</v>
      </c>
      <c r="BP7" s="715"/>
      <c r="BQ7" s="715"/>
      <c r="BR7" s="715"/>
      <c r="BS7" s="716" t="s">
        <v>137</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1355402</v>
      </c>
      <c r="CS7" s="679"/>
      <c r="CT7" s="679"/>
      <c r="CU7" s="679"/>
      <c r="CV7" s="679"/>
      <c r="CW7" s="679"/>
      <c r="CX7" s="679"/>
      <c r="CY7" s="680"/>
      <c r="CZ7" s="715">
        <v>15.7</v>
      </c>
      <c r="DA7" s="715"/>
      <c r="DB7" s="715"/>
      <c r="DC7" s="715"/>
      <c r="DD7" s="684">
        <v>72750</v>
      </c>
      <c r="DE7" s="679"/>
      <c r="DF7" s="679"/>
      <c r="DG7" s="679"/>
      <c r="DH7" s="679"/>
      <c r="DI7" s="679"/>
      <c r="DJ7" s="679"/>
      <c r="DK7" s="679"/>
      <c r="DL7" s="679"/>
      <c r="DM7" s="679"/>
      <c r="DN7" s="679"/>
      <c r="DO7" s="679"/>
      <c r="DP7" s="680"/>
      <c r="DQ7" s="684">
        <v>1023877</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1639</v>
      </c>
      <c r="S8" s="679"/>
      <c r="T8" s="679"/>
      <c r="U8" s="679"/>
      <c r="V8" s="679"/>
      <c r="W8" s="679"/>
      <c r="X8" s="679"/>
      <c r="Y8" s="680"/>
      <c r="Z8" s="715">
        <v>0</v>
      </c>
      <c r="AA8" s="715"/>
      <c r="AB8" s="715"/>
      <c r="AC8" s="715"/>
      <c r="AD8" s="716">
        <v>1639</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15019</v>
      </c>
      <c r="BH8" s="679"/>
      <c r="BI8" s="679"/>
      <c r="BJ8" s="679"/>
      <c r="BK8" s="679"/>
      <c r="BL8" s="679"/>
      <c r="BM8" s="679"/>
      <c r="BN8" s="680"/>
      <c r="BO8" s="715">
        <v>1.7</v>
      </c>
      <c r="BP8" s="715"/>
      <c r="BQ8" s="715"/>
      <c r="BR8" s="715"/>
      <c r="BS8" s="684" t="s">
        <v>225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1943189</v>
      </c>
      <c r="CS8" s="679"/>
      <c r="CT8" s="679"/>
      <c r="CU8" s="679"/>
      <c r="CV8" s="679"/>
      <c r="CW8" s="679"/>
      <c r="CX8" s="679"/>
      <c r="CY8" s="680"/>
      <c r="CZ8" s="715">
        <v>22.5</v>
      </c>
      <c r="DA8" s="715"/>
      <c r="DB8" s="715"/>
      <c r="DC8" s="715"/>
      <c r="DD8" s="684">
        <v>26028</v>
      </c>
      <c r="DE8" s="679"/>
      <c r="DF8" s="679"/>
      <c r="DG8" s="679"/>
      <c r="DH8" s="679"/>
      <c r="DI8" s="679"/>
      <c r="DJ8" s="679"/>
      <c r="DK8" s="679"/>
      <c r="DL8" s="679"/>
      <c r="DM8" s="679"/>
      <c r="DN8" s="679"/>
      <c r="DO8" s="679"/>
      <c r="DP8" s="680"/>
      <c r="DQ8" s="684">
        <v>1062002</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1097</v>
      </c>
      <c r="S9" s="679"/>
      <c r="T9" s="679"/>
      <c r="U9" s="679"/>
      <c r="V9" s="679"/>
      <c r="W9" s="679"/>
      <c r="X9" s="679"/>
      <c r="Y9" s="680"/>
      <c r="Z9" s="715">
        <v>0</v>
      </c>
      <c r="AA9" s="715"/>
      <c r="AB9" s="715"/>
      <c r="AC9" s="715"/>
      <c r="AD9" s="716">
        <v>1097</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262715</v>
      </c>
      <c r="BH9" s="679"/>
      <c r="BI9" s="679"/>
      <c r="BJ9" s="679"/>
      <c r="BK9" s="679"/>
      <c r="BL9" s="679"/>
      <c r="BM9" s="679"/>
      <c r="BN9" s="680"/>
      <c r="BO9" s="715">
        <v>30</v>
      </c>
      <c r="BP9" s="715"/>
      <c r="BQ9" s="715"/>
      <c r="BR9" s="715"/>
      <c r="BS9" s="684" t="s">
        <v>225</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546536</v>
      </c>
      <c r="CS9" s="679"/>
      <c r="CT9" s="679"/>
      <c r="CU9" s="679"/>
      <c r="CV9" s="679"/>
      <c r="CW9" s="679"/>
      <c r="CX9" s="679"/>
      <c r="CY9" s="680"/>
      <c r="CZ9" s="715">
        <v>6.3</v>
      </c>
      <c r="DA9" s="715"/>
      <c r="DB9" s="715"/>
      <c r="DC9" s="715"/>
      <c r="DD9" s="684">
        <v>1444</v>
      </c>
      <c r="DE9" s="679"/>
      <c r="DF9" s="679"/>
      <c r="DG9" s="679"/>
      <c r="DH9" s="679"/>
      <c r="DI9" s="679"/>
      <c r="DJ9" s="679"/>
      <c r="DK9" s="679"/>
      <c r="DL9" s="679"/>
      <c r="DM9" s="679"/>
      <c r="DN9" s="679"/>
      <c r="DO9" s="679"/>
      <c r="DP9" s="680"/>
      <c r="DQ9" s="684">
        <v>511688</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225</v>
      </c>
      <c r="S10" s="679"/>
      <c r="T10" s="679"/>
      <c r="U10" s="679"/>
      <c r="V10" s="679"/>
      <c r="W10" s="679"/>
      <c r="X10" s="679"/>
      <c r="Y10" s="680"/>
      <c r="Z10" s="715" t="s">
        <v>225</v>
      </c>
      <c r="AA10" s="715"/>
      <c r="AB10" s="715"/>
      <c r="AC10" s="715"/>
      <c r="AD10" s="716" t="s">
        <v>225</v>
      </c>
      <c r="AE10" s="716"/>
      <c r="AF10" s="716"/>
      <c r="AG10" s="716"/>
      <c r="AH10" s="716"/>
      <c r="AI10" s="716"/>
      <c r="AJ10" s="716"/>
      <c r="AK10" s="716"/>
      <c r="AL10" s="681" t="s">
        <v>225</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14222</v>
      </c>
      <c r="BH10" s="679"/>
      <c r="BI10" s="679"/>
      <c r="BJ10" s="679"/>
      <c r="BK10" s="679"/>
      <c r="BL10" s="679"/>
      <c r="BM10" s="679"/>
      <c r="BN10" s="680"/>
      <c r="BO10" s="715">
        <v>1.6</v>
      </c>
      <c r="BP10" s="715"/>
      <c r="BQ10" s="715"/>
      <c r="BR10" s="715"/>
      <c r="BS10" s="684" t="s">
        <v>225</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225</v>
      </c>
      <c r="CS10" s="679"/>
      <c r="CT10" s="679"/>
      <c r="CU10" s="679"/>
      <c r="CV10" s="679"/>
      <c r="CW10" s="679"/>
      <c r="CX10" s="679"/>
      <c r="CY10" s="680"/>
      <c r="CZ10" s="715" t="s">
        <v>225</v>
      </c>
      <c r="DA10" s="715"/>
      <c r="DB10" s="715"/>
      <c r="DC10" s="715"/>
      <c r="DD10" s="684" t="s">
        <v>137</v>
      </c>
      <c r="DE10" s="679"/>
      <c r="DF10" s="679"/>
      <c r="DG10" s="679"/>
      <c r="DH10" s="679"/>
      <c r="DI10" s="679"/>
      <c r="DJ10" s="679"/>
      <c r="DK10" s="679"/>
      <c r="DL10" s="679"/>
      <c r="DM10" s="679"/>
      <c r="DN10" s="679"/>
      <c r="DO10" s="679"/>
      <c r="DP10" s="680"/>
      <c r="DQ10" s="684" t="s">
        <v>225</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166881</v>
      </c>
      <c r="S11" s="679"/>
      <c r="T11" s="679"/>
      <c r="U11" s="679"/>
      <c r="V11" s="679"/>
      <c r="W11" s="679"/>
      <c r="X11" s="679"/>
      <c r="Y11" s="680"/>
      <c r="Z11" s="681">
        <v>1.8</v>
      </c>
      <c r="AA11" s="682"/>
      <c r="AB11" s="682"/>
      <c r="AC11" s="683"/>
      <c r="AD11" s="684">
        <v>166881</v>
      </c>
      <c r="AE11" s="679"/>
      <c r="AF11" s="679"/>
      <c r="AG11" s="679"/>
      <c r="AH11" s="679"/>
      <c r="AI11" s="679"/>
      <c r="AJ11" s="679"/>
      <c r="AK11" s="680"/>
      <c r="AL11" s="681">
        <v>4.0999999999999996</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24195</v>
      </c>
      <c r="BH11" s="679"/>
      <c r="BI11" s="679"/>
      <c r="BJ11" s="679"/>
      <c r="BK11" s="679"/>
      <c r="BL11" s="679"/>
      <c r="BM11" s="679"/>
      <c r="BN11" s="680"/>
      <c r="BO11" s="715">
        <v>2.8</v>
      </c>
      <c r="BP11" s="715"/>
      <c r="BQ11" s="715"/>
      <c r="BR11" s="715"/>
      <c r="BS11" s="684" t="s">
        <v>225</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519936</v>
      </c>
      <c r="CS11" s="679"/>
      <c r="CT11" s="679"/>
      <c r="CU11" s="679"/>
      <c r="CV11" s="679"/>
      <c r="CW11" s="679"/>
      <c r="CX11" s="679"/>
      <c r="CY11" s="680"/>
      <c r="CZ11" s="715">
        <v>6</v>
      </c>
      <c r="DA11" s="715"/>
      <c r="DB11" s="715"/>
      <c r="DC11" s="715"/>
      <c r="DD11" s="684">
        <v>164530</v>
      </c>
      <c r="DE11" s="679"/>
      <c r="DF11" s="679"/>
      <c r="DG11" s="679"/>
      <c r="DH11" s="679"/>
      <c r="DI11" s="679"/>
      <c r="DJ11" s="679"/>
      <c r="DK11" s="679"/>
      <c r="DL11" s="679"/>
      <c r="DM11" s="679"/>
      <c r="DN11" s="679"/>
      <c r="DO11" s="679"/>
      <c r="DP11" s="680"/>
      <c r="DQ11" s="684">
        <v>270516</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225</v>
      </c>
      <c r="S12" s="679"/>
      <c r="T12" s="679"/>
      <c r="U12" s="679"/>
      <c r="V12" s="679"/>
      <c r="W12" s="679"/>
      <c r="X12" s="679"/>
      <c r="Y12" s="680"/>
      <c r="Z12" s="715" t="s">
        <v>225</v>
      </c>
      <c r="AA12" s="715"/>
      <c r="AB12" s="715"/>
      <c r="AC12" s="715"/>
      <c r="AD12" s="716" t="s">
        <v>225</v>
      </c>
      <c r="AE12" s="716"/>
      <c r="AF12" s="716"/>
      <c r="AG12" s="716"/>
      <c r="AH12" s="716"/>
      <c r="AI12" s="716"/>
      <c r="AJ12" s="716"/>
      <c r="AK12" s="716"/>
      <c r="AL12" s="681" t="s">
        <v>225</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454005</v>
      </c>
      <c r="BH12" s="679"/>
      <c r="BI12" s="679"/>
      <c r="BJ12" s="679"/>
      <c r="BK12" s="679"/>
      <c r="BL12" s="679"/>
      <c r="BM12" s="679"/>
      <c r="BN12" s="680"/>
      <c r="BO12" s="715">
        <v>51.9</v>
      </c>
      <c r="BP12" s="715"/>
      <c r="BQ12" s="715"/>
      <c r="BR12" s="715"/>
      <c r="BS12" s="684" t="s">
        <v>225</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84733</v>
      </c>
      <c r="CS12" s="679"/>
      <c r="CT12" s="679"/>
      <c r="CU12" s="679"/>
      <c r="CV12" s="679"/>
      <c r="CW12" s="679"/>
      <c r="CX12" s="679"/>
      <c r="CY12" s="680"/>
      <c r="CZ12" s="715">
        <v>1</v>
      </c>
      <c r="DA12" s="715"/>
      <c r="DB12" s="715"/>
      <c r="DC12" s="715"/>
      <c r="DD12" s="684">
        <v>2378</v>
      </c>
      <c r="DE12" s="679"/>
      <c r="DF12" s="679"/>
      <c r="DG12" s="679"/>
      <c r="DH12" s="679"/>
      <c r="DI12" s="679"/>
      <c r="DJ12" s="679"/>
      <c r="DK12" s="679"/>
      <c r="DL12" s="679"/>
      <c r="DM12" s="679"/>
      <c r="DN12" s="679"/>
      <c r="DO12" s="679"/>
      <c r="DP12" s="680"/>
      <c r="DQ12" s="684">
        <v>20334</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225</v>
      </c>
      <c r="S13" s="679"/>
      <c r="T13" s="679"/>
      <c r="U13" s="679"/>
      <c r="V13" s="679"/>
      <c r="W13" s="679"/>
      <c r="X13" s="679"/>
      <c r="Y13" s="680"/>
      <c r="Z13" s="715" t="s">
        <v>225</v>
      </c>
      <c r="AA13" s="715"/>
      <c r="AB13" s="715"/>
      <c r="AC13" s="715"/>
      <c r="AD13" s="716" t="s">
        <v>225</v>
      </c>
      <c r="AE13" s="716"/>
      <c r="AF13" s="716"/>
      <c r="AG13" s="716"/>
      <c r="AH13" s="716"/>
      <c r="AI13" s="716"/>
      <c r="AJ13" s="716"/>
      <c r="AK13" s="716"/>
      <c r="AL13" s="681" t="s">
        <v>225</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433438</v>
      </c>
      <c r="BH13" s="679"/>
      <c r="BI13" s="679"/>
      <c r="BJ13" s="679"/>
      <c r="BK13" s="679"/>
      <c r="BL13" s="679"/>
      <c r="BM13" s="679"/>
      <c r="BN13" s="680"/>
      <c r="BO13" s="715">
        <v>49.6</v>
      </c>
      <c r="BP13" s="715"/>
      <c r="BQ13" s="715"/>
      <c r="BR13" s="715"/>
      <c r="BS13" s="684" t="s">
        <v>225</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1002915</v>
      </c>
      <c r="CS13" s="679"/>
      <c r="CT13" s="679"/>
      <c r="CU13" s="679"/>
      <c r="CV13" s="679"/>
      <c r="CW13" s="679"/>
      <c r="CX13" s="679"/>
      <c r="CY13" s="680"/>
      <c r="CZ13" s="715">
        <v>11.6</v>
      </c>
      <c r="DA13" s="715"/>
      <c r="DB13" s="715"/>
      <c r="DC13" s="715"/>
      <c r="DD13" s="684">
        <v>925820</v>
      </c>
      <c r="DE13" s="679"/>
      <c r="DF13" s="679"/>
      <c r="DG13" s="679"/>
      <c r="DH13" s="679"/>
      <c r="DI13" s="679"/>
      <c r="DJ13" s="679"/>
      <c r="DK13" s="679"/>
      <c r="DL13" s="679"/>
      <c r="DM13" s="679"/>
      <c r="DN13" s="679"/>
      <c r="DO13" s="679"/>
      <c r="DP13" s="680"/>
      <c r="DQ13" s="684">
        <v>291069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9562</v>
      </c>
      <c r="S14" s="679"/>
      <c r="T14" s="679"/>
      <c r="U14" s="679"/>
      <c r="V14" s="679"/>
      <c r="W14" s="679"/>
      <c r="X14" s="679"/>
      <c r="Y14" s="680"/>
      <c r="Z14" s="715">
        <v>0.1</v>
      </c>
      <c r="AA14" s="715"/>
      <c r="AB14" s="715"/>
      <c r="AC14" s="715"/>
      <c r="AD14" s="716">
        <v>9562</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42193</v>
      </c>
      <c r="BH14" s="679"/>
      <c r="BI14" s="679"/>
      <c r="BJ14" s="679"/>
      <c r="BK14" s="679"/>
      <c r="BL14" s="679"/>
      <c r="BM14" s="679"/>
      <c r="BN14" s="680"/>
      <c r="BO14" s="715">
        <v>4.8</v>
      </c>
      <c r="BP14" s="715"/>
      <c r="BQ14" s="715"/>
      <c r="BR14" s="715"/>
      <c r="BS14" s="684" t="s">
        <v>225</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384863</v>
      </c>
      <c r="CS14" s="679"/>
      <c r="CT14" s="679"/>
      <c r="CU14" s="679"/>
      <c r="CV14" s="679"/>
      <c r="CW14" s="679"/>
      <c r="CX14" s="679"/>
      <c r="CY14" s="680"/>
      <c r="CZ14" s="715">
        <v>4.4000000000000004</v>
      </c>
      <c r="DA14" s="715"/>
      <c r="DB14" s="715"/>
      <c r="DC14" s="715"/>
      <c r="DD14" s="684">
        <v>148171</v>
      </c>
      <c r="DE14" s="679"/>
      <c r="DF14" s="679"/>
      <c r="DG14" s="679"/>
      <c r="DH14" s="679"/>
      <c r="DI14" s="679"/>
      <c r="DJ14" s="679"/>
      <c r="DK14" s="679"/>
      <c r="DL14" s="679"/>
      <c r="DM14" s="679"/>
      <c r="DN14" s="679"/>
      <c r="DO14" s="679"/>
      <c r="DP14" s="680"/>
      <c r="DQ14" s="684">
        <v>235295</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137</v>
      </c>
      <c r="AA15" s="715"/>
      <c r="AB15" s="715"/>
      <c r="AC15" s="715"/>
      <c r="AD15" s="716" t="s">
        <v>225</v>
      </c>
      <c r="AE15" s="716"/>
      <c r="AF15" s="716"/>
      <c r="AG15" s="716"/>
      <c r="AH15" s="716"/>
      <c r="AI15" s="716"/>
      <c r="AJ15" s="716"/>
      <c r="AK15" s="716"/>
      <c r="AL15" s="681" t="s">
        <v>225</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61049</v>
      </c>
      <c r="BH15" s="679"/>
      <c r="BI15" s="679"/>
      <c r="BJ15" s="679"/>
      <c r="BK15" s="679"/>
      <c r="BL15" s="679"/>
      <c r="BM15" s="679"/>
      <c r="BN15" s="680"/>
      <c r="BO15" s="715">
        <v>7</v>
      </c>
      <c r="BP15" s="715"/>
      <c r="BQ15" s="715"/>
      <c r="BR15" s="715"/>
      <c r="BS15" s="684" t="s">
        <v>225</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904302</v>
      </c>
      <c r="CS15" s="679"/>
      <c r="CT15" s="679"/>
      <c r="CU15" s="679"/>
      <c r="CV15" s="679"/>
      <c r="CW15" s="679"/>
      <c r="CX15" s="679"/>
      <c r="CY15" s="680"/>
      <c r="CZ15" s="715">
        <v>10.4</v>
      </c>
      <c r="DA15" s="715"/>
      <c r="DB15" s="715"/>
      <c r="DC15" s="715"/>
      <c r="DD15" s="684">
        <v>380750</v>
      </c>
      <c r="DE15" s="679"/>
      <c r="DF15" s="679"/>
      <c r="DG15" s="679"/>
      <c r="DH15" s="679"/>
      <c r="DI15" s="679"/>
      <c r="DJ15" s="679"/>
      <c r="DK15" s="679"/>
      <c r="DL15" s="679"/>
      <c r="DM15" s="679"/>
      <c r="DN15" s="679"/>
      <c r="DO15" s="679"/>
      <c r="DP15" s="680"/>
      <c r="DQ15" s="684">
        <v>561642</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2387</v>
      </c>
      <c r="S16" s="679"/>
      <c r="T16" s="679"/>
      <c r="U16" s="679"/>
      <c r="V16" s="679"/>
      <c r="W16" s="679"/>
      <c r="X16" s="679"/>
      <c r="Y16" s="680"/>
      <c r="Z16" s="715">
        <v>0</v>
      </c>
      <c r="AA16" s="715"/>
      <c r="AB16" s="715"/>
      <c r="AC16" s="715"/>
      <c r="AD16" s="716">
        <v>2387</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225</v>
      </c>
      <c r="BH16" s="679"/>
      <c r="BI16" s="679"/>
      <c r="BJ16" s="679"/>
      <c r="BK16" s="679"/>
      <c r="BL16" s="679"/>
      <c r="BM16" s="679"/>
      <c r="BN16" s="680"/>
      <c r="BO16" s="715" t="s">
        <v>225</v>
      </c>
      <c r="BP16" s="715"/>
      <c r="BQ16" s="715"/>
      <c r="BR16" s="715"/>
      <c r="BS16" s="684" t="s">
        <v>225</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823862</v>
      </c>
      <c r="CS16" s="679"/>
      <c r="CT16" s="679"/>
      <c r="CU16" s="679"/>
      <c r="CV16" s="679"/>
      <c r="CW16" s="679"/>
      <c r="CX16" s="679"/>
      <c r="CY16" s="680"/>
      <c r="CZ16" s="715">
        <v>9.5</v>
      </c>
      <c r="DA16" s="715"/>
      <c r="DB16" s="715"/>
      <c r="DC16" s="715"/>
      <c r="DD16" s="684" t="s">
        <v>225</v>
      </c>
      <c r="DE16" s="679"/>
      <c r="DF16" s="679"/>
      <c r="DG16" s="679"/>
      <c r="DH16" s="679"/>
      <c r="DI16" s="679"/>
      <c r="DJ16" s="679"/>
      <c r="DK16" s="679"/>
      <c r="DL16" s="679"/>
      <c r="DM16" s="679"/>
      <c r="DN16" s="679"/>
      <c r="DO16" s="679"/>
      <c r="DP16" s="680"/>
      <c r="DQ16" s="684">
        <v>85733</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10735</v>
      </c>
      <c r="S17" s="679"/>
      <c r="T17" s="679"/>
      <c r="U17" s="679"/>
      <c r="V17" s="679"/>
      <c r="W17" s="679"/>
      <c r="X17" s="679"/>
      <c r="Y17" s="680"/>
      <c r="Z17" s="715">
        <v>0.1</v>
      </c>
      <c r="AA17" s="715"/>
      <c r="AB17" s="715"/>
      <c r="AC17" s="715"/>
      <c r="AD17" s="716">
        <v>10735</v>
      </c>
      <c r="AE17" s="716"/>
      <c r="AF17" s="716"/>
      <c r="AG17" s="716"/>
      <c r="AH17" s="716"/>
      <c r="AI17" s="716"/>
      <c r="AJ17" s="716"/>
      <c r="AK17" s="716"/>
      <c r="AL17" s="681">
        <v>0.3</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225</v>
      </c>
      <c r="BH17" s="679"/>
      <c r="BI17" s="679"/>
      <c r="BJ17" s="679"/>
      <c r="BK17" s="679"/>
      <c r="BL17" s="679"/>
      <c r="BM17" s="679"/>
      <c r="BN17" s="680"/>
      <c r="BO17" s="715" t="s">
        <v>225</v>
      </c>
      <c r="BP17" s="715"/>
      <c r="BQ17" s="715"/>
      <c r="BR17" s="715"/>
      <c r="BS17" s="684" t="s">
        <v>225</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986517</v>
      </c>
      <c r="CS17" s="679"/>
      <c r="CT17" s="679"/>
      <c r="CU17" s="679"/>
      <c r="CV17" s="679"/>
      <c r="CW17" s="679"/>
      <c r="CX17" s="679"/>
      <c r="CY17" s="680"/>
      <c r="CZ17" s="715">
        <v>11.4</v>
      </c>
      <c r="DA17" s="715"/>
      <c r="DB17" s="715"/>
      <c r="DC17" s="715"/>
      <c r="DD17" s="684" t="s">
        <v>225</v>
      </c>
      <c r="DE17" s="679"/>
      <c r="DF17" s="679"/>
      <c r="DG17" s="679"/>
      <c r="DH17" s="679"/>
      <c r="DI17" s="679"/>
      <c r="DJ17" s="679"/>
      <c r="DK17" s="679"/>
      <c r="DL17" s="679"/>
      <c r="DM17" s="679"/>
      <c r="DN17" s="679"/>
      <c r="DO17" s="679"/>
      <c r="DP17" s="680"/>
      <c r="DQ17" s="684">
        <v>968539</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3637</v>
      </c>
      <c r="S18" s="679"/>
      <c r="T18" s="679"/>
      <c r="U18" s="679"/>
      <c r="V18" s="679"/>
      <c r="W18" s="679"/>
      <c r="X18" s="679"/>
      <c r="Y18" s="680"/>
      <c r="Z18" s="715">
        <v>0</v>
      </c>
      <c r="AA18" s="715"/>
      <c r="AB18" s="715"/>
      <c r="AC18" s="715"/>
      <c r="AD18" s="716">
        <v>3637</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225</v>
      </c>
      <c r="BH18" s="679"/>
      <c r="BI18" s="679"/>
      <c r="BJ18" s="679"/>
      <c r="BK18" s="679"/>
      <c r="BL18" s="679"/>
      <c r="BM18" s="679"/>
      <c r="BN18" s="680"/>
      <c r="BO18" s="715" t="s">
        <v>225</v>
      </c>
      <c r="BP18" s="715"/>
      <c r="BQ18" s="715"/>
      <c r="BR18" s="715"/>
      <c r="BS18" s="684" t="s">
        <v>225</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137</v>
      </c>
      <c r="DA18" s="715"/>
      <c r="DB18" s="715"/>
      <c r="DC18" s="715"/>
      <c r="DD18" s="684" t="s">
        <v>225</v>
      </c>
      <c r="DE18" s="679"/>
      <c r="DF18" s="679"/>
      <c r="DG18" s="679"/>
      <c r="DH18" s="679"/>
      <c r="DI18" s="679"/>
      <c r="DJ18" s="679"/>
      <c r="DK18" s="679"/>
      <c r="DL18" s="679"/>
      <c r="DM18" s="679"/>
      <c r="DN18" s="679"/>
      <c r="DO18" s="679"/>
      <c r="DP18" s="680"/>
      <c r="DQ18" s="684" t="s">
        <v>225</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1257</v>
      </c>
      <c r="S19" s="679"/>
      <c r="T19" s="679"/>
      <c r="U19" s="679"/>
      <c r="V19" s="679"/>
      <c r="W19" s="679"/>
      <c r="X19" s="679"/>
      <c r="Y19" s="680"/>
      <c r="Z19" s="715">
        <v>0</v>
      </c>
      <c r="AA19" s="715"/>
      <c r="AB19" s="715"/>
      <c r="AC19" s="715"/>
      <c r="AD19" s="716">
        <v>1257</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1005</v>
      </c>
      <c r="BH19" s="679"/>
      <c r="BI19" s="679"/>
      <c r="BJ19" s="679"/>
      <c r="BK19" s="679"/>
      <c r="BL19" s="679"/>
      <c r="BM19" s="679"/>
      <c r="BN19" s="680"/>
      <c r="BO19" s="715">
        <v>0.1</v>
      </c>
      <c r="BP19" s="715"/>
      <c r="BQ19" s="715"/>
      <c r="BR19" s="715"/>
      <c r="BS19" s="684" t="s">
        <v>225</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225</v>
      </c>
      <c r="CS19" s="679"/>
      <c r="CT19" s="679"/>
      <c r="CU19" s="679"/>
      <c r="CV19" s="679"/>
      <c r="CW19" s="679"/>
      <c r="CX19" s="679"/>
      <c r="CY19" s="680"/>
      <c r="CZ19" s="715" t="s">
        <v>225</v>
      </c>
      <c r="DA19" s="715"/>
      <c r="DB19" s="715"/>
      <c r="DC19" s="715"/>
      <c r="DD19" s="684" t="s">
        <v>225</v>
      </c>
      <c r="DE19" s="679"/>
      <c r="DF19" s="679"/>
      <c r="DG19" s="679"/>
      <c r="DH19" s="679"/>
      <c r="DI19" s="679"/>
      <c r="DJ19" s="679"/>
      <c r="DK19" s="679"/>
      <c r="DL19" s="679"/>
      <c r="DM19" s="679"/>
      <c r="DN19" s="679"/>
      <c r="DO19" s="679"/>
      <c r="DP19" s="680"/>
      <c r="DQ19" s="684" t="s">
        <v>225</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222</v>
      </c>
      <c r="S20" s="679"/>
      <c r="T20" s="679"/>
      <c r="U20" s="679"/>
      <c r="V20" s="679"/>
      <c r="W20" s="679"/>
      <c r="X20" s="679"/>
      <c r="Y20" s="680"/>
      <c r="Z20" s="715">
        <v>0</v>
      </c>
      <c r="AA20" s="715"/>
      <c r="AB20" s="715"/>
      <c r="AC20" s="715"/>
      <c r="AD20" s="716">
        <v>222</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1005</v>
      </c>
      <c r="BH20" s="679"/>
      <c r="BI20" s="679"/>
      <c r="BJ20" s="679"/>
      <c r="BK20" s="679"/>
      <c r="BL20" s="679"/>
      <c r="BM20" s="679"/>
      <c r="BN20" s="680"/>
      <c r="BO20" s="715">
        <v>0.1</v>
      </c>
      <c r="BP20" s="715"/>
      <c r="BQ20" s="715"/>
      <c r="BR20" s="715"/>
      <c r="BS20" s="684" t="s">
        <v>137</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8655053</v>
      </c>
      <c r="CS20" s="679"/>
      <c r="CT20" s="679"/>
      <c r="CU20" s="679"/>
      <c r="CV20" s="679"/>
      <c r="CW20" s="679"/>
      <c r="CX20" s="679"/>
      <c r="CY20" s="680"/>
      <c r="CZ20" s="715">
        <v>100</v>
      </c>
      <c r="DA20" s="715"/>
      <c r="DB20" s="715"/>
      <c r="DC20" s="715"/>
      <c r="DD20" s="684">
        <v>1742391</v>
      </c>
      <c r="DE20" s="679"/>
      <c r="DF20" s="679"/>
      <c r="DG20" s="679"/>
      <c r="DH20" s="679"/>
      <c r="DI20" s="679"/>
      <c r="DJ20" s="679"/>
      <c r="DK20" s="679"/>
      <c r="DL20" s="679"/>
      <c r="DM20" s="679"/>
      <c r="DN20" s="679"/>
      <c r="DO20" s="679"/>
      <c r="DP20" s="680"/>
      <c r="DQ20" s="684">
        <v>5133493</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5619</v>
      </c>
      <c r="S21" s="679"/>
      <c r="T21" s="679"/>
      <c r="U21" s="679"/>
      <c r="V21" s="679"/>
      <c r="W21" s="679"/>
      <c r="X21" s="679"/>
      <c r="Y21" s="680"/>
      <c r="Z21" s="715">
        <v>0.1</v>
      </c>
      <c r="AA21" s="715"/>
      <c r="AB21" s="715"/>
      <c r="AC21" s="715"/>
      <c r="AD21" s="716">
        <v>5619</v>
      </c>
      <c r="AE21" s="716"/>
      <c r="AF21" s="716"/>
      <c r="AG21" s="716"/>
      <c r="AH21" s="716"/>
      <c r="AI21" s="716"/>
      <c r="AJ21" s="716"/>
      <c r="AK21" s="716"/>
      <c r="AL21" s="681">
        <v>0.1</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1005</v>
      </c>
      <c r="BH21" s="679"/>
      <c r="BI21" s="679"/>
      <c r="BJ21" s="679"/>
      <c r="BK21" s="679"/>
      <c r="BL21" s="679"/>
      <c r="BM21" s="679"/>
      <c r="BN21" s="680"/>
      <c r="BO21" s="715">
        <v>0.1</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3167140</v>
      </c>
      <c r="S22" s="679"/>
      <c r="T22" s="679"/>
      <c r="U22" s="679"/>
      <c r="V22" s="679"/>
      <c r="W22" s="679"/>
      <c r="X22" s="679"/>
      <c r="Y22" s="680"/>
      <c r="Z22" s="715">
        <v>34.799999999999997</v>
      </c>
      <c r="AA22" s="715"/>
      <c r="AB22" s="715"/>
      <c r="AC22" s="715"/>
      <c r="AD22" s="716">
        <v>2950336</v>
      </c>
      <c r="AE22" s="716"/>
      <c r="AF22" s="716"/>
      <c r="AG22" s="716"/>
      <c r="AH22" s="716"/>
      <c r="AI22" s="716"/>
      <c r="AJ22" s="716"/>
      <c r="AK22" s="716"/>
      <c r="AL22" s="681">
        <v>71.900000000000006</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225</v>
      </c>
      <c r="BH22" s="679"/>
      <c r="BI22" s="679"/>
      <c r="BJ22" s="679"/>
      <c r="BK22" s="679"/>
      <c r="BL22" s="679"/>
      <c r="BM22" s="679"/>
      <c r="BN22" s="680"/>
      <c r="BO22" s="715" t="s">
        <v>225</v>
      </c>
      <c r="BP22" s="715"/>
      <c r="BQ22" s="715"/>
      <c r="BR22" s="715"/>
      <c r="BS22" s="684" t="s">
        <v>137</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2950336</v>
      </c>
      <c r="S23" s="679"/>
      <c r="T23" s="679"/>
      <c r="U23" s="679"/>
      <c r="V23" s="679"/>
      <c r="W23" s="679"/>
      <c r="X23" s="679"/>
      <c r="Y23" s="680"/>
      <c r="Z23" s="715">
        <v>32.4</v>
      </c>
      <c r="AA23" s="715"/>
      <c r="AB23" s="715"/>
      <c r="AC23" s="715"/>
      <c r="AD23" s="716">
        <v>2950336</v>
      </c>
      <c r="AE23" s="716"/>
      <c r="AF23" s="716"/>
      <c r="AG23" s="716"/>
      <c r="AH23" s="716"/>
      <c r="AI23" s="716"/>
      <c r="AJ23" s="716"/>
      <c r="AK23" s="716"/>
      <c r="AL23" s="681">
        <v>71.900000000000006</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225</v>
      </c>
      <c r="BH23" s="679"/>
      <c r="BI23" s="679"/>
      <c r="BJ23" s="679"/>
      <c r="BK23" s="679"/>
      <c r="BL23" s="679"/>
      <c r="BM23" s="679"/>
      <c r="BN23" s="680"/>
      <c r="BO23" s="715" t="s">
        <v>225</v>
      </c>
      <c r="BP23" s="715"/>
      <c r="BQ23" s="715"/>
      <c r="BR23" s="715"/>
      <c r="BS23" s="684" t="s">
        <v>225</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216804</v>
      </c>
      <c r="S24" s="679"/>
      <c r="T24" s="679"/>
      <c r="U24" s="679"/>
      <c r="V24" s="679"/>
      <c r="W24" s="679"/>
      <c r="X24" s="679"/>
      <c r="Y24" s="680"/>
      <c r="Z24" s="715">
        <v>2.4</v>
      </c>
      <c r="AA24" s="715"/>
      <c r="AB24" s="715"/>
      <c r="AC24" s="715"/>
      <c r="AD24" s="716" t="s">
        <v>225</v>
      </c>
      <c r="AE24" s="716"/>
      <c r="AF24" s="716"/>
      <c r="AG24" s="716"/>
      <c r="AH24" s="716"/>
      <c r="AI24" s="716"/>
      <c r="AJ24" s="716"/>
      <c r="AK24" s="716"/>
      <c r="AL24" s="681" t="s">
        <v>137</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225</v>
      </c>
      <c r="BH24" s="679"/>
      <c r="BI24" s="679"/>
      <c r="BJ24" s="679"/>
      <c r="BK24" s="679"/>
      <c r="BL24" s="679"/>
      <c r="BM24" s="679"/>
      <c r="BN24" s="680"/>
      <c r="BO24" s="715" t="s">
        <v>225</v>
      </c>
      <c r="BP24" s="715"/>
      <c r="BQ24" s="715"/>
      <c r="BR24" s="715"/>
      <c r="BS24" s="684" t="s">
        <v>225</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2920615</v>
      </c>
      <c r="CS24" s="734"/>
      <c r="CT24" s="734"/>
      <c r="CU24" s="734"/>
      <c r="CV24" s="734"/>
      <c r="CW24" s="734"/>
      <c r="CX24" s="734"/>
      <c r="CY24" s="777"/>
      <c r="CZ24" s="778">
        <v>33.700000000000003</v>
      </c>
      <c r="DA24" s="749"/>
      <c r="DB24" s="749"/>
      <c r="DC24" s="781"/>
      <c r="DD24" s="776">
        <v>2179901</v>
      </c>
      <c r="DE24" s="734"/>
      <c r="DF24" s="734"/>
      <c r="DG24" s="734"/>
      <c r="DH24" s="734"/>
      <c r="DI24" s="734"/>
      <c r="DJ24" s="734"/>
      <c r="DK24" s="777"/>
      <c r="DL24" s="776">
        <v>2179105</v>
      </c>
      <c r="DM24" s="734"/>
      <c r="DN24" s="734"/>
      <c r="DO24" s="734"/>
      <c r="DP24" s="734"/>
      <c r="DQ24" s="734"/>
      <c r="DR24" s="734"/>
      <c r="DS24" s="734"/>
      <c r="DT24" s="734"/>
      <c r="DU24" s="734"/>
      <c r="DV24" s="777"/>
      <c r="DW24" s="778">
        <v>51.5</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225</v>
      </c>
      <c r="AA25" s="715"/>
      <c r="AB25" s="715"/>
      <c r="AC25" s="715"/>
      <c r="AD25" s="716" t="s">
        <v>225</v>
      </c>
      <c r="AE25" s="716"/>
      <c r="AF25" s="716"/>
      <c r="AG25" s="716"/>
      <c r="AH25" s="716"/>
      <c r="AI25" s="716"/>
      <c r="AJ25" s="716"/>
      <c r="AK25" s="716"/>
      <c r="AL25" s="681" t="s">
        <v>225</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225</v>
      </c>
      <c r="BH25" s="679"/>
      <c r="BI25" s="679"/>
      <c r="BJ25" s="679"/>
      <c r="BK25" s="679"/>
      <c r="BL25" s="679"/>
      <c r="BM25" s="679"/>
      <c r="BN25" s="680"/>
      <c r="BO25" s="715" t="s">
        <v>225</v>
      </c>
      <c r="BP25" s="715"/>
      <c r="BQ25" s="715"/>
      <c r="BR25" s="715"/>
      <c r="BS25" s="684" t="s">
        <v>225</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1033041</v>
      </c>
      <c r="CS25" s="697"/>
      <c r="CT25" s="697"/>
      <c r="CU25" s="697"/>
      <c r="CV25" s="697"/>
      <c r="CW25" s="697"/>
      <c r="CX25" s="697"/>
      <c r="CY25" s="698"/>
      <c r="CZ25" s="681">
        <v>11.9</v>
      </c>
      <c r="DA25" s="699"/>
      <c r="DB25" s="699"/>
      <c r="DC25" s="700"/>
      <c r="DD25" s="684">
        <v>975638</v>
      </c>
      <c r="DE25" s="697"/>
      <c r="DF25" s="697"/>
      <c r="DG25" s="697"/>
      <c r="DH25" s="697"/>
      <c r="DI25" s="697"/>
      <c r="DJ25" s="697"/>
      <c r="DK25" s="698"/>
      <c r="DL25" s="684">
        <v>975022</v>
      </c>
      <c r="DM25" s="697"/>
      <c r="DN25" s="697"/>
      <c r="DO25" s="697"/>
      <c r="DP25" s="697"/>
      <c r="DQ25" s="697"/>
      <c r="DR25" s="697"/>
      <c r="DS25" s="697"/>
      <c r="DT25" s="697"/>
      <c r="DU25" s="697"/>
      <c r="DV25" s="698"/>
      <c r="DW25" s="681">
        <v>23.1</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4319033</v>
      </c>
      <c r="S26" s="679"/>
      <c r="T26" s="679"/>
      <c r="U26" s="679"/>
      <c r="V26" s="679"/>
      <c r="W26" s="679"/>
      <c r="X26" s="679"/>
      <c r="Y26" s="680"/>
      <c r="Z26" s="715">
        <v>47.4</v>
      </c>
      <c r="AA26" s="715"/>
      <c r="AB26" s="715"/>
      <c r="AC26" s="715"/>
      <c r="AD26" s="716">
        <v>4102229</v>
      </c>
      <c r="AE26" s="716"/>
      <c r="AF26" s="716"/>
      <c r="AG26" s="716"/>
      <c r="AH26" s="716"/>
      <c r="AI26" s="716"/>
      <c r="AJ26" s="716"/>
      <c r="AK26" s="716"/>
      <c r="AL26" s="681">
        <v>100</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225</v>
      </c>
      <c r="BH26" s="679"/>
      <c r="BI26" s="679"/>
      <c r="BJ26" s="679"/>
      <c r="BK26" s="679"/>
      <c r="BL26" s="679"/>
      <c r="BM26" s="679"/>
      <c r="BN26" s="680"/>
      <c r="BO26" s="715" t="s">
        <v>225</v>
      </c>
      <c r="BP26" s="715"/>
      <c r="BQ26" s="715"/>
      <c r="BR26" s="715"/>
      <c r="BS26" s="684" t="s">
        <v>225</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656468</v>
      </c>
      <c r="CS26" s="679"/>
      <c r="CT26" s="679"/>
      <c r="CU26" s="679"/>
      <c r="CV26" s="679"/>
      <c r="CW26" s="679"/>
      <c r="CX26" s="679"/>
      <c r="CY26" s="680"/>
      <c r="CZ26" s="681">
        <v>7.6</v>
      </c>
      <c r="DA26" s="699"/>
      <c r="DB26" s="699"/>
      <c r="DC26" s="700"/>
      <c r="DD26" s="684">
        <v>609112</v>
      </c>
      <c r="DE26" s="679"/>
      <c r="DF26" s="679"/>
      <c r="DG26" s="679"/>
      <c r="DH26" s="679"/>
      <c r="DI26" s="679"/>
      <c r="DJ26" s="679"/>
      <c r="DK26" s="680"/>
      <c r="DL26" s="684" t="s">
        <v>225</v>
      </c>
      <c r="DM26" s="679"/>
      <c r="DN26" s="679"/>
      <c r="DO26" s="679"/>
      <c r="DP26" s="679"/>
      <c r="DQ26" s="679"/>
      <c r="DR26" s="679"/>
      <c r="DS26" s="679"/>
      <c r="DT26" s="679"/>
      <c r="DU26" s="679"/>
      <c r="DV26" s="680"/>
      <c r="DW26" s="681" t="s">
        <v>225</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874</v>
      </c>
      <c r="S27" s="679"/>
      <c r="T27" s="679"/>
      <c r="U27" s="679"/>
      <c r="V27" s="679"/>
      <c r="W27" s="679"/>
      <c r="X27" s="679"/>
      <c r="Y27" s="680"/>
      <c r="Z27" s="715">
        <v>0</v>
      </c>
      <c r="AA27" s="715"/>
      <c r="AB27" s="715"/>
      <c r="AC27" s="715"/>
      <c r="AD27" s="716">
        <v>874</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874403</v>
      </c>
      <c r="BH27" s="679"/>
      <c r="BI27" s="679"/>
      <c r="BJ27" s="679"/>
      <c r="BK27" s="679"/>
      <c r="BL27" s="679"/>
      <c r="BM27" s="679"/>
      <c r="BN27" s="680"/>
      <c r="BO27" s="715">
        <v>100</v>
      </c>
      <c r="BP27" s="715"/>
      <c r="BQ27" s="715"/>
      <c r="BR27" s="715"/>
      <c r="BS27" s="684" t="s">
        <v>297</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901150</v>
      </c>
      <c r="CS27" s="697"/>
      <c r="CT27" s="697"/>
      <c r="CU27" s="697"/>
      <c r="CV27" s="697"/>
      <c r="CW27" s="697"/>
      <c r="CX27" s="697"/>
      <c r="CY27" s="698"/>
      <c r="CZ27" s="681">
        <v>10.4</v>
      </c>
      <c r="DA27" s="699"/>
      <c r="DB27" s="699"/>
      <c r="DC27" s="700"/>
      <c r="DD27" s="684">
        <v>235817</v>
      </c>
      <c r="DE27" s="697"/>
      <c r="DF27" s="697"/>
      <c r="DG27" s="697"/>
      <c r="DH27" s="697"/>
      <c r="DI27" s="697"/>
      <c r="DJ27" s="697"/>
      <c r="DK27" s="698"/>
      <c r="DL27" s="684">
        <v>235637</v>
      </c>
      <c r="DM27" s="697"/>
      <c r="DN27" s="697"/>
      <c r="DO27" s="697"/>
      <c r="DP27" s="697"/>
      <c r="DQ27" s="697"/>
      <c r="DR27" s="697"/>
      <c r="DS27" s="697"/>
      <c r="DT27" s="697"/>
      <c r="DU27" s="697"/>
      <c r="DV27" s="698"/>
      <c r="DW27" s="681">
        <v>5.6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71395</v>
      </c>
      <c r="S28" s="679"/>
      <c r="T28" s="679"/>
      <c r="U28" s="679"/>
      <c r="V28" s="679"/>
      <c r="W28" s="679"/>
      <c r="X28" s="679"/>
      <c r="Y28" s="680"/>
      <c r="Z28" s="715">
        <v>0.8</v>
      </c>
      <c r="AA28" s="715"/>
      <c r="AB28" s="715"/>
      <c r="AC28" s="715"/>
      <c r="AD28" s="716" t="s">
        <v>225</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986424</v>
      </c>
      <c r="CS28" s="679"/>
      <c r="CT28" s="679"/>
      <c r="CU28" s="679"/>
      <c r="CV28" s="679"/>
      <c r="CW28" s="679"/>
      <c r="CX28" s="679"/>
      <c r="CY28" s="680"/>
      <c r="CZ28" s="681">
        <v>11.4</v>
      </c>
      <c r="DA28" s="699"/>
      <c r="DB28" s="699"/>
      <c r="DC28" s="700"/>
      <c r="DD28" s="684">
        <v>968446</v>
      </c>
      <c r="DE28" s="679"/>
      <c r="DF28" s="679"/>
      <c r="DG28" s="679"/>
      <c r="DH28" s="679"/>
      <c r="DI28" s="679"/>
      <c r="DJ28" s="679"/>
      <c r="DK28" s="680"/>
      <c r="DL28" s="684">
        <v>968446</v>
      </c>
      <c r="DM28" s="679"/>
      <c r="DN28" s="679"/>
      <c r="DO28" s="679"/>
      <c r="DP28" s="679"/>
      <c r="DQ28" s="679"/>
      <c r="DR28" s="679"/>
      <c r="DS28" s="679"/>
      <c r="DT28" s="679"/>
      <c r="DU28" s="679"/>
      <c r="DV28" s="680"/>
      <c r="DW28" s="681">
        <v>22.9</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108715</v>
      </c>
      <c r="S29" s="679"/>
      <c r="T29" s="679"/>
      <c r="U29" s="679"/>
      <c r="V29" s="679"/>
      <c r="W29" s="679"/>
      <c r="X29" s="679"/>
      <c r="Y29" s="680"/>
      <c r="Z29" s="715">
        <v>1.2</v>
      </c>
      <c r="AA29" s="715"/>
      <c r="AB29" s="715"/>
      <c r="AC29" s="715"/>
      <c r="AD29" s="716" t="s">
        <v>225</v>
      </c>
      <c r="AE29" s="716"/>
      <c r="AF29" s="716"/>
      <c r="AG29" s="716"/>
      <c r="AH29" s="716"/>
      <c r="AI29" s="716"/>
      <c r="AJ29" s="716"/>
      <c r="AK29" s="716"/>
      <c r="AL29" s="681" t="s">
        <v>225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986362</v>
      </c>
      <c r="CS29" s="697"/>
      <c r="CT29" s="697"/>
      <c r="CU29" s="697"/>
      <c r="CV29" s="697"/>
      <c r="CW29" s="697"/>
      <c r="CX29" s="697"/>
      <c r="CY29" s="698"/>
      <c r="CZ29" s="681">
        <v>11.4</v>
      </c>
      <c r="DA29" s="699"/>
      <c r="DB29" s="699"/>
      <c r="DC29" s="700"/>
      <c r="DD29" s="684">
        <v>968384</v>
      </c>
      <c r="DE29" s="697"/>
      <c r="DF29" s="697"/>
      <c r="DG29" s="697"/>
      <c r="DH29" s="697"/>
      <c r="DI29" s="697"/>
      <c r="DJ29" s="697"/>
      <c r="DK29" s="698"/>
      <c r="DL29" s="684">
        <v>968384</v>
      </c>
      <c r="DM29" s="697"/>
      <c r="DN29" s="697"/>
      <c r="DO29" s="697"/>
      <c r="DP29" s="697"/>
      <c r="DQ29" s="697"/>
      <c r="DR29" s="697"/>
      <c r="DS29" s="697"/>
      <c r="DT29" s="697"/>
      <c r="DU29" s="697"/>
      <c r="DV29" s="698"/>
      <c r="DW29" s="681">
        <v>22.9</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7734</v>
      </c>
      <c r="S30" s="679"/>
      <c r="T30" s="679"/>
      <c r="U30" s="679"/>
      <c r="V30" s="679"/>
      <c r="W30" s="679"/>
      <c r="X30" s="679"/>
      <c r="Y30" s="680"/>
      <c r="Z30" s="715">
        <v>0.1</v>
      </c>
      <c r="AA30" s="715"/>
      <c r="AB30" s="715"/>
      <c r="AC30" s="715"/>
      <c r="AD30" s="716" t="s">
        <v>225</v>
      </c>
      <c r="AE30" s="716"/>
      <c r="AF30" s="716"/>
      <c r="AG30" s="716"/>
      <c r="AH30" s="716"/>
      <c r="AI30" s="716"/>
      <c r="AJ30" s="716"/>
      <c r="AK30" s="716"/>
      <c r="AL30" s="681" t="s">
        <v>225</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955925</v>
      </c>
      <c r="CS30" s="679"/>
      <c r="CT30" s="679"/>
      <c r="CU30" s="679"/>
      <c r="CV30" s="679"/>
      <c r="CW30" s="679"/>
      <c r="CX30" s="679"/>
      <c r="CY30" s="680"/>
      <c r="CZ30" s="681">
        <v>11</v>
      </c>
      <c r="DA30" s="699"/>
      <c r="DB30" s="699"/>
      <c r="DC30" s="700"/>
      <c r="DD30" s="684">
        <v>938469</v>
      </c>
      <c r="DE30" s="679"/>
      <c r="DF30" s="679"/>
      <c r="DG30" s="679"/>
      <c r="DH30" s="679"/>
      <c r="DI30" s="679"/>
      <c r="DJ30" s="679"/>
      <c r="DK30" s="680"/>
      <c r="DL30" s="684">
        <v>938469</v>
      </c>
      <c r="DM30" s="679"/>
      <c r="DN30" s="679"/>
      <c r="DO30" s="679"/>
      <c r="DP30" s="679"/>
      <c r="DQ30" s="679"/>
      <c r="DR30" s="679"/>
      <c r="DS30" s="679"/>
      <c r="DT30" s="679"/>
      <c r="DU30" s="679"/>
      <c r="DV30" s="680"/>
      <c r="DW30" s="681">
        <v>22.2</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1363817</v>
      </c>
      <c r="S31" s="679"/>
      <c r="T31" s="679"/>
      <c r="U31" s="679"/>
      <c r="V31" s="679"/>
      <c r="W31" s="679"/>
      <c r="X31" s="679"/>
      <c r="Y31" s="680"/>
      <c r="Z31" s="715">
        <v>15</v>
      </c>
      <c r="AA31" s="715"/>
      <c r="AB31" s="715"/>
      <c r="AC31" s="715"/>
      <c r="AD31" s="716" t="s">
        <v>225</v>
      </c>
      <c r="AE31" s="716"/>
      <c r="AF31" s="716"/>
      <c r="AG31" s="716"/>
      <c r="AH31" s="716"/>
      <c r="AI31" s="716"/>
      <c r="AJ31" s="716"/>
      <c r="AK31" s="716"/>
      <c r="AL31" s="681" t="s">
        <v>225</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99.3</v>
      </c>
      <c r="BH31" s="748"/>
      <c r="BI31" s="748"/>
      <c r="BJ31" s="748"/>
      <c r="BK31" s="748"/>
      <c r="BL31" s="748"/>
      <c r="BM31" s="749">
        <v>98.3</v>
      </c>
      <c r="BN31" s="748"/>
      <c r="BO31" s="748"/>
      <c r="BP31" s="748"/>
      <c r="BQ31" s="750"/>
      <c r="BR31" s="747">
        <v>99.6</v>
      </c>
      <c r="BS31" s="748"/>
      <c r="BT31" s="748"/>
      <c r="BU31" s="748"/>
      <c r="BV31" s="748"/>
      <c r="BW31" s="748"/>
      <c r="BX31" s="749">
        <v>98.4</v>
      </c>
      <c r="BY31" s="748"/>
      <c r="BZ31" s="748"/>
      <c r="CA31" s="748"/>
      <c r="CB31" s="750"/>
      <c r="CD31" s="765"/>
      <c r="CE31" s="766"/>
      <c r="CF31" s="711" t="s">
        <v>311</v>
      </c>
      <c r="CG31" s="712"/>
      <c r="CH31" s="712"/>
      <c r="CI31" s="712"/>
      <c r="CJ31" s="712"/>
      <c r="CK31" s="712"/>
      <c r="CL31" s="712"/>
      <c r="CM31" s="712"/>
      <c r="CN31" s="712"/>
      <c r="CO31" s="712"/>
      <c r="CP31" s="712"/>
      <c r="CQ31" s="713"/>
      <c r="CR31" s="678">
        <v>30437</v>
      </c>
      <c r="CS31" s="697"/>
      <c r="CT31" s="697"/>
      <c r="CU31" s="697"/>
      <c r="CV31" s="697"/>
      <c r="CW31" s="697"/>
      <c r="CX31" s="697"/>
      <c r="CY31" s="698"/>
      <c r="CZ31" s="681">
        <v>0.4</v>
      </c>
      <c r="DA31" s="699"/>
      <c r="DB31" s="699"/>
      <c r="DC31" s="700"/>
      <c r="DD31" s="684">
        <v>29915</v>
      </c>
      <c r="DE31" s="697"/>
      <c r="DF31" s="697"/>
      <c r="DG31" s="697"/>
      <c r="DH31" s="697"/>
      <c r="DI31" s="697"/>
      <c r="DJ31" s="697"/>
      <c r="DK31" s="698"/>
      <c r="DL31" s="684">
        <v>29915</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137</v>
      </c>
      <c r="S32" s="679"/>
      <c r="T32" s="679"/>
      <c r="U32" s="679"/>
      <c r="V32" s="679"/>
      <c r="W32" s="679"/>
      <c r="X32" s="679"/>
      <c r="Y32" s="680"/>
      <c r="Z32" s="715" t="s">
        <v>225</v>
      </c>
      <c r="AA32" s="715"/>
      <c r="AB32" s="715"/>
      <c r="AC32" s="715"/>
      <c r="AD32" s="716" t="s">
        <v>225</v>
      </c>
      <c r="AE32" s="716"/>
      <c r="AF32" s="716"/>
      <c r="AG32" s="716"/>
      <c r="AH32" s="716"/>
      <c r="AI32" s="716"/>
      <c r="AJ32" s="716"/>
      <c r="AK32" s="716"/>
      <c r="AL32" s="681" t="s">
        <v>225</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99.2</v>
      </c>
      <c r="BH32" s="697"/>
      <c r="BI32" s="697"/>
      <c r="BJ32" s="697"/>
      <c r="BK32" s="697"/>
      <c r="BL32" s="697"/>
      <c r="BM32" s="682">
        <v>98.6</v>
      </c>
      <c r="BN32" s="743"/>
      <c r="BO32" s="743"/>
      <c r="BP32" s="743"/>
      <c r="BQ32" s="721"/>
      <c r="BR32" s="751">
        <v>99.4</v>
      </c>
      <c r="BS32" s="697"/>
      <c r="BT32" s="697"/>
      <c r="BU32" s="697"/>
      <c r="BV32" s="697"/>
      <c r="BW32" s="697"/>
      <c r="BX32" s="682">
        <v>98.6</v>
      </c>
      <c r="BY32" s="743"/>
      <c r="BZ32" s="743"/>
      <c r="CA32" s="743"/>
      <c r="CB32" s="721"/>
      <c r="CD32" s="767"/>
      <c r="CE32" s="768"/>
      <c r="CF32" s="711" t="s">
        <v>315</v>
      </c>
      <c r="CG32" s="712"/>
      <c r="CH32" s="712"/>
      <c r="CI32" s="712"/>
      <c r="CJ32" s="712"/>
      <c r="CK32" s="712"/>
      <c r="CL32" s="712"/>
      <c r="CM32" s="712"/>
      <c r="CN32" s="712"/>
      <c r="CO32" s="712"/>
      <c r="CP32" s="712"/>
      <c r="CQ32" s="713"/>
      <c r="CR32" s="678">
        <v>62</v>
      </c>
      <c r="CS32" s="679"/>
      <c r="CT32" s="679"/>
      <c r="CU32" s="679"/>
      <c r="CV32" s="679"/>
      <c r="CW32" s="679"/>
      <c r="CX32" s="679"/>
      <c r="CY32" s="680"/>
      <c r="CZ32" s="681">
        <v>0</v>
      </c>
      <c r="DA32" s="699"/>
      <c r="DB32" s="699"/>
      <c r="DC32" s="700"/>
      <c r="DD32" s="684">
        <v>62</v>
      </c>
      <c r="DE32" s="679"/>
      <c r="DF32" s="679"/>
      <c r="DG32" s="679"/>
      <c r="DH32" s="679"/>
      <c r="DI32" s="679"/>
      <c r="DJ32" s="679"/>
      <c r="DK32" s="680"/>
      <c r="DL32" s="684">
        <v>62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826262</v>
      </c>
      <c r="S33" s="679"/>
      <c r="T33" s="679"/>
      <c r="U33" s="679"/>
      <c r="V33" s="679"/>
      <c r="W33" s="679"/>
      <c r="X33" s="679"/>
      <c r="Y33" s="680"/>
      <c r="Z33" s="715">
        <v>9.1</v>
      </c>
      <c r="AA33" s="715"/>
      <c r="AB33" s="715"/>
      <c r="AC33" s="715"/>
      <c r="AD33" s="716" t="s">
        <v>225</v>
      </c>
      <c r="AE33" s="716"/>
      <c r="AF33" s="716"/>
      <c r="AG33" s="716"/>
      <c r="AH33" s="716"/>
      <c r="AI33" s="716"/>
      <c r="AJ33" s="716"/>
      <c r="AK33" s="716"/>
      <c r="AL33" s="681" t="s">
        <v>225</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99.3</v>
      </c>
      <c r="BH33" s="663"/>
      <c r="BI33" s="663"/>
      <c r="BJ33" s="663"/>
      <c r="BK33" s="663"/>
      <c r="BL33" s="663"/>
      <c r="BM33" s="706">
        <v>98</v>
      </c>
      <c r="BN33" s="663"/>
      <c r="BO33" s="663"/>
      <c r="BP33" s="663"/>
      <c r="BQ33" s="727"/>
      <c r="BR33" s="742">
        <v>99.7</v>
      </c>
      <c r="BS33" s="663"/>
      <c r="BT33" s="663"/>
      <c r="BU33" s="663"/>
      <c r="BV33" s="663"/>
      <c r="BW33" s="663"/>
      <c r="BX33" s="706">
        <v>98.1</v>
      </c>
      <c r="BY33" s="663"/>
      <c r="BZ33" s="663"/>
      <c r="CA33" s="663"/>
      <c r="CB33" s="727"/>
      <c r="CD33" s="711" t="s">
        <v>318</v>
      </c>
      <c r="CE33" s="712"/>
      <c r="CF33" s="712"/>
      <c r="CG33" s="712"/>
      <c r="CH33" s="712"/>
      <c r="CI33" s="712"/>
      <c r="CJ33" s="712"/>
      <c r="CK33" s="712"/>
      <c r="CL33" s="712"/>
      <c r="CM33" s="712"/>
      <c r="CN33" s="712"/>
      <c r="CO33" s="712"/>
      <c r="CP33" s="712"/>
      <c r="CQ33" s="713"/>
      <c r="CR33" s="678">
        <v>3168185</v>
      </c>
      <c r="CS33" s="697"/>
      <c r="CT33" s="697"/>
      <c r="CU33" s="697"/>
      <c r="CV33" s="697"/>
      <c r="CW33" s="697"/>
      <c r="CX33" s="697"/>
      <c r="CY33" s="698"/>
      <c r="CZ33" s="681">
        <v>36.6</v>
      </c>
      <c r="DA33" s="699"/>
      <c r="DB33" s="699"/>
      <c r="DC33" s="700"/>
      <c r="DD33" s="684">
        <v>2474499</v>
      </c>
      <c r="DE33" s="697"/>
      <c r="DF33" s="697"/>
      <c r="DG33" s="697"/>
      <c r="DH33" s="697"/>
      <c r="DI33" s="697"/>
      <c r="DJ33" s="697"/>
      <c r="DK33" s="698"/>
      <c r="DL33" s="684">
        <v>1815227</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11327</v>
      </c>
      <c r="S34" s="679"/>
      <c r="T34" s="679"/>
      <c r="U34" s="679"/>
      <c r="V34" s="679"/>
      <c r="W34" s="679"/>
      <c r="X34" s="679"/>
      <c r="Y34" s="680"/>
      <c r="Z34" s="715">
        <v>0.1</v>
      </c>
      <c r="AA34" s="715"/>
      <c r="AB34" s="715"/>
      <c r="AC34" s="715"/>
      <c r="AD34" s="716" t="s">
        <v>225</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852690</v>
      </c>
      <c r="CS34" s="679"/>
      <c r="CT34" s="679"/>
      <c r="CU34" s="679"/>
      <c r="CV34" s="679"/>
      <c r="CW34" s="679"/>
      <c r="CX34" s="679"/>
      <c r="CY34" s="680"/>
      <c r="CZ34" s="681">
        <v>9.9</v>
      </c>
      <c r="DA34" s="699"/>
      <c r="DB34" s="699"/>
      <c r="DC34" s="700"/>
      <c r="DD34" s="684">
        <v>669292</v>
      </c>
      <c r="DE34" s="679"/>
      <c r="DF34" s="679"/>
      <c r="DG34" s="679"/>
      <c r="DH34" s="679"/>
      <c r="DI34" s="679"/>
      <c r="DJ34" s="679"/>
      <c r="DK34" s="680"/>
      <c r="DL34" s="684">
        <v>604178</v>
      </c>
      <c r="DM34" s="679"/>
      <c r="DN34" s="679"/>
      <c r="DO34" s="679"/>
      <c r="DP34" s="679"/>
      <c r="DQ34" s="679"/>
      <c r="DR34" s="679"/>
      <c r="DS34" s="679"/>
      <c r="DT34" s="679"/>
      <c r="DU34" s="679"/>
      <c r="DV34" s="680"/>
      <c r="DW34" s="681">
        <v>14.3</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11665</v>
      </c>
      <c r="S35" s="679"/>
      <c r="T35" s="679"/>
      <c r="U35" s="679"/>
      <c r="V35" s="679"/>
      <c r="W35" s="679"/>
      <c r="X35" s="679"/>
      <c r="Y35" s="680"/>
      <c r="Z35" s="715">
        <v>0.1</v>
      </c>
      <c r="AA35" s="715"/>
      <c r="AB35" s="715"/>
      <c r="AC35" s="715"/>
      <c r="AD35" s="716" t="s">
        <v>225</v>
      </c>
      <c r="AE35" s="716"/>
      <c r="AF35" s="716"/>
      <c r="AG35" s="716"/>
      <c r="AH35" s="716"/>
      <c r="AI35" s="716"/>
      <c r="AJ35" s="716"/>
      <c r="AK35" s="716"/>
      <c r="AL35" s="681" t="s">
        <v>225</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39074</v>
      </c>
      <c r="CS35" s="697"/>
      <c r="CT35" s="697"/>
      <c r="CU35" s="697"/>
      <c r="CV35" s="697"/>
      <c r="CW35" s="697"/>
      <c r="CX35" s="697"/>
      <c r="CY35" s="698"/>
      <c r="CZ35" s="681">
        <v>0.5</v>
      </c>
      <c r="DA35" s="699"/>
      <c r="DB35" s="699"/>
      <c r="DC35" s="700"/>
      <c r="DD35" s="684">
        <v>27501</v>
      </c>
      <c r="DE35" s="697"/>
      <c r="DF35" s="697"/>
      <c r="DG35" s="697"/>
      <c r="DH35" s="697"/>
      <c r="DI35" s="697"/>
      <c r="DJ35" s="697"/>
      <c r="DK35" s="698"/>
      <c r="DL35" s="684">
        <v>17785</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316289</v>
      </c>
      <c r="S36" s="679"/>
      <c r="T36" s="679"/>
      <c r="U36" s="679"/>
      <c r="V36" s="679"/>
      <c r="W36" s="679"/>
      <c r="X36" s="679"/>
      <c r="Y36" s="680"/>
      <c r="Z36" s="715">
        <v>3.5</v>
      </c>
      <c r="AA36" s="715"/>
      <c r="AB36" s="715"/>
      <c r="AC36" s="715"/>
      <c r="AD36" s="716" t="s">
        <v>137</v>
      </c>
      <c r="AE36" s="716"/>
      <c r="AF36" s="716"/>
      <c r="AG36" s="716"/>
      <c r="AH36" s="716"/>
      <c r="AI36" s="716"/>
      <c r="AJ36" s="716"/>
      <c r="AK36" s="716"/>
      <c r="AL36" s="681" t="s">
        <v>225</v>
      </c>
      <c r="AM36" s="682"/>
      <c r="AN36" s="682"/>
      <c r="AO36" s="717"/>
      <c r="AP36" s="235"/>
      <c r="AQ36" s="730" t="s">
        <v>326</v>
      </c>
      <c r="AR36" s="731"/>
      <c r="AS36" s="731"/>
      <c r="AT36" s="731"/>
      <c r="AU36" s="731"/>
      <c r="AV36" s="731"/>
      <c r="AW36" s="731"/>
      <c r="AX36" s="731"/>
      <c r="AY36" s="732"/>
      <c r="AZ36" s="733">
        <v>946505</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61264</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799844</v>
      </c>
      <c r="CS36" s="679"/>
      <c r="CT36" s="679"/>
      <c r="CU36" s="679"/>
      <c r="CV36" s="679"/>
      <c r="CW36" s="679"/>
      <c r="CX36" s="679"/>
      <c r="CY36" s="680"/>
      <c r="CZ36" s="681">
        <v>9.1999999999999993</v>
      </c>
      <c r="DA36" s="699"/>
      <c r="DB36" s="699"/>
      <c r="DC36" s="700"/>
      <c r="DD36" s="684">
        <v>631179</v>
      </c>
      <c r="DE36" s="679"/>
      <c r="DF36" s="679"/>
      <c r="DG36" s="679"/>
      <c r="DH36" s="679"/>
      <c r="DI36" s="679"/>
      <c r="DJ36" s="679"/>
      <c r="DK36" s="680"/>
      <c r="DL36" s="684">
        <v>470812</v>
      </c>
      <c r="DM36" s="679"/>
      <c r="DN36" s="679"/>
      <c r="DO36" s="679"/>
      <c r="DP36" s="679"/>
      <c r="DQ36" s="679"/>
      <c r="DR36" s="679"/>
      <c r="DS36" s="679"/>
      <c r="DT36" s="679"/>
      <c r="DU36" s="679"/>
      <c r="DV36" s="680"/>
      <c r="DW36" s="681">
        <v>11.1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636242</v>
      </c>
      <c r="S37" s="679"/>
      <c r="T37" s="679"/>
      <c r="U37" s="679"/>
      <c r="V37" s="679"/>
      <c r="W37" s="679"/>
      <c r="X37" s="679"/>
      <c r="Y37" s="680"/>
      <c r="Z37" s="715">
        <v>7</v>
      </c>
      <c r="AA37" s="715"/>
      <c r="AB37" s="715"/>
      <c r="AC37" s="715"/>
      <c r="AD37" s="716" t="s">
        <v>225</v>
      </c>
      <c r="AE37" s="716"/>
      <c r="AF37" s="716"/>
      <c r="AG37" s="716"/>
      <c r="AH37" s="716"/>
      <c r="AI37" s="716"/>
      <c r="AJ37" s="716"/>
      <c r="AK37" s="716"/>
      <c r="AL37" s="681" t="s">
        <v>225</v>
      </c>
      <c r="AM37" s="682"/>
      <c r="AN37" s="682"/>
      <c r="AO37" s="717"/>
      <c r="AQ37" s="718" t="s">
        <v>330</v>
      </c>
      <c r="AR37" s="719"/>
      <c r="AS37" s="719"/>
      <c r="AT37" s="719"/>
      <c r="AU37" s="719"/>
      <c r="AV37" s="719"/>
      <c r="AW37" s="719"/>
      <c r="AX37" s="719"/>
      <c r="AY37" s="720"/>
      <c r="AZ37" s="678">
        <v>104401</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61264</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368760</v>
      </c>
      <c r="CS37" s="697"/>
      <c r="CT37" s="697"/>
      <c r="CU37" s="697"/>
      <c r="CV37" s="697"/>
      <c r="CW37" s="697"/>
      <c r="CX37" s="697"/>
      <c r="CY37" s="698"/>
      <c r="CZ37" s="681">
        <v>4.3</v>
      </c>
      <c r="DA37" s="699"/>
      <c r="DB37" s="699"/>
      <c r="DC37" s="700"/>
      <c r="DD37" s="684">
        <v>368746</v>
      </c>
      <c r="DE37" s="697"/>
      <c r="DF37" s="697"/>
      <c r="DG37" s="697"/>
      <c r="DH37" s="697"/>
      <c r="DI37" s="697"/>
      <c r="DJ37" s="697"/>
      <c r="DK37" s="698"/>
      <c r="DL37" s="684">
        <v>252752</v>
      </c>
      <c r="DM37" s="697"/>
      <c r="DN37" s="697"/>
      <c r="DO37" s="697"/>
      <c r="DP37" s="697"/>
      <c r="DQ37" s="697"/>
      <c r="DR37" s="697"/>
      <c r="DS37" s="697"/>
      <c r="DT37" s="697"/>
      <c r="DU37" s="697"/>
      <c r="DV37" s="698"/>
      <c r="DW37" s="681">
        <v>6</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138071</v>
      </c>
      <c r="S38" s="679"/>
      <c r="T38" s="679"/>
      <c r="U38" s="679"/>
      <c r="V38" s="679"/>
      <c r="W38" s="679"/>
      <c r="X38" s="679"/>
      <c r="Y38" s="680"/>
      <c r="Z38" s="715">
        <v>1.5</v>
      </c>
      <c r="AA38" s="715"/>
      <c r="AB38" s="715"/>
      <c r="AC38" s="715"/>
      <c r="AD38" s="716" t="s">
        <v>225</v>
      </c>
      <c r="AE38" s="716"/>
      <c r="AF38" s="716"/>
      <c r="AG38" s="716"/>
      <c r="AH38" s="716"/>
      <c r="AI38" s="716"/>
      <c r="AJ38" s="716"/>
      <c r="AK38" s="716"/>
      <c r="AL38" s="681" t="s">
        <v>225</v>
      </c>
      <c r="AM38" s="682"/>
      <c r="AN38" s="682"/>
      <c r="AO38" s="717"/>
      <c r="AQ38" s="718" t="s">
        <v>334</v>
      </c>
      <c r="AR38" s="719"/>
      <c r="AS38" s="719"/>
      <c r="AT38" s="719"/>
      <c r="AU38" s="719"/>
      <c r="AV38" s="719"/>
      <c r="AW38" s="719"/>
      <c r="AX38" s="719"/>
      <c r="AY38" s="720"/>
      <c r="AZ38" s="678">
        <v>68171</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1611</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946505</v>
      </c>
      <c r="CS38" s="679"/>
      <c r="CT38" s="679"/>
      <c r="CU38" s="679"/>
      <c r="CV38" s="679"/>
      <c r="CW38" s="679"/>
      <c r="CX38" s="679"/>
      <c r="CY38" s="680"/>
      <c r="CZ38" s="681">
        <v>10.9</v>
      </c>
      <c r="DA38" s="699"/>
      <c r="DB38" s="699"/>
      <c r="DC38" s="700"/>
      <c r="DD38" s="684">
        <v>817044</v>
      </c>
      <c r="DE38" s="679"/>
      <c r="DF38" s="679"/>
      <c r="DG38" s="679"/>
      <c r="DH38" s="679"/>
      <c r="DI38" s="679"/>
      <c r="DJ38" s="679"/>
      <c r="DK38" s="680"/>
      <c r="DL38" s="684">
        <v>722452</v>
      </c>
      <c r="DM38" s="679"/>
      <c r="DN38" s="679"/>
      <c r="DO38" s="679"/>
      <c r="DP38" s="679"/>
      <c r="DQ38" s="679"/>
      <c r="DR38" s="679"/>
      <c r="DS38" s="679"/>
      <c r="DT38" s="679"/>
      <c r="DU38" s="679"/>
      <c r="DV38" s="680"/>
      <c r="DW38" s="681">
        <v>17.100000000000001</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1292388</v>
      </c>
      <c r="S39" s="679"/>
      <c r="T39" s="679"/>
      <c r="U39" s="679"/>
      <c r="V39" s="679"/>
      <c r="W39" s="679"/>
      <c r="X39" s="679"/>
      <c r="Y39" s="680"/>
      <c r="Z39" s="715">
        <v>14.2</v>
      </c>
      <c r="AA39" s="715"/>
      <c r="AB39" s="715"/>
      <c r="AC39" s="715"/>
      <c r="AD39" s="716" t="s">
        <v>225</v>
      </c>
      <c r="AE39" s="716"/>
      <c r="AF39" s="716"/>
      <c r="AG39" s="716"/>
      <c r="AH39" s="716"/>
      <c r="AI39" s="716"/>
      <c r="AJ39" s="716"/>
      <c r="AK39" s="716"/>
      <c r="AL39" s="681" t="s">
        <v>137</v>
      </c>
      <c r="AM39" s="682"/>
      <c r="AN39" s="682"/>
      <c r="AO39" s="717"/>
      <c r="AQ39" s="718" t="s">
        <v>338</v>
      </c>
      <c r="AR39" s="719"/>
      <c r="AS39" s="719"/>
      <c r="AT39" s="719"/>
      <c r="AU39" s="719"/>
      <c r="AV39" s="719"/>
      <c r="AW39" s="719"/>
      <c r="AX39" s="719"/>
      <c r="AY39" s="720"/>
      <c r="AZ39" s="678" t="s">
        <v>225</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2538</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529928</v>
      </c>
      <c r="CS39" s="697"/>
      <c r="CT39" s="697"/>
      <c r="CU39" s="697"/>
      <c r="CV39" s="697"/>
      <c r="CW39" s="697"/>
      <c r="CX39" s="697"/>
      <c r="CY39" s="698"/>
      <c r="CZ39" s="681">
        <v>6.1</v>
      </c>
      <c r="DA39" s="699"/>
      <c r="DB39" s="699"/>
      <c r="DC39" s="700"/>
      <c r="DD39" s="684">
        <v>329483</v>
      </c>
      <c r="DE39" s="697"/>
      <c r="DF39" s="697"/>
      <c r="DG39" s="697"/>
      <c r="DH39" s="697"/>
      <c r="DI39" s="697"/>
      <c r="DJ39" s="697"/>
      <c r="DK39" s="698"/>
      <c r="DL39" s="684" t="s">
        <v>225</v>
      </c>
      <c r="DM39" s="697"/>
      <c r="DN39" s="697"/>
      <c r="DO39" s="697"/>
      <c r="DP39" s="697"/>
      <c r="DQ39" s="697"/>
      <c r="DR39" s="697"/>
      <c r="DS39" s="697"/>
      <c r="DT39" s="697"/>
      <c r="DU39" s="697"/>
      <c r="DV39" s="698"/>
      <c r="DW39" s="681" t="s">
        <v>225</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225</v>
      </c>
      <c r="S40" s="679"/>
      <c r="T40" s="679"/>
      <c r="U40" s="679"/>
      <c r="V40" s="679"/>
      <c r="W40" s="679"/>
      <c r="X40" s="679"/>
      <c r="Y40" s="680"/>
      <c r="Z40" s="715" t="s">
        <v>225</v>
      </c>
      <c r="AA40" s="715"/>
      <c r="AB40" s="715"/>
      <c r="AC40" s="715"/>
      <c r="AD40" s="716" t="s">
        <v>137</v>
      </c>
      <c r="AE40" s="716"/>
      <c r="AF40" s="716"/>
      <c r="AG40" s="716"/>
      <c r="AH40" s="716"/>
      <c r="AI40" s="716"/>
      <c r="AJ40" s="716"/>
      <c r="AK40" s="716"/>
      <c r="AL40" s="681" t="s">
        <v>225</v>
      </c>
      <c r="AM40" s="682"/>
      <c r="AN40" s="682"/>
      <c r="AO40" s="717"/>
      <c r="AQ40" s="718" t="s">
        <v>342</v>
      </c>
      <c r="AR40" s="719"/>
      <c r="AS40" s="719"/>
      <c r="AT40" s="719"/>
      <c r="AU40" s="719"/>
      <c r="AV40" s="719"/>
      <c r="AW40" s="719"/>
      <c r="AX40" s="719"/>
      <c r="AY40" s="720"/>
      <c r="AZ40" s="678" t="s">
        <v>225</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93</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144</v>
      </c>
      <c r="CS40" s="679"/>
      <c r="CT40" s="679"/>
      <c r="CU40" s="679"/>
      <c r="CV40" s="679"/>
      <c r="CW40" s="679"/>
      <c r="CX40" s="679"/>
      <c r="CY40" s="680"/>
      <c r="CZ40" s="681">
        <v>0</v>
      </c>
      <c r="DA40" s="699"/>
      <c r="DB40" s="699"/>
      <c r="DC40" s="700"/>
      <c r="DD40" s="684" t="s">
        <v>225</v>
      </c>
      <c r="DE40" s="679"/>
      <c r="DF40" s="679"/>
      <c r="DG40" s="679"/>
      <c r="DH40" s="679"/>
      <c r="DI40" s="679"/>
      <c r="DJ40" s="679"/>
      <c r="DK40" s="680"/>
      <c r="DL40" s="684" t="s">
        <v>225</v>
      </c>
      <c r="DM40" s="679"/>
      <c r="DN40" s="679"/>
      <c r="DO40" s="679"/>
      <c r="DP40" s="679"/>
      <c r="DQ40" s="679"/>
      <c r="DR40" s="679"/>
      <c r="DS40" s="679"/>
      <c r="DT40" s="679"/>
      <c r="DU40" s="679"/>
      <c r="DV40" s="680"/>
      <c r="DW40" s="681" t="s">
        <v>137</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125988</v>
      </c>
      <c r="S41" s="679"/>
      <c r="T41" s="679"/>
      <c r="U41" s="679"/>
      <c r="V41" s="679"/>
      <c r="W41" s="679"/>
      <c r="X41" s="679"/>
      <c r="Y41" s="680"/>
      <c r="Z41" s="715">
        <v>1.4</v>
      </c>
      <c r="AA41" s="715"/>
      <c r="AB41" s="715"/>
      <c r="AC41" s="715"/>
      <c r="AD41" s="716" t="s">
        <v>225</v>
      </c>
      <c r="AE41" s="716"/>
      <c r="AF41" s="716"/>
      <c r="AG41" s="716"/>
      <c r="AH41" s="716"/>
      <c r="AI41" s="716"/>
      <c r="AJ41" s="716"/>
      <c r="AK41" s="716"/>
      <c r="AL41" s="681" t="s">
        <v>225</v>
      </c>
      <c r="AM41" s="682"/>
      <c r="AN41" s="682"/>
      <c r="AO41" s="717"/>
      <c r="AQ41" s="718" t="s">
        <v>347</v>
      </c>
      <c r="AR41" s="719"/>
      <c r="AS41" s="719"/>
      <c r="AT41" s="719"/>
      <c r="AU41" s="719"/>
      <c r="AV41" s="719"/>
      <c r="AW41" s="719"/>
      <c r="AX41" s="719"/>
      <c r="AY41" s="720"/>
      <c r="AZ41" s="678">
        <v>118003</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225</v>
      </c>
      <c r="CS41" s="697"/>
      <c r="CT41" s="697"/>
      <c r="CU41" s="697"/>
      <c r="CV41" s="697"/>
      <c r="CW41" s="697"/>
      <c r="CX41" s="697"/>
      <c r="CY41" s="698"/>
      <c r="CZ41" s="681" t="s">
        <v>225</v>
      </c>
      <c r="DA41" s="699"/>
      <c r="DB41" s="699"/>
      <c r="DC41" s="700"/>
      <c r="DD41" s="684" t="s">
        <v>225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9103812</v>
      </c>
      <c r="S42" s="701"/>
      <c r="T42" s="701"/>
      <c r="U42" s="701"/>
      <c r="V42" s="701"/>
      <c r="W42" s="701"/>
      <c r="X42" s="701"/>
      <c r="Y42" s="703"/>
      <c r="Z42" s="704">
        <v>100</v>
      </c>
      <c r="AA42" s="704"/>
      <c r="AB42" s="704"/>
      <c r="AC42" s="704"/>
      <c r="AD42" s="705">
        <v>4103103</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655930</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399</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2566253</v>
      </c>
      <c r="CS42" s="679"/>
      <c r="CT42" s="679"/>
      <c r="CU42" s="679"/>
      <c r="CV42" s="679"/>
      <c r="CW42" s="679"/>
      <c r="CX42" s="679"/>
      <c r="CY42" s="680"/>
      <c r="CZ42" s="681">
        <v>29.7</v>
      </c>
      <c r="DA42" s="682"/>
      <c r="DB42" s="682"/>
      <c r="DC42" s="683"/>
      <c r="DD42" s="684">
        <v>479093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27677</v>
      </c>
      <c r="CS43" s="697"/>
      <c r="CT43" s="697"/>
      <c r="CU43" s="697"/>
      <c r="CV43" s="697"/>
      <c r="CW43" s="697"/>
      <c r="CX43" s="697"/>
      <c r="CY43" s="698"/>
      <c r="CZ43" s="681">
        <v>0.3</v>
      </c>
      <c r="DA43" s="699"/>
      <c r="DB43" s="699"/>
      <c r="DC43" s="700"/>
      <c r="DD43" s="684">
        <v>27677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1742391</v>
      </c>
      <c r="CS44" s="679"/>
      <c r="CT44" s="679"/>
      <c r="CU44" s="679"/>
      <c r="CV44" s="679"/>
      <c r="CW44" s="679"/>
      <c r="CX44" s="679"/>
      <c r="CY44" s="680"/>
      <c r="CZ44" s="681">
        <v>20.100000000000001</v>
      </c>
      <c r="DA44" s="682"/>
      <c r="DB44" s="682"/>
      <c r="DC44" s="683"/>
      <c r="DD44" s="684">
        <v>393360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860131</v>
      </c>
      <c r="CS45" s="697"/>
      <c r="CT45" s="697"/>
      <c r="CU45" s="697"/>
      <c r="CV45" s="697"/>
      <c r="CW45" s="697"/>
      <c r="CX45" s="697"/>
      <c r="CY45" s="698"/>
      <c r="CZ45" s="681">
        <v>9.9</v>
      </c>
      <c r="DA45" s="699"/>
      <c r="DB45" s="699"/>
      <c r="DC45" s="700"/>
      <c r="DD45" s="684">
        <v>82028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813466</v>
      </c>
      <c r="CS46" s="679"/>
      <c r="CT46" s="679"/>
      <c r="CU46" s="679"/>
      <c r="CV46" s="679"/>
      <c r="CW46" s="679"/>
      <c r="CX46" s="679"/>
      <c r="CY46" s="680"/>
      <c r="CZ46" s="681">
        <v>9.4</v>
      </c>
      <c r="DA46" s="682"/>
      <c r="DB46" s="682"/>
      <c r="DC46" s="683"/>
      <c r="DD46" s="684">
        <v>305838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823862</v>
      </c>
      <c r="CS47" s="697"/>
      <c r="CT47" s="697"/>
      <c r="CU47" s="697"/>
      <c r="CV47" s="697"/>
      <c r="CW47" s="697"/>
      <c r="CX47" s="697"/>
      <c r="CY47" s="698"/>
      <c r="CZ47" s="681">
        <v>9.5</v>
      </c>
      <c r="DA47" s="699"/>
      <c r="DB47" s="699"/>
      <c r="DC47" s="700"/>
      <c r="DD47" s="684">
        <v>85733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225</v>
      </c>
      <c r="CS48" s="679"/>
      <c r="CT48" s="679"/>
      <c r="CU48" s="679"/>
      <c r="CV48" s="679"/>
      <c r="CW48" s="679"/>
      <c r="CX48" s="679"/>
      <c r="CY48" s="680"/>
      <c r="CZ48" s="681" t="s">
        <v>225</v>
      </c>
      <c r="DA48" s="682"/>
      <c r="DB48" s="682"/>
      <c r="DC48" s="683"/>
      <c r="DD48" s="684" t="s">
        <v>225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8655053</v>
      </c>
      <c r="CS49" s="663"/>
      <c r="CT49" s="663"/>
      <c r="CU49" s="663"/>
      <c r="CV49" s="663"/>
      <c r="CW49" s="663"/>
      <c r="CX49" s="663"/>
      <c r="CY49" s="664"/>
      <c r="CZ49" s="665">
        <v>100</v>
      </c>
      <c r="DA49" s="666"/>
      <c r="DB49" s="666"/>
      <c r="DC49" s="667"/>
      <c r="DD49" s="668">
        <v>5133493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C3NaEt4pb3m4fTpcpvFBO43IJ/NEq8BRAL0TYa+vYfQwF+Utb3lP2j2LBcB4ePi0RTSUv+oYm3wL0BxzgG50g==" saltValue="qES9YCvXE+L4u7ddF9Oo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10" zoomScaleNormal="55" zoomScaleSheetLayoutView="10" workbookViewId="0">
      <selection activeCell="Q20" sqref="Q20:U2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9079</v>
      </c>
      <c r="R7" s="1198"/>
      <c r="S7" s="1198"/>
      <c r="T7" s="1198"/>
      <c r="U7" s="1198"/>
      <c r="V7" s="1198">
        <v>8630</v>
      </c>
      <c r="W7" s="1198"/>
      <c r="X7" s="1198"/>
      <c r="Y7" s="1198"/>
      <c r="Z7" s="1198"/>
      <c r="AA7" s="1198">
        <v>449</v>
      </c>
      <c r="AB7" s="1198"/>
      <c r="AC7" s="1198"/>
      <c r="AD7" s="1198"/>
      <c r="AE7" s="1199"/>
      <c r="AF7" s="1200">
        <v>190</v>
      </c>
      <c r="AG7" s="1201"/>
      <c r="AH7" s="1201"/>
      <c r="AI7" s="1201"/>
      <c r="AJ7" s="1202"/>
      <c r="AK7" s="1184">
        <v>316</v>
      </c>
      <c r="AL7" s="1185"/>
      <c r="AM7" s="1185"/>
      <c r="AN7" s="1185"/>
      <c r="AO7" s="1185"/>
      <c r="AP7" s="1185">
        <v>8181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582</v>
      </c>
      <c r="BT7" s="1189"/>
      <c r="BU7" s="1189"/>
      <c r="BV7" s="1189"/>
      <c r="BW7" s="1189"/>
      <c r="BX7" s="1189"/>
      <c r="BY7" s="1189"/>
      <c r="BZ7" s="1189"/>
      <c r="CA7" s="1189"/>
      <c r="CB7" s="1189"/>
      <c r="CC7" s="1189"/>
      <c r="CD7" s="1189"/>
      <c r="CE7" s="1189"/>
      <c r="CF7" s="1189"/>
      <c r="CG7" s="1190"/>
      <c r="CH7" s="1181">
        <v>0</v>
      </c>
      <c r="CI7" s="1182"/>
      <c r="CJ7" s="1182"/>
      <c r="CK7" s="1182"/>
      <c r="CL7" s="1183"/>
      <c r="CM7" s="1181">
        <v>75</v>
      </c>
      <c r="CN7" s="1182"/>
      <c r="CO7" s="1182"/>
      <c r="CP7" s="1182"/>
      <c r="CQ7" s="1183"/>
      <c r="CR7" s="1181">
        <v>15</v>
      </c>
      <c r="CS7" s="1182"/>
      <c r="CT7" s="1182"/>
      <c r="CU7" s="1182"/>
      <c r="CV7" s="1183"/>
      <c r="CW7" s="1181" t="s">
        <v>583</v>
      </c>
      <c r="CX7" s="1182"/>
      <c r="CY7" s="1182"/>
      <c r="CZ7" s="1182"/>
      <c r="DA7" s="1183"/>
      <c r="DB7" s="1181" t="s">
        <v>583</v>
      </c>
      <c r="DC7" s="1182"/>
      <c r="DD7" s="1182"/>
      <c r="DE7" s="1182"/>
      <c r="DF7" s="1183"/>
      <c r="DG7" s="1181" t="s">
        <v>583</v>
      </c>
      <c r="DH7" s="1182"/>
      <c r="DI7" s="1182"/>
      <c r="DJ7" s="1182"/>
      <c r="DK7" s="1183"/>
      <c r="DL7" s="1181" t="s">
        <v>583</v>
      </c>
      <c r="DM7" s="1182"/>
      <c r="DN7" s="1182"/>
      <c r="DO7" s="1182"/>
      <c r="DP7" s="1183"/>
      <c r="DQ7" s="1181" t="s">
        <v>583</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0</v>
      </c>
      <c r="R8" s="1137"/>
      <c r="S8" s="1137"/>
      <c r="T8" s="1137"/>
      <c r="U8" s="1137"/>
      <c r="V8" s="1137">
        <v>0</v>
      </c>
      <c r="W8" s="1137"/>
      <c r="X8" s="1137"/>
      <c r="Y8" s="1137"/>
      <c r="Z8" s="1137"/>
      <c r="AA8" s="1137">
        <v>0</v>
      </c>
      <c r="AB8" s="1137"/>
      <c r="AC8" s="1137"/>
      <c r="AD8" s="1137"/>
      <c r="AE8" s="1138"/>
      <c r="AF8" s="1112">
        <v>0</v>
      </c>
      <c r="AG8" s="1113"/>
      <c r="AH8" s="1113"/>
      <c r="AI8" s="1113"/>
      <c r="AJ8" s="1114"/>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190</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225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1480</v>
      </c>
      <c r="R28" s="1147"/>
      <c r="S28" s="1147"/>
      <c r="T28" s="1147"/>
      <c r="U28" s="1147"/>
      <c r="V28" s="1147">
        <v>1419</v>
      </c>
      <c r="W28" s="1147"/>
      <c r="X28" s="1147"/>
      <c r="Y28" s="1147"/>
      <c r="Z28" s="1147"/>
      <c r="AA28" s="1147">
        <v>61</v>
      </c>
      <c r="AB28" s="1147"/>
      <c r="AC28" s="1147"/>
      <c r="AD28" s="1147"/>
      <c r="AE28" s="1148"/>
      <c r="AF28" s="1149">
        <v>61</v>
      </c>
      <c r="AG28" s="1147"/>
      <c r="AH28" s="1147"/>
      <c r="AI28" s="1147"/>
      <c r="AJ28" s="1150"/>
      <c r="AK28" s="1151">
        <v>108</v>
      </c>
      <c r="AL28" s="1139"/>
      <c r="AM28" s="1139"/>
      <c r="AN28" s="1139"/>
      <c r="AO28" s="1139"/>
      <c r="AP28" s="1139" t="s">
        <v>584</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2097</v>
      </c>
      <c r="R29" s="1137"/>
      <c r="S29" s="1137"/>
      <c r="T29" s="1137"/>
      <c r="U29" s="1137"/>
      <c r="V29" s="1137">
        <v>2065</v>
      </c>
      <c r="W29" s="1137"/>
      <c r="X29" s="1137"/>
      <c r="Y29" s="1137"/>
      <c r="Z29" s="1137"/>
      <c r="AA29" s="1137">
        <v>32</v>
      </c>
      <c r="AB29" s="1137"/>
      <c r="AC29" s="1137"/>
      <c r="AD29" s="1137"/>
      <c r="AE29" s="1138"/>
      <c r="AF29" s="1112">
        <v>32</v>
      </c>
      <c r="AG29" s="1113"/>
      <c r="AH29" s="1113"/>
      <c r="AI29" s="1113"/>
      <c r="AJ29" s="1114"/>
      <c r="AK29" s="1073">
        <v>338</v>
      </c>
      <c r="AL29" s="1064"/>
      <c r="AM29" s="1064"/>
      <c r="AN29" s="1064"/>
      <c r="AO29" s="1064"/>
      <c r="AP29" s="1064" t="s">
        <v>585</v>
      </c>
      <c r="AQ29" s="1064"/>
      <c r="AR29" s="1064"/>
      <c r="AS29" s="1064"/>
      <c r="AT29" s="1064"/>
      <c r="AU29" s="1064" t="s">
        <v>585</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156</v>
      </c>
      <c r="R30" s="1137"/>
      <c r="S30" s="1137"/>
      <c r="T30" s="1137"/>
      <c r="U30" s="1137"/>
      <c r="V30" s="1137">
        <v>154</v>
      </c>
      <c r="W30" s="1137"/>
      <c r="X30" s="1137"/>
      <c r="Y30" s="1137"/>
      <c r="Z30" s="1137"/>
      <c r="AA30" s="1137">
        <v>2</v>
      </c>
      <c r="AB30" s="1137"/>
      <c r="AC30" s="1137"/>
      <c r="AD30" s="1137"/>
      <c r="AE30" s="1138"/>
      <c r="AF30" s="1112">
        <v>2</v>
      </c>
      <c r="AG30" s="1113"/>
      <c r="AH30" s="1113"/>
      <c r="AI30" s="1113"/>
      <c r="AJ30" s="1114"/>
      <c r="AK30" s="1073">
        <v>65</v>
      </c>
      <c r="AL30" s="1064"/>
      <c r="AM30" s="1064"/>
      <c r="AN30" s="1064"/>
      <c r="AO30" s="1064"/>
      <c r="AP30" s="1064" t="s">
        <v>585</v>
      </c>
      <c r="AQ30" s="1064"/>
      <c r="AR30" s="1064"/>
      <c r="AS30" s="1064"/>
      <c r="AT30" s="1064"/>
      <c r="AU30" s="1064" t="s">
        <v>594</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277</v>
      </c>
      <c r="R31" s="1137"/>
      <c r="S31" s="1137"/>
      <c r="T31" s="1137"/>
      <c r="U31" s="1137"/>
      <c r="V31" s="1137">
        <v>274</v>
      </c>
      <c r="W31" s="1137"/>
      <c r="X31" s="1137"/>
      <c r="Y31" s="1137"/>
      <c r="Z31" s="1137"/>
      <c r="AA31" s="1137">
        <v>3</v>
      </c>
      <c r="AB31" s="1137"/>
      <c r="AC31" s="1137"/>
      <c r="AD31" s="1137"/>
      <c r="AE31" s="1138"/>
      <c r="AF31" s="1112">
        <v>3</v>
      </c>
      <c r="AG31" s="1113"/>
      <c r="AH31" s="1113"/>
      <c r="AI31" s="1113"/>
      <c r="AJ31" s="1114"/>
      <c r="AK31" s="1073">
        <v>104</v>
      </c>
      <c r="AL31" s="1064"/>
      <c r="AM31" s="1064"/>
      <c r="AN31" s="1064"/>
      <c r="AO31" s="1064"/>
      <c r="AP31" s="1064">
        <v>785</v>
      </c>
      <c r="AQ31" s="1064"/>
      <c r="AR31" s="1064"/>
      <c r="AS31" s="1064"/>
      <c r="AT31" s="1064"/>
      <c r="AU31" s="1064">
        <v>283</v>
      </c>
      <c r="AV31" s="1064"/>
      <c r="AW31" s="1064"/>
      <c r="AX31" s="1064"/>
      <c r="AY31" s="1064"/>
      <c r="AZ31" s="1135" t="s">
        <v>585</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179</v>
      </c>
      <c r="R32" s="1137"/>
      <c r="S32" s="1137"/>
      <c r="T32" s="1137"/>
      <c r="U32" s="1137"/>
      <c r="V32" s="1137">
        <v>173</v>
      </c>
      <c r="W32" s="1137"/>
      <c r="X32" s="1137"/>
      <c r="Y32" s="1137"/>
      <c r="Z32" s="1137"/>
      <c r="AA32" s="1137">
        <v>6</v>
      </c>
      <c r="AB32" s="1137"/>
      <c r="AC32" s="1137"/>
      <c r="AD32" s="1137"/>
      <c r="AE32" s="1138"/>
      <c r="AF32" s="1112">
        <v>6</v>
      </c>
      <c r="AG32" s="1113"/>
      <c r="AH32" s="1113"/>
      <c r="AI32" s="1113"/>
      <c r="AJ32" s="1114"/>
      <c r="AK32" s="1073">
        <v>68</v>
      </c>
      <c r="AL32" s="1064"/>
      <c r="AM32" s="1064"/>
      <c r="AN32" s="1064"/>
      <c r="AO32" s="1064"/>
      <c r="AP32" s="1064">
        <v>267</v>
      </c>
      <c r="AQ32" s="1064"/>
      <c r="AR32" s="1064"/>
      <c r="AS32" s="1064"/>
      <c r="AT32" s="1064"/>
      <c r="AU32" s="1064">
        <v>141</v>
      </c>
      <c r="AV32" s="1064"/>
      <c r="AW32" s="1064"/>
      <c r="AX32" s="1064"/>
      <c r="AY32" s="1064"/>
      <c r="AZ32" s="1135" t="s">
        <v>585</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4623</v>
      </c>
      <c r="R68" s="1075"/>
      <c r="S68" s="1075"/>
      <c r="T68" s="1075"/>
      <c r="U68" s="1075"/>
      <c r="V68" s="1075">
        <v>4353</v>
      </c>
      <c r="W68" s="1075"/>
      <c r="X68" s="1075"/>
      <c r="Y68" s="1075"/>
      <c r="Z68" s="1075"/>
      <c r="AA68" s="1075">
        <v>269</v>
      </c>
      <c r="AB68" s="1075"/>
      <c r="AC68" s="1075"/>
      <c r="AD68" s="1075"/>
      <c r="AE68" s="1075"/>
      <c r="AF68" s="1075">
        <v>172</v>
      </c>
      <c r="AG68" s="1075"/>
      <c r="AH68" s="1075"/>
      <c r="AI68" s="1075"/>
      <c r="AJ68" s="1075"/>
      <c r="AK68" s="1075">
        <v>8</v>
      </c>
      <c r="AL68" s="1075"/>
      <c r="AM68" s="1075"/>
      <c r="AN68" s="1075"/>
      <c r="AO68" s="1075"/>
      <c r="AP68" s="1075">
        <v>2381</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4</v>
      </c>
      <c r="R69" s="1064"/>
      <c r="S69" s="1064"/>
      <c r="T69" s="1064"/>
      <c r="U69" s="1064"/>
      <c r="V69" s="1064">
        <v>3</v>
      </c>
      <c r="W69" s="1064"/>
      <c r="X69" s="1064"/>
      <c r="Y69" s="1064"/>
      <c r="Z69" s="1064"/>
      <c r="AA69" s="1064">
        <v>1</v>
      </c>
      <c r="AB69" s="1064"/>
      <c r="AC69" s="1064"/>
      <c r="AD69" s="1064"/>
      <c r="AE69" s="1064"/>
      <c r="AF69" s="1064">
        <v>1</v>
      </c>
      <c r="AG69" s="1064"/>
      <c r="AH69" s="1064"/>
      <c r="AI69" s="1064"/>
      <c r="AJ69" s="1064"/>
      <c r="AK69" s="1064" t="s">
        <v>588</v>
      </c>
      <c r="AL69" s="1064"/>
      <c r="AM69" s="1064"/>
      <c r="AN69" s="1064"/>
      <c r="AO69" s="1064"/>
      <c r="AP69" s="1064" t="s">
        <v>588</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306</v>
      </c>
      <c r="AG109" s="987"/>
      <c r="AH109" s="987"/>
      <c r="AI109" s="987"/>
      <c r="AJ109" s="988"/>
      <c r="AK109" s="989" t="s">
        <v>305</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306</v>
      </c>
      <c r="BW109" s="987"/>
      <c r="BX109" s="987"/>
      <c r="BY109" s="987"/>
      <c r="BZ109" s="988"/>
      <c r="CA109" s="989" t="s">
        <v>305</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306</v>
      </c>
      <c r="DM109" s="987"/>
      <c r="DN109" s="987"/>
      <c r="DO109" s="987"/>
      <c r="DP109" s="988"/>
      <c r="DQ109" s="989" t="s">
        <v>305</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799873</v>
      </c>
      <c r="AB110" s="980"/>
      <c r="AC110" s="980"/>
      <c r="AD110" s="980"/>
      <c r="AE110" s="981"/>
      <c r="AF110" s="982">
        <v>929722</v>
      </c>
      <c r="AG110" s="980"/>
      <c r="AH110" s="980"/>
      <c r="AI110" s="980"/>
      <c r="AJ110" s="981"/>
      <c r="AK110" s="982">
        <v>986362</v>
      </c>
      <c r="AL110" s="980"/>
      <c r="AM110" s="980"/>
      <c r="AN110" s="980"/>
      <c r="AO110" s="981"/>
      <c r="AP110" s="983">
        <v>28.9</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7515585</v>
      </c>
      <c r="BR110" s="927"/>
      <c r="BS110" s="927"/>
      <c r="BT110" s="927"/>
      <c r="BU110" s="927"/>
      <c r="BV110" s="927">
        <v>7844323</v>
      </c>
      <c r="BW110" s="927"/>
      <c r="BX110" s="927"/>
      <c r="BY110" s="927"/>
      <c r="BZ110" s="927"/>
      <c r="CA110" s="927">
        <v>8180786</v>
      </c>
      <c r="CB110" s="927"/>
      <c r="CC110" s="927"/>
      <c r="CD110" s="927"/>
      <c r="CE110" s="927"/>
      <c r="CF110" s="951">
        <v>239.5</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409</v>
      </c>
      <c r="DH110" s="927"/>
      <c r="DI110" s="927"/>
      <c r="DJ110" s="927"/>
      <c r="DK110" s="927"/>
      <c r="DL110" s="927" t="s">
        <v>435</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409</v>
      </c>
      <c r="AB111" s="1008"/>
      <c r="AC111" s="1008"/>
      <c r="AD111" s="1008"/>
      <c r="AE111" s="1009"/>
      <c r="AF111" s="1010" t="s">
        <v>435</v>
      </c>
      <c r="AG111" s="1008"/>
      <c r="AH111" s="1008"/>
      <c r="AI111" s="1008"/>
      <c r="AJ111" s="1009"/>
      <c r="AK111" s="1010" t="s">
        <v>435</v>
      </c>
      <c r="AL111" s="1008"/>
      <c r="AM111" s="1008"/>
      <c r="AN111" s="1008"/>
      <c r="AO111" s="1009"/>
      <c r="AP111" s="1011" t="s">
        <v>435</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435</v>
      </c>
      <c r="BR111" s="899"/>
      <c r="BS111" s="899"/>
      <c r="BT111" s="899"/>
      <c r="BU111" s="899"/>
      <c r="BV111" s="899" t="s">
        <v>435</v>
      </c>
      <c r="BW111" s="899"/>
      <c r="BX111" s="899"/>
      <c r="BY111" s="899"/>
      <c r="BZ111" s="899"/>
      <c r="CA111" s="899" t="s">
        <v>435</v>
      </c>
      <c r="CB111" s="899"/>
      <c r="CC111" s="899"/>
      <c r="CD111" s="899"/>
      <c r="CE111" s="899"/>
      <c r="CF111" s="960" t="s">
        <v>438</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435</v>
      </c>
      <c r="DM111" s="899"/>
      <c r="DN111" s="899"/>
      <c r="DO111" s="899"/>
      <c r="DP111" s="899"/>
      <c r="DQ111" s="899" t="s">
        <v>435</v>
      </c>
      <c r="DR111" s="899"/>
      <c r="DS111" s="899"/>
      <c r="DT111" s="899"/>
      <c r="DU111" s="899"/>
      <c r="DV111" s="876" t="s">
        <v>409</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409</v>
      </c>
      <c r="AB112" s="862"/>
      <c r="AC112" s="862"/>
      <c r="AD112" s="862"/>
      <c r="AE112" s="863"/>
      <c r="AF112" s="864" t="s">
        <v>409</v>
      </c>
      <c r="AG112" s="862"/>
      <c r="AH112" s="862"/>
      <c r="AI112" s="862"/>
      <c r="AJ112" s="863"/>
      <c r="AK112" s="864" t="s">
        <v>409</v>
      </c>
      <c r="AL112" s="862"/>
      <c r="AM112" s="862"/>
      <c r="AN112" s="862"/>
      <c r="AO112" s="863"/>
      <c r="AP112" s="909" t="s">
        <v>435</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699119</v>
      </c>
      <c r="BR112" s="899"/>
      <c r="BS112" s="899"/>
      <c r="BT112" s="899"/>
      <c r="BU112" s="899"/>
      <c r="BV112" s="899">
        <v>532915</v>
      </c>
      <c r="BW112" s="899"/>
      <c r="BX112" s="899"/>
      <c r="BY112" s="899"/>
      <c r="BZ112" s="899"/>
      <c r="CA112" s="899">
        <v>424660</v>
      </c>
      <c r="CB112" s="899"/>
      <c r="CC112" s="899"/>
      <c r="CD112" s="899"/>
      <c r="CE112" s="899"/>
      <c r="CF112" s="960">
        <v>12.4</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409</v>
      </c>
      <c r="DH112" s="899"/>
      <c r="DI112" s="899"/>
      <c r="DJ112" s="899"/>
      <c r="DK112" s="899"/>
      <c r="DL112" s="899" t="s">
        <v>435</v>
      </c>
      <c r="DM112" s="899"/>
      <c r="DN112" s="899"/>
      <c r="DO112" s="899"/>
      <c r="DP112" s="899"/>
      <c r="DQ112" s="899" t="s">
        <v>435</v>
      </c>
      <c r="DR112" s="899"/>
      <c r="DS112" s="899"/>
      <c r="DT112" s="899"/>
      <c r="DU112" s="899"/>
      <c r="DV112" s="876" t="s">
        <v>435</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61924</v>
      </c>
      <c r="AB113" s="1008"/>
      <c r="AC113" s="1008"/>
      <c r="AD113" s="1008"/>
      <c r="AE113" s="1009"/>
      <c r="AF113" s="1010">
        <v>54756</v>
      </c>
      <c r="AG113" s="1008"/>
      <c r="AH113" s="1008"/>
      <c r="AI113" s="1008"/>
      <c r="AJ113" s="1009"/>
      <c r="AK113" s="1010">
        <v>57927</v>
      </c>
      <c r="AL113" s="1008"/>
      <c r="AM113" s="1008"/>
      <c r="AN113" s="1008"/>
      <c r="AO113" s="1009"/>
      <c r="AP113" s="1011">
        <v>1.7</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107425</v>
      </c>
      <c r="BR113" s="899"/>
      <c r="BS113" s="899"/>
      <c r="BT113" s="899"/>
      <c r="BU113" s="899"/>
      <c r="BV113" s="899">
        <v>145525</v>
      </c>
      <c r="BW113" s="899"/>
      <c r="BX113" s="899"/>
      <c r="BY113" s="899"/>
      <c r="BZ113" s="899"/>
      <c r="CA113" s="899">
        <v>230920</v>
      </c>
      <c r="CB113" s="899"/>
      <c r="CC113" s="899"/>
      <c r="CD113" s="899"/>
      <c r="CE113" s="899"/>
      <c r="CF113" s="960">
        <v>6.8</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435</v>
      </c>
      <c r="DM113" s="862"/>
      <c r="DN113" s="862"/>
      <c r="DO113" s="862"/>
      <c r="DP113" s="863"/>
      <c r="DQ113" s="864" t="s">
        <v>409</v>
      </c>
      <c r="DR113" s="862"/>
      <c r="DS113" s="862"/>
      <c r="DT113" s="862"/>
      <c r="DU113" s="863"/>
      <c r="DV113" s="909" t="s">
        <v>438</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10451</v>
      </c>
      <c r="AB114" s="862"/>
      <c r="AC114" s="862"/>
      <c r="AD114" s="862"/>
      <c r="AE114" s="863"/>
      <c r="AF114" s="864">
        <v>14654</v>
      </c>
      <c r="AG114" s="862"/>
      <c r="AH114" s="862"/>
      <c r="AI114" s="862"/>
      <c r="AJ114" s="863"/>
      <c r="AK114" s="864">
        <v>14489</v>
      </c>
      <c r="AL114" s="862"/>
      <c r="AM114" s="862"/>
      <c r="AN114" s="862"/>
      <c r="AO114" s="863"/>
      <c r="AP114" s="909">
        <v>0.4</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1087556</v>
      </c>
      <c r="BR114" s="899"/>
      <c r="BS114" s="899"/>
      <c r="BT114" s="899"/>
      <c r="BU114" s="899"/>
      <c r="BV114" s="899">
        <v>1040635</v>
      </c>
      <c r="BW114" s="899"/>
      <c r="BX114" s="899"/>
      <c r="BY114" s="899"/>
      <c r="BZ114" s="899"/>
      <c r="CA114" s="899">
        <v>1009913</v>
      </c>
      <c r="CB114" s="899"/>
      <c r="CC114" s="899"/>
      <c r="CD114" s="899"/>
      <c r="CE114" s="899"/>
      <c r="CF114" s="960">
        <v>29.6</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435</v>
      </c>
      <c r="DH114" s="862"/>
      <c r="DI114" s="862"/>
      <c r="DJ114" s="862"/>
      <c r="DK114" s="863"/>
      <c r="DL114" s="864" t="s">
        <v>438</v>
      </c>
      <c r="DM114" s="862"/>
      <c r="DN114" s="862"/>
      <c r="DO114" s="862"/>
      <c r="DP114" s="863"/>
      <c r="DQ114" s="864" t="s">
        <v>435</v>
      </c>
      <c r="DR114" s="862"/>
      <c r="DS114" s="862"/>
      <c r="DT114" s="862"/>
      <c r="DU114" s="863"/>
      <c r="DV114" s="909" t="s">
        <v>409</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435</v>
      </c>
      <c r="AB115" s="1008"/>
      <c r="AC115" s="1008"/>
      <c r="AD115" s="1008"/>
      <c r="AE115" s="1009"/>
      <c r="AF115" s="1010" t="s">
        <v>409</v>
      </c>
      <c r="AG115" s="1008"/>
      <c r="AH115" s="1008"/>
      <c r="AI115" s="1008"/>
      <c r="AJ115" s="1009"/>
      <c r="AK115" s="1010" t="s">
        <v>435</v>
      </c>
      <c r="AL115" s="1008"/>
      <c r="AM115" s="1008"/>
      <c r="AN115" s="1008"/>
      <c r="AO115" s="1009"/>
      <c r="AP115" s="1011" t="s">
        <v>435</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435</v>
      </c>
      <c r="BW115" s="899"/>
      <c r="BX115" s="899"/>
      <c r="BY115" s="899"/>
      <c r="BZ115" s="899"/>
      <c r="CA115" s="899" t="s">
        <v>435</v>
      </c>
      <c r="CB115" s="899"/>
      <c r="CC115" s="899"/>
      <c r="CD115" s="899"/>
      <c r="CE115" s="899"/>
      <c r="CF115" s="960" t="s">
        <v>409</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435</v>
      </c>
      <c r="DM115" s="862"/>
      <c r="DN115" s="862"/>
      <c r="DO115" s="862"/>
      <c r="DP115" s="863"/>
      <c r="DQ115" s="864" t="s">
        <v>409</v>
      </c>
      <c r="DR115" s="862"/>
      <c r="DS115" s="862"/>
      <c r="DT115" s="862"/>
      <c r="DU115" s="863"/>
      <c r="DV115" s="909" t="s">
        <v>435</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877</v>
      </c>
      <c r="AB116" s="862"/>
      <c r="AC116" s="862"/>
      <c r="AD116" s="862"/>
      <c r="AE116" s="863"/>
      <c r="AF116" s="864">
        <v>146</v>
      </c>
      <c r="AG116" s="862"/>
      <c r="AH116" s="862"/>
      <c r="AI116" s="862"/>
      <c r="AJ116" s="863"/>
      <c r="AK116" s="864">
        <v>62</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409</v>
      </c>
      <c r="BR116" s="899"/>
      <c r="BS116" s="899"/>
      <c r="BT116" s="899"/>
      <c r="BU116" s="899"/>
      <c r="BV116" s="899" t="s">
        <v>438</v>
      </c>
      <c r="BW116" s="899"/>
      <c r="BX116" s="899"/>
      <c r="BY116" s="899"/>
      <c r="BZ116" s="899"/>
      <c r="CA116" s="899" t="s">
        <v>435</v>
      </c>
      <c r="CB116" s="899"/>
      <c r="CC116" s="899"/>
      <c r="CD116" s="899"/>
      <c r="CE116" s="899"/>
      <c r="CF116" s="960" t="s">
        <v>409</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435</v>
      </c>
      <c r="DM116" s="862"/>
      <c r="DN116" s="862"/>
      <c r="DO116" s="862"/>
      <c r="DP116" s="863"/>
      <c r="DQ116" s="864" t="s">
        <v>435</v>
      </c>
      <c r="DR116" s="862"/>
      <c r="DS116" s="862"/>
      <c r="DT116" s="862"/>
      <c r="DU116" s="863"/>
      <c r="DV116" s="909" t="s">
        <v>435</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873125</v>
      </c>
      <c r="AB117" s="994"/>
      <c r="AC117" s="994"/>
      <c r="AD117" s="994"/>
      <c r="AE117" s="995"/>
      <c r="AF117" s="996">
        <v>999278</v>
      </c>
      <c r="AG117" s="994"/>
      <c r="AH117" s="994"/>
      <c r="AI117" s="994"/>
      <c r="AJ117" s="995"/>
      <c r="AK117" s="996">
        <v>1058840</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438</v>
      </c>
      <c r="BR117" s="899"/>
      <c r="BS117" s="899"/>
      <c r="BT117" s="899"/>
      <c r="BU117" s="899"/>
      <c r="BV117" s="899" t="s">
        <v>438</v>
      </c>
      <c r="BW117" s="899"/>
      <c r="BX117" s="899"/>
      <c r="BY117" s="899"/>
      <c r="BZ117" s="899"/>
      <c r="CA117" s="899" t="s">
        <v>438</v>
      </c>
      <c r="CB117" s="899"/>
      <c r="CC117" s="899"/>
      <c r="CD117" s="899"/>
      <c r="CE117" s="899"/>
      <c r="CF117" s="960" t="s">
        <v>435</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435</v>
      </c>
      <c r="DH117" s="862"/>
      <c r="DI117" s="862"/>
      <c r="DJ117" s="862"/>
      <c r="DK117" s="863"/>
      <c r="DL117" s="864" t="s">
        <v>438</v>
      </c>
      <c r="DM117" s="862"/>
      <c r="DN117" s="862"/>
      <c r="DO117" s="862"/>
      <c r="DP117" s="863"/>
      <c r="DQ117" s="864" t="s">
        <v>438</v>
      </c>
      <c r="DR117" s="862"/>
      <c r="DS117" s="862"/>
      <c r="DT117" s="862"/>
      <c r="DU117" s="863"/>
      <c r="DV117" s="909" t="s">
        <v>438</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306</v>
      </c>
      <c r="AG118" s="987"/>
      <c r="AH118" s="987"/>
      <c r="AI118" s="987"/>
      <c r="AJ118" s="988"/>
      <c r="AK118" s="989" t="s">
        <v>305</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438</v>
      </c>
      <c r="BW118" s="930"/>
      <c r="BX118" s="930"/>
      <c r="BY118" s="930"/>
      <c r="BZ118" s="930"/>
      <c r="CA118" s="930" t="s">
        <v>435</v>
      </c>
      <c r="CB118" s="930"/>
      <c r="CC118" s="930"/>
      <c r="CD118" s="930"/>
      <c r="CE118" s="930"/>
      <c r="CF118" s="960" t="s">
        <v>438</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435</v>
      </c>
      <c r="DM118" s="862"/>
      <c r="DN118" s="862"/>
      <c r="DO118" s="862"/>
      <c r="DP118" s="863"/>
      <c r="DQ118" s="864" t="s">
        <v>438</v>
      </c>
      <c r="DR118" s="862"/>
      <c r="DS118" s="862"/>
      <c r="DT118" s="862"/>
      <c r="DU118" s="863"/>
      <c r="DV118" s="909" t="s">
        <v>435</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438</v>
      </c>
      <c r="AB119" s="980"/>
      <c r="AC119" s="980"/>
      <c r="AD119" s="980"/>
      <c r="AE119" s="981"/>
      <c r="AF119" s="982" t="s">
        <v>438</v>
      </c>
      <c r="AG119" s="980"/>
      <c r="AH119" s="980"/>
      <c r="AI119" s="980"/>
      <c r="AJ119" s="981"/>
      <c r="AK119" s="982" t="s">
        <v>435</v>
      </c>
      <c r="AL119" s="980"/>
      <c r="AM119" s="980"/>
      <c r="AN119" s="980"/>
      <c r="AO119" s="981"/>
      <c r="AP119" s="983" t="s">
        <v>438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461</v>
      </c>
      <c r="BP119" s="963"/>
      <c r="BQ119" s="967">
        <v>9409685</v>
      </c>
      <c r="BR119" s="930"/>
      <c r="BS119" s="930"/>
      <c r="BT119" s="930"/>
      <c r="BU119" s="930"/>
      <c r="BV119" s="930">
        <v>9563398</v>
      </c>
      <c r="BW119" s="930"/>
      <c r="BX119" s="930"/>
      <c r="BY119" s="930"/>
      <c r="BZ119" s="930"/>
      <c r="CA119" s="930">
        <v>9846279</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435</v>
      </c>
      <c r="DH119" s="845"/>
      <c r="DI119" s="845"/>
      <c r="DJ119" s="845"/>
      <c r="DK119" s="846"/>
      <c r="DL119" s="847" t="s">
        <v>435</v>
      </c>
      <c r="DM119" s="845"/>
      <c r="DN119" s="845"/>
      <c r="DO119" s="845"/>
      <c r="DP119" s="846"/>
      <c r="DQ119" s="847" t="s">
        <v>435</v>
      </c>
      <c r="DR119" s="845"/>
      <c r="DS119" s="845"/>
      <c r="DT119" s="845"/>
      <c r="DU119" s="846"/>
      <c r="DV119" s="933" t="s">
        <v>435</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435</v>
      </c>
      <c r="AB120" s="862"/>
      <c r="AC120" s="862"/>
      <c r="AD120" s="862"/>
      <c r="AE120" s="863"/>
      <c r="AF120" s="864" t="s">
        <v>435</v>
      </c>
      <c r="AG120" s="862"/>
      <c r="AH120" s="862"/>
      <c r="AI120" s="862"/>
      <c r="AJ120" s="863"/>
      <c r="AK120" s="864" t="s">
        <v>435</v>
      </c>
      <c r="AL120" s="862"/>
      <c r="AM120" s="862"/>
      <c r="AN120" s="862"/>
      <c r="AO120" s="863"/>
      <c r="AP120" s="909" t="s">
        <v>435</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2871310</v>
      </c>
      <c r="BR120" s="927"/>
      <c r="BS120" s="927"/>
      <c r="BT120" s="927"/>
      <c r="BU120" s="927"/>
      <c r="BV120" s="927">
        <v>3330041</v>
      </c>
      <c r="BW120" s="927"/>
      <c r="BX120" s="927"/>
      <c r="BY120" s="927"/>
      <c r="BZ120" s="927"/>
      <c r="CA120" s="927">
        <v>2971775</v>
      </c>
      <c r="CB120" s="927"/>
      <c r="CC120" s="927"/>
      <c r="CD120" s="927"/>
      <c r="CE120" s="927"/>
      <c r="CF120" s="951">
        <v>87</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t="s">
        <v>435</v>
      </c>
      <c r="DH120" s="927"/>
      <c r="DI120" s="927"/>
      <c r="DJ120" s="927"/>
      <c r="DK120" s="927"/>
      <c r="DL120" s="927" t="s">
        <v>435</v>
      </c>
      <c r="DM120" s="927"/>
      <c r="DN120" s="927"/>
      <c r="DO120" s="927"/>
      <c r="DP120" s="927"/>
      <c r="DQ120" s="927">
        <v>283497</v>
      </c>
      <c r="DR120" s="927"/>
      <c r="DS120" s="927"/>
      <c r="DT120" s="927"/>
      <c r="DU120" s="927"/>
      <c r="DV120" s="928">
        <v>8.3000000000000007</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435</v>
      </c>
      <c r="AG121" s="862"/>
      <c r="AH121" s="862"/>
      <c r="AI121" s="862"/>
      <c r="AJ121" s="863"/>
      <c r="AK121" s="864" t="s">
        <v>435</v>
      </c>
      <c r="AL121" s="862"/>
      <c r="AM121" s="862"/>
      <c r="AN121" s="862"/>
      <c r="AO121" s="863"/>
      <c r="AP121" s="909" t="s">
        <v>435</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66702</v>
      </c>
      <c r="BR121" s="899"/>
      <c r="BS121" s="899"/>
      <c r="BT121" s="899"/>
      <c r="BU121" s="899"/>
      <c r="BV121" s="899">
        <v>115433</v>
      </c>
      <c r="BW121" s="899"/>
      <c r="BX121" s="899"/>
      <c r="BY121" s="899"/>
      <c r="BZ121" s="899"/>
      <c r="CA121" s="899">
        <v>107152</v>
      </c>
      <c r="CB121" s="899"/>
      <c r="CC121" s="899"/>
      <c r="CD121" s="899"/>
      <c r="CE121" s="899"/>
      <c r="CF121" s="960">
        <v>3.1</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145206</v>
      </c>
      <c r="DH121" s="899"/>
      <c r="DI121" s="899"/>
      <c r="DJ121" s="899"/>
      <c r="DK121" s="899"/>
      <c r="DL121" s="899">
        <v>145657</v>
      </c>
      <c r="DM121" s="899"/>
      <c r="DN121" s="899"/>
      <c r="DO121" s="899"/>
      <c r="DP121" s="899"/>
      <c r="DQ121" s="899">
        <v>141163</v>
      </c>
      <c r="DR121" s="899"/>
      <c r="DS121" s="899"/>
      <c r="DT121" s="899"/>
      <c r="DU121" s="899"/>
      <c r="DV121" s="876">
        <v>4.0999999999999996</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435</v>
      </c>
      <c r="AB122" s="862"/>
      <c r="AC122" s="862"/>
      <c r="AD122" s="862"/>
      <c r="AE122" s="863"/>
      <c r="AF122" s="864" t="s">
        <v>435</v>
      </c>
      <c r="AG122" s="862"/>
      <c r="AH122" s="862"/>
      <c r="AI122" s="862"/>
      <c r="AJ122" s="863"/>
      <c r="AK122" s="864" t="s">
        <v>435</v>
      </c>
      <c r="AL122" s="862"/>
      <c r="AM122" s="862"/>
      <c r="AN122" s="862"/>
      <c r="AO122" s="863"/>
      <c r="AP122" s="909" t="s">
        <v>435</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6456982</v>
      </c>
      <c r="BR122" s="930"/>
      <c r="BS122" s="930"/>
      <c r="BT122" s="930"/>
      <c r="BU122" s="930"/>
      <c r="BV122" s="930">
        <v>6642843</v>
      </c>
      <c r="BW122" s="930"/>
      <c r="BX122" s="930"/>
      <c r="BY122" s="930"/>
      <c r="BZ122" s="930"/>
      <c r="CA122" s="930">
        <v>7012674</v>
      </c>
      <c r="CB122" s="930"/>
      <c r="CC122" s="930"/>
      <c r="CD122" s="930"/>
      <c r="CE122" s="930"/>
      <c r="CF122" s="931">
        <v>205.3</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435</v>
      </c>
      <c r="DH122" s="899"/>
      <c r="DI122" s="899"/>
      <c r="DJ122" s="899"/>
      <c r="DK122" s="899"/>
      <c r="DL122" s="899" t="s">
        <v>435</v>
      </c>
      <c r="DM122" s="899"/>
      <c r="DN122" s="899"/>
      <c r="DO122" s="899"/>
      <c r="DP122" s="899"/>
      <c r="DQ122" s="899" t="s">
        <v>435</v>
      </c>
      <c r="DR122" s="899"/>
      <c r="DS122" s="899"/>
      <c r="DT122" s="899"/>
      <c r="DU122" s="899"/>
      <c r="DV122" s="876" t="s">
        <v>435</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435</v>
      </c>
      <c r="AG123" s="862"/>
      <c r="AH123" s="862"/>
      <c r="AI123" s="862"/>
      <c r="AJ123" s="863"/>
      <c r="AK123" s="864" t="s">
        <v>435</v>
      </c>
      <c r="AL123" s="862"/>
      <c r="AM123" s="862"/>
      <c r="AN123" s="862"/>
      <c r="AO123" s="863"/>
      <c r="AP123" s="909" t="s">
        <v>435</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472</v>
      </c>
      <c r="BP123" s="963"/>
      <c r="BQ123" s="917">
        <v>9394994</v>
      </c>
      <c r="BR123" s="918"/>
      <c r="BS123" s="918"/>
      <c r="BT123" s="918"/>
      <c r="BU123" s="918"/>
      <c r="BV123" s="918">
        <v>10088317</v>
      </c>
      <c r="BW123" s="918"/>
      <c r="BX123" s="918"/>
      <c r="BY123" s="918"/>
      <c r="BZ123" s="918"/>
      <c r="CA123" s="918">
        <v>10091601</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474</v>
      </c>
      <c r="DH123" s="862"/>
      <c r="DI123" s="862"/>
      <c r="DJ123" s="862"/>
      <c r="DK123" s="863"/>
      <c r="DL123" s="864" t="s">
        <v>475</v>
      </c>
      <c r="DM123" s="862"/>
      <c r="DN123" s="862"/>
      <c r="DO123" s="862"/>
      <c r="DP123" s="863"/>
      <c r="DQ123" s="864" t="s">
        <v>474</v>
      </c>
      <c r="DR123" s="862"/>
      <c r="DS123" s="862"/>
      <c r="DT123" s="862"/>
      <c r="DU123" s="863"/>
      <c r="DV123" s="909" t="s">
        <v>476</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475</v>
      </c>
      <c r="AB124" s="862"/>
      <c r="AC124" s="862"/>
      <c r="AD124" s="862"/>
      <c r="AE124" s="863"/>
      <c r="AF124" s="864" t="s">
        <v>474</v>
      </c>
      <c r="AG124" s="862"/>
      <c r="AH124" s="862"/>
      <c r="AI124" s="862"/>
      <c r="AJ124" s="863"/>
      <c r="AK124" s="864" t="s">
        <v>476</v>
      </c>
      <c r="AL124" s="862"/>
      <c r="AM124" s="862"/>
      <c r="AN124" s="862"/>
      <c r="AO124" s="863"/>
      <c r="AP124" s="909" t="s">
        <v>474</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0.4</v>
      </c>
      <c r="BR124" s="916"/>
      <c r="BS124" s="916"/>
      <c r="BT124" s="916"/>
      <c r="BU124" s="916"/>
      <c r="BV124" s="916" t="s">
        <v>474</v>
      </c>
      <c r="BW124" s="916"/>
      <c r="BX124" s="916"/>
      <c r="BY124" s="916"/>
      <c r="BZ124" s="916"/>
      <c r="CA124" s="916" t="s">
        <v>478</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553913</v>
      </c>
      <c r="DH124" s="845"/>
      <c r="DI124" s="845"/>
      <c r="DJ124" s="845"/>
      <c r="DK124" s="846"/>
      <c r="DL124" s="847">
        <v>387258</v>
      </c>
      <c r="DM124" s="845"/>
      <c r="DN124" s="845"/>
      <c r="DO124" s="845"/>
      <c r="DP124" s="846"/>
      <c r="DQ124" s="847" t="s">
        <v>474</v>
      </c>
      <c r="DR124" s="845"/>
      <c r="DS124" s="845"/>
      <c r="DT124" s="845"/>
      <c r="DU124" s="846"/>
      <c r="DV124" s="933" t="s">
        <v>474</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474</v>
      </c>
      <c r="AB125" s="862"/>
      <c r="AC125" s="862"/>
      <c r="AD125" s="862"/>
      <c r="AE125" s="863"/>
      <c r="AF125" s="864" t="s">
        <v>480</v>
      </c>
      <c r="AG125" s="862"/>
      <c r="AH125" s="862"/>
      <c r="AI125" s="862"/>
      <c r="AJ125" s="863"/>
      <c r="AK125" s="864" t="s">
        <v>474</v>
      </c>
      <c r="AL125" s="862"/>
      <c r="AM125" s="862"/>
      <c r="AN125" s="862"/>
      <c r="AO125" s="863"/>
      <c r="AP125" s="909" t="s">
        <v>478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474</v>
      </c>
      <c r="DH125" s="927"/>
      <c r="DI125" s="927"/>
      <c r="DJ125" s="927"/>
      <c r="DK125" s="927"/>
      <c r="DL125" s="927" t="s">
        <v>475</v>
      </c>
      <c r="DM125" s="927"/>
      <c r="DN125" s="927"/>
      <c r="DO125" s="927"/>
      <c r="DP125" s="927"/>
      <c r="DQ125" s="927" t="s">
        <v>480</v>
      </c>
      <c r="DR125" s="927"/>
      <c r="DS125" s="927"/>
      <c r="DT125" s="927"/>
      <c r="DU125" s="927"/>
      <c r="DV125" s="928" t="s">
        <v>474</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475</v>
      </c>
      <c r="AB126" s="862"/>
      <c r="AC126" s="862"/>
      <c r="AD126" s="862"/>
      <c r="AE126" s="863"/>
      <c r="AF126" s="864" t="s">
        <v>480</v>
      </c>
      <c r="AG126" s="862"/>
      <c r="AH126" s="862"/>
      <c r="AI126" s="862"/>
      <c r="AJ126" s="863"/>
      <c r="AK126" s="864" t="s">
        <v>476</v>
      </c>
      <c r="AL126" s="862"/>
      <c r="AM126" s="862"/>
      <c r="AN126" s="862"/>
      <c r="AO126" s="863"/>
      <c r="AP126" s="909" t="s">
        <v>480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475</v>
      </c>
      <c r="DH126" s="899"/>
      <c r="DI126" s="899"/>
      <c r="DJ126" s="899"/>
      <c r="DK126" s="899"/>
      <c r="DL126" s="899" t="s">
        <v>225</v>
      </c>
      <c r="DM126" s="899"/>
      <c r="DN126" s="899"/>
      <c r="DO126" s="899"/>
      <c r="DP126" s="899"/>
      <c r="DQ126" s="899" t="s">
        <v>478</v>
      </c>
      <c r="DR126" s="899"/>
      <c r="DS126" s="899"/>
      <c r="DT126" s="899"/>
      <c r="DU126" s="899"/>
      <c r="DV126" s="876" t="s">
        <v>475</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480</v>
      </c>
      <c r="AB127" s="862"/>
      <c r="AC127" s="862"/>
      <c r="AD127" s="862"/>
      <c r="AE127" s="863"/>
      <c r="AF127" s="864" t="s">
        <v>474</v>
      </c>
      <c r="AG127" s="862"/>
      <c r="AH127" s="862"/>
      <c r="AI127" s="862"/>
      <c r="AJ127" s="863"/>
      <c r="AK127" s="864" t="s">
        <v>478</v>
      </c>
      <c r="AL127" s="862"/>
      <c r="AM127" s="862"/>
      <c r="AN127" s="862"/>
      <c r="AO127" s="863"/>
      <c r="AP127" s="909" t="s">
        <v>225</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476</v>
      </c>
      <c r="DH127" s="899"/>
      <c r="DI127" s="899"/>
      <c r="DJ127" s="899"/>
      <c r="DK127" s="899"/>
      <c r="DL127" s="899" t="s">
        <v>474</v>
      </c>
      <c r="DM127" s="899"/>
      <c r="DN127" s="899"/>
      <c r="DO127" s="899"/>
      <c r="DP127" s="899"/>
      <c r="DQ127" s="899" t="s">
        <v>225</v>
      </c>
      <c r="DR127" s="899"/>
      <c r="DS127" s="899"/>
      <c r="DT127" s="899"/>
      <c r="DU127" s="899"/>
      <c r="DV127" s="876" t="s">
        <v>474</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19243</v>
      </c>
      <c r="AB128" s="883"/>
      <c r="AC128" s="883"/>
      <c r="AD128" s="883"/>
      <c r="AE128" s="884"/>
      <c r="AF128" s="885">
        <v>23268</v>
      </c>
      <c r="AG128" s="883"/>
      <c r="AH128" s="883"/>
      <c r="AI128" s="883"/>
      <c r="AJ128" s="884"/>
      <c r="AK128" s="885">
        <v>17978</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475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480</v>
      </c>
      <c r="DH128" s="873"/>
      <c r="DI128" s="873"/>
      <c r="DJ128" s="873"/>
      <c r="DK128" s="873"/>
      <c r="DL128" s="873" t="s">
        <v>478</v>
      </c>
      <c r="DM128" s="873"/>
      <c r="DN128" s="873"/>
      <c r="DO128" s="873"/>
      <c r="DP128" s="873"/>
      <c r="DQ128" s="873" t="s">
        <v>478</v>
      </c>
      <c r="DR128" s="873"/>
      <c r="DS128" s="873"/>
      <c r="DT128" s="873"/>
      <c r="DU128" s="873"/>
      <c r="DV128" s="874" t="s">
        <v>478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4184553</v>
      </c>
      <c r="AB129" s="862"/>
      <c r="AC129" s="862"/>
      <c r="AD129" s="862"/>
      <c r="AE129" s="863"/>
      <c r="AF129" s="864">
        <v>4200697</v>
      </c>
      <c r="AG129" s="862"/>
      <c r="AH129" s="862"/>
      <c r="AI129" s="862"/>
      <c r="AJ129" s="863"/>
      <c r="AK129" s="864">
        <v>4207975</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225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691304</v>
      </c>
      <c r="AB130" s="862"/>
      <c r="AC130" s="862"/>
      <c r="AD130" s="862"/>
      <c r="AE130" s="863"/>
      <c r="AF130" s="864">
        <v>772686</v>
      </c>
      <c r="AG130" s="862"/>
      <c r="AH130" s="862"/>
      <c r="AI130" s="862"/>
      <c r="AJ130" s="863"/>
      <c r="AK130" s="864">
        <v>792496</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5.9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3493249</v>
      </c>
      <c r="AB131" s="845"/>
      <c r="AC131" s="845"/>
      <c r="AD131" s="845"/>
      <c r="AE131" s="846"/>
      <c r="AF131" s="847">
        <v>3428011</v>
      </c>
      <c r="AG131" s="845"/>
      <c r="AH131" s="845"/>
      <c r="AI131" s="845"/>
      <c r="AJ131" s="846"/>
      <c r="AK131" s="847">
        <v>3415479</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501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4.6540627360000002</v>
      </c>
      <c r="AB132" s="825"/>
      <c r="AC132" s="825"/>
      <c r="AD132" s="825"/>
      <c r="AE132" s="826"/>
      <c r="AF132" s="827">
        <v>5.9312528459999996</v>
      </c>
      <c r="AG132" s="825"/>
      <c r="AH132" s="825"/>
      <c r="AI132" s="825"/>
      <c r="AJ132" s="826"/>
      <c r="AK132" s="827">
        <v>7.2717765209999996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5.7</v>
      </c>
      <c r="AB133" s="804"/>
      <c r="AC133" s="804"/>
      <c r="AD133" s="804"/>
      <c r="AE133" s="805"/>
      <c r="AF133" s="803">
        <v>5.6</v>
      </c>
      <c r="AG133" s="804"/>
      <c r="AH133" s="804"/>
      <c r="AI133" s="804"/>
      <c r="AJ133" s="805"/>
      <c r="AK133" s="803">
        <v>5.9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YKqa8yMj1qUXeBrKWcYQC6JnTwcvi8PAt7nr2MrhB8q8k+le5x4TaXDeCyebNFRzCRGRg8sSrAstKPba1Vobw==" saltValue="AbVPUc5i4Zx0vz81XqvK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85" zoomScaleNormal="85" zoomScaleSheetLayoutView="85" workbookViewId="0">
      <selection activeCell="Q20" sqref="Q20:U2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UfqGCTFsX9O6QCnBTNtu5rFZaaJCKgeRuzcGDJEavg1o0x3JOFW+RlzsqQyyQEo6j4vBBybWfbR/SIFoPtAvg==" saltValue="vYlXP2wGvzeJFLTviZF5b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N68" zoomScaleNormal="100" zoomScaleSheetLayoutView="55" workbookViewId="0">
      <selection activeCell="Q20" sqref="Q20:U20"/>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Vhab4ugv0bGy9gQw+AoeAPdPW1TOVoAMxGEdldY4M8RZIXpEzJ2v3pnWUNy2GbjSuLaqtjenhOgjBETrTd3g==" saltValue="xekV2grJNJvJcJsHM5KIs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Q20" sqref="Q20:U2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1033041</v>
      </c>
      <c r="AP9" s="313">
        <v>104316</v>
      </c>
      <c r="AQ9" s="314">
        <v>89061</v>
      </c>
      <c r="AR9" s="315">
        <v>17.100000000000001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89357</v>
      </c>
      <c r="AP10" s="316">
        <v>9023</v>
      </c>
      <c r="AQ10" s="317">
        <v>10104</v>
      </c>
      <c r="AR10" s="318">
        <v>-10.7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163229</v>
      </c>
      <c r="AP11" s="316">
        <v>16483</v>
      </c>
      <c r="AQ11" s="317">
        <v>14957</v>
      </c>
      <c r="AR11" s="318">
        <v>10.199999999999999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435</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53308</v>
      </c>
      <c r="AP14" s="316">
        <v>5383</v>
      </c>
      <c r="AQ14" s="317">
        <v>4008</v>
      </c>
      <c r="AR14" s="318">
        <v>34.299999999999997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27677</v>
      </c>
      <c r="AP15" s="316">
        <v>2795</v>
      </c>
      <c r="AQ15" s="317">
        <v>2366</v>
      </c>
      <c r="AR15" s="318">
        <v>18.100000000000001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-94150</v>
      </c>
      <c r="AP16" s="316">
        <v>-9507</v>
      </c>
      <c r="AQ16" s="317">
        <v>-7825</v>
      </c>
      <c r="AR16" s="318">
        <v>21.5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1272462</v>
      </c>
      <c r="AP17" s="316">
        <v>128493</v>
      </c>
      <c r="AQ17" s="317">
        <v>113106</v>
      </c>
      <c r="AR17" s="318">
        <v>13.6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12.72</v>
      </c>
      <c r="AP21" s="329">
        <v>10.59</v>
      </c>
      <c r="AQ21" s="330">
        <v>2.13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94.7</v>
      </c>
      <c r="AP22" s="334">
        <v>96.5</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986362</v>
      </c>
      <c r="AP32" s="343">
        <v>99602</v>
      </c>
      <c r="AQ32" s="344">
        <v>58419</v>
      </c>
      <c r="AR32" s="345">
        <v>70.5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57927</v>
      </c>
      <c r="AP35" s="343">
        <v>5849</v>
      </c>
      <c r="AQ35" s="344">
        <v>22315</v>
      </c>
      <c r="AR35" s="345">
        <v>-73.8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14489</v>
      </c>
      <c r="AP36" s="343">
        <v>1463</v>
      </c>
      <c r="AQ36" s="344">
        <v>3809</v>
      </c>
      <c r="AR36" s="345">
        <v>-61.6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517</v>
      </c>
      <c r="AP37" s="343" t="s">
        <v>517</v>
      </c>
      <c r="AQ37" s="344">
        <v>857</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62</v>
      </c>
      <c r="AP38" s="346">
        <v>6</v>
      </c>
      <c r="AQ38" s="347">
        <v>5</v>
      </c>
      <c r="AR38" s="335">
        <v>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-17978</v>
      </c>
      <c r="AP39" s="343">
        <v>-1815</v>
      </c>
      <c r="AQ39" s="344">
        <v>-1465</v>
      </c>
      <c r="AR39" s="345">
        <v>23.9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-792496</v>
      </c>
      <c r="AP40" s="343">
        <v>-80026</v>
      </c>
      <c r="AQ40" s="344">
        <v>-56668</v>
      </c>
      <c r="AR40" s="345">
        <v>41.2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248366</v>
      </c>
      <c r="AP41" s="343">
        <v>25080</v>
      </c>
      <c r="AQ41" s="344">
        <v>27273</v>
      </c>
      <c r="AR41" s="345">
        <v>-8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1082520</v>
      </c>
      <c r="AN51" s="365">
        <v>99993</v>
      </c>
      <c r="AO51" s="366">
        <v>16.899999999999999</v>
      </c>
      <c r="AP51" s="367">
        <v>106092</v>
      </c>
      <c r="AQ51" s="368">
        <v>15.5</v>
      </c>
      <c r="AR51" s="369">
        <v>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357213</v>
      </c>
      <c r="AN52" s="373">
        <v>32996</v>
      </c>
      <c r="AO52" s="374">
        <v>-8.6999999999999993</v>
      </c>
      <c r="AP52" s="375">
        <v>44299</v>
      </c>
      <c r="AQ52" s="376">
        <v>-18.600000000000001</v>
      </c>
      <c r="AR52" s="377">
        <v>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883875</v>
      </c>
      <c r="AN53" s="365">
        <v>83495</v>
      </c>
      <c r="AO53" s="366">
        <v>-16.5</v>
      </c>
      <c r="AP53" s="367">
        <v>78903</v>
      </c>
      <c r="AQ53" s="368">
        <v>-25.6</v>
      </c>
      <c r="AR53" s="369">
        <v>9.1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242404</v>
      </c>
      <c r="AN54" s="373">
        <v>22899</v>
      </c>
      <c r="AO54" s="374">
        <v>-30.6</v>
      </c>
      <c r="AP54" s="375">
        <v>49201</v>
      </c>
      <c r="AQ54" s="376">
        <v>11.1</v>
      </c>
      <c r="AR54" s="377">
        <v>-41.7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1153412</v>
      </c>
      <c r="AN55" s="365">
        <v>111333</v>
      </c>
      <c r="AO55" s="366">
        <v>33.299999999999997</v>
      </c>
      <c r="AP55" s="367">
        <v>82993</v>
      </c>
      <c r="AQ55" s="368">
        <v>5.2</v>
      </c>
      <c r="AR55" s="369">
        <v>28.1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496353</v>
      </c>
      <c r="AN56" s="373">
        <v>47911</v>
      </c>
      <c r="AO56" s="374">
        <v>109.2</v>
      </c>
      <c r="AP56" s="375">
        <v>46787</v>
      </c>
      <c r="AQ56" s="376">
        <v>-4.9000000000000004</v>
      </c>
      <c r="AR56" s="377">
        <v>114.1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1533790</v>
      </c>
      <c r="AN57" s="365">
        <v>151695</v>
      </c>
      <c r="AO57" s="366">
        <v>36.299999999999997</v>
      </c>
      <c r="AP57" s="367">
        <v>108252</v>
      </c>
      <c r="AQ57" s="368">
        <v>30.4</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363374</v>
      </c>
      <c r="AN58" s="373">
        <v>35938</v>
      </c>
      <c r="AO58" s="374">
        <v>-25</v>
      </c>
      <c r="AP58" s="375">
        <v>50321</v>
      </c>
      <c r="AQ58" s="376">
        <v>7.6</v>
      </c>
      <c r="AR58" s="377">
        <v>-32.6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1742391</v>
      </c>
      <c r="AN59" s="365">
        <v>175946</v>
      </c>
      <c r="AO59" s="366">
        <v>16</v>
      </c>
      <c r="AP59" s="367">
        <v>93492</v>
      </c>
      <c r="AQ59" s="368">
        <v>-13.6</v>
      </c>
      <c r="AR59" s="369">
        <v>29.6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813466</v>
      </c>
      <c r="AN60" s="373">
        <v>82143</v>
      </c>
      <c r="AO60" s="374">
        <v>128.6</v>
      </c>
      <c r="AP60" s="375">
        <v>53316</v>
      </c>
      <c r="AQ60" s="376">
        <v>6</v>
      </c>
      <c r="AR60" s="377">
        <v>122.6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1279198</v>
      </c>
      <c r="AN61" s="380">
        <v>124492</v>
      </c>
      <c r="AO61" s="381">
        <v>17.2</v>
      </c>
      <c r="AP61" s="382">
        <v>93946</v>
      </c>
      <c r="AQ61" s="383">
        <v>2.4</v>
      </c>
      <c r="AR61" s="369">
        <v>14.8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454562</v>
      </c>
      <c r="AN62" s="373">
        <v>44377</v>
      </c>
      <c r="AO62" s="374">
        <v>34.700000000000003</v>
      </c>
      <c r="AP62" s="375">
        <v>48785</v>
      </c>
      <c r="AQ62" s="376">
        <v>0.2</v>
      </c>
      <c r="AR62" s="377">
        <v>34.5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vWbaedTH0TsbwryrHv0O4CZBCxiIL1OLc9qx1QMrom/NwOZxYl4vZMdmXCFnKHmKdjx+VZxihZ87xOi3GL49g==" saltValue="rJZmHN6tOZGBRJwbMzpK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Q20" sqref="Q20:U2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QtoAhBSyvD1nD5XBUFoc68AFN56KfWQBjBpUncL2sM6mbh+pMF19kLsrMTqyUOuxiuQurUfcfneeWSb8ub0FDA==" saltValue="UImH7Vim1bDesDMj9EpLL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Q20" sqref="Q20:U2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KtyyNHKqhfr77vIezq7kFYYPcQDPCywyb2aEPLMj8BgyoDetrqVmVdXCH/MFjktVd6ZtCcOXbsX8yc95AYt4oA==" saltValue="iwoI9NfJRaaodwQx0SXg9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Q20" sqref="Q20:U2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54.44</v>
      </c>
      <c r="G47" s="12">
        <v>50.4</v>
      </c>
      <c r="H47" s="12">
        <v>47.58</v>
      </c>
      <c r="I47" s="12">
        <v>44.19</v>
      </c>
      <c r="J47" s="13">
        <v>42.76</v>
      </c>
    </row>
    <row r="48" spans="2:10" ht="57.75" customHeight="1" x14ac:dyDescent="0.15">
      <c r="B48" s="14"/>
      <c r="C48" s="1238" t="s">
        <v>4</v>
      </c>
      <c r="D48" s="1238"/>
      <c r="E48" s="1239"/>
      <c r="F48" s="15">
        <v>5.62</v>
      </c>
      <c r="G48" s="16">
        <v>3.31</v>
      </c>
      <c r="H48" s="16">
        <v>10.119999999999999</v>
      </c>
      <c r="I48" s="16">
        <v>9.5</v>
      </c>
      <c r="J48" s="17">
        <v>4.5199999999999996</v>
      </c>
    </row>
    <row r="49" spans="2:10" ht="57.75" customHeight="1" thickBot="1" x14ac:dyDescent="0.2">
      <c r="B49" s="18"/>
      <c r="C49" s="1240" t="s">
        <v>5</v>
      </c>
      <c r="D49" s="1240"/>
      <c r="E49" s="1241"/>
      <c r="F49" s="19">
        <v>3.5</v>
      </c>
      <c r="G49" s="20" t="s">
        <v>564</v>
      </c>
      <c r="H49" s="20">
        <v>3.29</v>
      </c>
      <c r="I49" s="20" t="s">
        <v>565</v>
      </c>
      <c r="J49" s="21" t="s">
        <v>566</v>
      </c>
    </row>
    <row r="50" spans="2:10" ht="13.5" customHeight="1" x14ac:dyDescent="0.15"/>
  </sheetData>
  <sheetProtection algorithmName="SHA-512" hashValue="ABXpIJOL/5Iotd0go9RNxKEvHPmVbkXPniQ7xFQ8Olp+5v3DyzZ+pVmL3H8IOR0PERgnuPWfEVEPgxWEDf6CWg==" saltValue="TD4KTEXsqZCUTk7VdNOrJ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福浪 航</cp:lastModifiedBy>
  <cp:lastPrinted>2021-10-01T00:28:25Z</cp:lastPrinted>
  <dcterms:created xsi:type="dcterms:W3CDTF">2021-02-05T04:47:24Z</dcterms:created>
  <dcterms:modified xsi:type="dcterms:W3CDTF">2021-10-14T23:49:24Z</dcterms:modified>
  <cp:category/>
</cp:coreProperties>
</file>