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oumu-srv\財政課\財政係\０４　公会計・財務４表\R3\R3-9-13【依頼・1008(金)〆】令和元年度財政状況資料集の作成について（2回目）\"/>
    </mc:Choice>
  </mc:AlternateContent>
  <xr:revisionPtr revIDLastSave="0" documentId="8_{DA5B429E-B1F0-4665-8E3C-20127FEA3DB2}" xr6:coauthVersionLast="36" xr6:coauthVersionMax="36" xr10:uidLastSave="{00000000-0000-0000-0000-000000000000}"/>
  <bookViews>
    <workbookView xWindow="0" yWindow="0" windowWidth="15360" windowHeight="7635" firstSheet="15"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CW102" i="12"/>
  <c r="CR102" i="12"/>
  <c r="AP88" i="12"/>
  <c r="AF88" i="12"/>
  <c r="AU63" i="12"/>
  <c r="AP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C35" i="10"/>
  <c r="C34" i="10"/>
  <c r="U34" i="10" l="1"/>
  <c r="U35" i="10" s="1"/>
  <c r="U36" i="10" s="1"/>
  <c r="U37" i="10" s="1"/>
  <c r="AM34" i="10"/>
  <c r="AM35" i="10" s="1"/>
  <c r="BE34" i="10"/>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<sst xmlns="http://schemas.openxmlformats.org/spreadsheetml/2006/main" count="1126" uniqueCount="611">
  <si>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</si>
  <si>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</si>
  <si>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</si>
  <si>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</si>
  <si>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</si>
  <si>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</si>
  <si>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</si>
  <si>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</si>
  <si>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</si>
  <si>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</si>
  <si>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</si>
  <si>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</si>
  <si>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</si>
  <si>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</si>
  <si>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</si>
  <si>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</si>
  <si>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</si>
  <si>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</si>
  <si>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</si>
  <si>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</si>
  <si>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</si>
  <si>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</si>
  <si>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</si>
  <si>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</si>
  <si>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</si>
  <si>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</si>
  <si>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</si>
  <si>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</si>
  <si>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</si>
  <si>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</si>
  <si>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</si>
  <si>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</si>
  <si>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</si>
  <si>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</si>
  <si>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</si>
  <si>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</si>
  <si>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</si>
  <si>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</si>
  <si>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</si>
  <si>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</si>
  <si>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</si>
  <si>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</si>
  <si>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</si>
  <si>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</si>
  <si>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</si>
  <si>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</si>
  <si>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</si>
  <si>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</si>
  <si>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</si>
  <si>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</si>
  <si>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</si>
  <si>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</si>
  <si>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</si>
  <si>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</si>
  <si>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</si>
  <si>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</si>
  <si>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</si>
  <si>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</si>
  <si>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</si>
  <si>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</si>
  <si>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</si>
  <si>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</si>
  <si>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</si>
  <si>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</si>
  <si>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</si>
  <si>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</si>
  <si>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</si>
  <si>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</si>
  <si>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</si>
  <si>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</si>
  <si>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</si>
  <si>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</si>
  <si>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</si>
  <si>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</si>
  <si>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</si>
  <si>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</si>
  <si>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</si>
  <si>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</si>
  <si>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</si>
  <si>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</si>
  <si>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</si>
  <si>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</si>
  <si>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</si>
  <si>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</si>
  <si>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</si>
  <si>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</si>
  <si>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</si>
  <si>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</si>
  <si>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</si>
  <si>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</si>
  <si>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</si>
  <si>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</si>
  <si>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</si>
  <si>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</si>
  <si>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</si>
  <si>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</si>
  <si>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</si>
  <si>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</si>
  <si>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</si>
  <si>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阿蘇市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</si>
  <si>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</si>
  <si>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</si>
  <si>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</si>
  <si>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</si>
  <si>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</si>
  <si>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</si>
  <si>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</si>
  <si>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</si>
  <si>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</si>
  <si>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</si>
  <si>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</si>
  <si>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</si>
  <si>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</si>
  <si>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</si>
  <si>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</si>
  <si>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</si>
  <si>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</si>
  <si>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</si>
  <si>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</si>
  <si>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</si>
  <si>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</si>
  <si>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</si>
  <si>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</si>
  <si>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</si>
  <si>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</si>
  <si>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</si>
  <si>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</si>
  <si>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</si>
  <si>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</si>
  <si>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</si>
  <si>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</si>
  <si>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</si>
  <si>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</si>
  <si>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</si>
  <si>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</si>
  <si>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</si>
  <si>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</si>
  <si>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</si>
  <si>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</si>
  <si>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</si>
  <si>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</si>
  <si>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</si>
  <si>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</si>
  <si>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</si>
  <si>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</si>
  <si>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</si>
  <si>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</si>
  <si>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</si>
  <si>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</si>
  <si>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</si>
  <si>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</si>
  <si>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</si>
  <si>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</si>
  <si>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</si>
  <si>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</si>
  <si>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</si>
  <si>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</si>
  <si>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</si>
  <si>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</si>
  <si>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</si>
  <si>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</si>
  <si>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</si>
  <si>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</si>
  <si>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</si>
  <si>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</si>
  <si>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</si>
  <si>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</si>
  <si>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</si>
  <si>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</si>
  <si>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</si>
  <si>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</si>
  <si>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</si>
  <si>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</si>
  <si>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</si>
  <si>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</si>
  <si>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</si>
  <si>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</si>
  <si>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</si>
  <si>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</si>
  <si>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</si>
  <si>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</si>
  <si>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</si>
  <si>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</si>
  <si>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</si>
  <si>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</si>
  <si>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</si>
  <si>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</si>
  <si>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</si>
  <si>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</si>
  <si>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</si>
  <si>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</si>
  <si>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</si>
  <si>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</si>
  <si>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</si>
  <si>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</si>
  <si>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</si>
  <si>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</si>
  <si>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</si>
  <si>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</si>
  <si>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</si>
  <si>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</si>
  <si>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</si>
  <si>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</si>
  <si>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</si>
  <si>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</si>
  <si>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</si>
  <si>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</si>
  <si>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</si>
  <si>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</si>
  <si>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</si>
  <si>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</si>
  <si>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</si>
  <si>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</si>
  <si>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</si>
  <si>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</si>
  <si>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</si>
  <si>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</si>
  <si>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</si>
  <si>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熊本県阿蘇市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</si>
  <si>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</si>
  <si>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</si>
  <si>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</si>
  <si>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</si>
  <si>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</si>
  <si>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</si>
  <si>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</si>
  <si>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</si>
  <si>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</si>
  <si>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</si>
  <si>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</si>
  <si>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</si>
  <si>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</si>
  <si>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</si>
  <si>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</si>
  <si>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</si>
  <si>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</si>
  <si>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</si>
  <si>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</si>
  <si>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</si>
  <si>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</si>
  <si>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</si>
  <si>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</si>
  <si>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</si>
  <si>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</si>
  <si>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</si>
  <si>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</si>
  <si>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</si>
  <si>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</si>
  <si>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</si>
  <si>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</si>
  <si>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</si>
  <si>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</si>
  <si>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</si>
  <si>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</si>
  <si>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</si>
  <si>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</si>
  <si>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</si>
  <si>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</si>
  <si>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</si>
  <si>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</si>
  <si>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</si>
  <si>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</si>
  <si>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</si>
  <si>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</si>
  <si>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</si>
  <si>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</si>
  <si>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</si>
  <si>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</si>
  <si>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</si>
  <si>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</si>
  <si>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</si>
  <si>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</si>
  <si>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</si>
  <si>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</si>
  <si>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</si>
  <si>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</si>
  <si>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</si>
  <si>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</si>
  <si>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</si>
  <si>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</si>
  <si>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</si>
  <si>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</si>
  <si>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</si>
  <si>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</si>
  <si>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</si>
  <si>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</si>
  <si>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</si>
  <si>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</si>
  <si>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</si>
  <si>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</si>
  <si>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</si>
  <si>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</si>
  <si>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</si>
  <si>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</si>
  <si>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</si>
  <si>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</si>
  <si>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</si>
  <si>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</si>
  <si>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</si>
  <si>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</si>
  <si>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</si>
  <si>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</si>
  <si>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</si>
  <si>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</si>
  <si>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</si>
  <si>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</si>
  <si>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</si>
  <si>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</si>
  <si>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</si>
  <si>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</si>
  <si>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</si>
  <si>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</si>
  <si>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</si>
  <si>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</si>
  <si>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</si>
  <si>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</si>
  <si>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</si>
  <si>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</si>
  <si>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</si>
  <si>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</si>
  <si>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</si>
  <si>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</si>
  <si>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</si>
  <si>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</si>
  <si>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</si>
  <si>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</si>
  <si>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</si>
  <si>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</si>
  <si>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</si>
  <si>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</si>
  <si>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</si>
  <si>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</si>
  <si>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</si>
  <si>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</si>
  <si>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</si>
  <si>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</si>
  <si>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</si>
  <si>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</si>
  <si>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</si>
  <si>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</si>
  <si>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</si>
  <si>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</si>
  <si>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</si>
  <si>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</si>
  <si>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</si>
  <si>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</si>
  <si>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</si>
  <si>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</si>
  <si>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</si>
  <si>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</si>
  <si>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</si>
  <si>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</si>
  <si>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</si>
  <si>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</si>
  <si>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</si>
  <si>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</si>
  <si>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</si>
  <si>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</si>
  <si>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</si>
  <si>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</si>
  <si>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</si>
  <si>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</si>
  <si>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</si>
  <si>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</si>
  <si>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</si>
  <si>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</si>
  <si>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</si>
  <si>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</si>
  <si>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</si>
  <si>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</si>
  <si>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</si>
  <si>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</si>
  <si>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熊本県阿蘇市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</si>
  <si>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</si>
  <si>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</si>
  <si>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</si>
  <si>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</si>
  <si>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</si>
  <si>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</si>
  <si>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</si>
  <si>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</si>
  <si>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</si>
  <si>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</si>
  <si>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</si>
  <si>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</si>
  <si>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</si>
  <si>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</si>
  <si>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</si>
  <si>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</si>
  <si>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</si>
  <si>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</si>
  <si>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</si>
  <si>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</si>
  <si>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</si>
  <si>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</si>
  <si>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</si>
  <si>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</si>
  <si>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</si>
  <si>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</si>
  <si>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</si>
  <si>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</si>
  <si>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</si>
  <si>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</si>
  <si>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</si>
  <si>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</si>
  <si>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</si>
  <si>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</si>
  <si>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</si>
  <si>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t>
    <phoneticPr fontId="5"/>
  </si>
  <si>
    <t>水道事業会計</t>
    <phoneticPr fontId="5"/>
  </si>
  <si>
    <t>法適用企業</t>
    <phoneticPr fontId="5"/>
  </si>
  <si>
    <t>病院事業会計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</si>
  <si>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</si>
  <si>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</si>
  <si>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</si>
  <si>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</si>
  <si>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</si>
  <si>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</si>
  <si>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</si>
  <si>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</si>
  <si>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</si>
  <si>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</si>
  <si>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</si>
  <si>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</si>
  <si>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</si>
  <si>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</si>
  <si>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</si>
  <si>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</si>
  <si>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</si>
  <si>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</si>
  <si>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</si>
  <si>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</si>
  <si>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</si>
  <si>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</si>
  <si>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</si>
  <si>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</si>
  <si>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</si>
  <si>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</si>
  <si>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</si>
  <si>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</si>
  <si>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</si>
  <si>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</si>
  <si>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</si>
  <si>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</si>
  <si>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</si>
  <si>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</si>
  <si>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</si>
  <si>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</si>
  <si>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</si>
  <si>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</si>
  <si>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</si>
  <si>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</si>
  <si>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</si>
  <si>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</si>
  <si>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</si>
  <si>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</si>
  <si>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</si>
  <si>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</si>
  <si>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</si>
  <si>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</si>
  <si>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</si>
  <si>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</si>
  <si>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</si>
  <si>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</si>
  <si>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</si>
  <si>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</si>
  <si>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</si>
  <si>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</si>
  <si>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</si>
  <si>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</si>
  <si>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</si>
  <si>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</si>
  <si>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</si>
  <si>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</si>
  <si>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</si>
  <si>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阿蘇山観光事業特別会計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</si>
  <si>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</si>
  <si>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</si>
  <si>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</si>
  <si>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</si>
  <si>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</si>
  <si>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</si>
  <si>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</si>
  <si>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</si>
  <si>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</si>
  <si>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</si>
  <si>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</si>
  <si>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</si>
  <si>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</si>
  <si>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</si>
  <si>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</si>
  <si>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</si>
  <si>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</si>
  <si>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</si>
  <si>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</si>
  <si>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</si>
  <si>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</si>
  <si>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</si>
  <si>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</si>
  <si>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</si>
  <si>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</si>
  <si>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</si>
  <si>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</si>
  <si>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</si>
  <si>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</si>
  <si>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</si>
  <si>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</si>
  <si>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</si>
  <si>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</si>
  <si>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</si>
  <si>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</si>
  <si>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</si>
  <si>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</si>
  <si>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</si>
  <si>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</si>
  <si>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</si>
  <si>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</si>
  <si>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</si>
  <si>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</si>
  <si>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</si>
  <si>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</si>
  <si>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</si>
  <si>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</si>
  <si>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</si>
  <si>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</si>
  <si>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</si>
  <si>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</si>
  <si>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</si>
  <si>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</si>
  <si>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</si>
  <si>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</si>
  <si>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</si>
  <si>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</si>
  <si>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</si>
  <si>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</si>
  <si>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</si>
  <si>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</si>
  <si>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</si>
  <si>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</si>
  <si>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</si>
  <si>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</si>
  <si>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</si>
  <si>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</si>
  <si>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</si>
  <si>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</si>
  <si>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</si>
  <si>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</si>
  <si>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</si>
  <si>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</si>
  <si>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</si>
  <si>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</si>
  <si>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</si>
  <si>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</si>
  <si>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</si>
  <si>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</si>
  <si>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</si>
  <si>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</si>
  <si>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</si>
  <si>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</si>
  <si>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</si>
  <si>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6.07</t>
  </si>
  <si>
    <t>一般会計</t>
  </si>
  <si>
    <t>水道事業会計</t>
  </si>
  <si>
    <t>介護保険事業特別会計</t>
  </si>
  <si>
    <t>国民健康保険事業特別会計</t>
  </si>
  <si>
    <t>下水道事業特別会計</t>
  </si>
  <si>
    <t>病院事業会計</t>
  </si>
  <si>
    <t>▲ 0.38</t>
  </si>
  <si>
    <t>後期高齢者医療事業特別会計</t>
  </si>
  <si>
    <t>阿蘇山観光事業特別会計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</si>
  <si>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</si>
  <si>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</si>
  <si>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</si>
  <si>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</si>
  <si>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</si>
  <si>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</si>
  <si>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</si>
  <si>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</si>
  <si>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国民健康保険事業特別会計</t>
    <phoneticPr fontId="5"/>
  </si>
  <si>
    <t>-</t>
    <phoneticPr fontId="2"/>
  </si>
  <si>
    <t>介護保険事業特別会計</t>
    <phoneticPr fontId="5"/>
  </si>
  <si>
    <t>-</t>
    <phoneticPr fontId="2"/>
  </si>
  <si>
    <t>-</t>
    <phoneticPr fontId="2"/>
  </si>
  <si>
    <t>阿蘇山観光事業特別会計</t>
    <phoneticPr fontId="5"/>
  </si>
  <si>
    <t>下水道事業特別会計</t>
    <phoneticPr fontId="5"/>
  </si>
  <si>
    <t>阿蘇広域行政事務組合（一般会計）</t>
    <rPh sb="0" eb="10">
      <t>アソコウイキギョウセイジムクミアイ</t>
    </rPh>
    <rPh sb="11" eb="13">
      <t>イッパン</t>
    </rPh>
    <rPh sb="13" eb="15">
      <t>カイケイ</t>
    </rPh>
    <phoneticPr fontId="2"/>
  </si>
  <si>
    <t>阿蘇広域行政事務組合（養護老人ホーム湯の里荘特別会計）</t>
    <rPh sb="0" eb="10">
      <t>アソコウイキギョウセイジムクミアイ</t>
    </rPh>
    <rPh sb="11" eb="15">
      <t>ヨウゴロウジン</t>
    </rPh>
    <rPh sb="18" eb="19">
      <t>ユ</t>
    </rPh>
    <rPh sb="20" eb="21">
      <t>サト</t>
    </rPh>
    <rPh sb="21" eb="22">
      <t>ソウ</t>
    </rPh>
    <rPh sb="22" eb="26">
      <t>トクベツカイケイ</t>
    </rPh>
    <phoneticPr fontId="2"/>
  </si>
  <si>
    <t>阿蘇広域行政事務組合（特別養護老人ホーム阿蘇みやま荘特別会計）</t>
    <rPh sb="0" eb="10">
      <t>アソコウイキギョウセイジムクミアイ</t>
    </rPh>
    <rPh sb="11" eb="13">
      <t>トクベツ</t>
    </rPh>
    <rPh sb="13" eb="15">
      <t>ヨウゴ</t>
    </rPh>
    <rPh sb="15" eb="17">
      <t>ロウジン</t>
    </rPh>
    <rPh sb="20" eb="22">
      <t>アソ</t>
    </rPh>
    <rPh sb="25" eb="26">
      <t>ソウ</t>
    </rPh>
    <rPh sb="26" eb="28">
      <t>トクベツ</t>
    </rPh>
    <rPh sb="28" eb="30">
      <t>カイケイ</t>
    </rPh>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</si>
  <si>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</si>
  <si>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rPh sb="0" eb="4">
      <t>トクベツカイケイ</t>
    </rPh>
    <rPh sb="5" eb="7">
      <t>コウツウ</t>
    </rPh>
    <rPh sb="7" eb="9">
      <t>サイガイ</t>
    </rPh>
    <rPh sb="9" eb="11">
      <t>キョウサイ</t>
    </rPh>
    <rPh sb="11" eb="13">
      <t>ジギョウ</t>
    </rPh>
    <rPh sb="14" eb="15">
      <t>ブン</t>
    </rPh>
    <rPh sb="16" eb="17">
      <t>フク</t>
    </rPh>
    <phoneticPr fontId="2"/>
  </si>
  <si>
    <t>熊本県後期高齢者医療広域連合（一般会計）</t>
    <rPh sb="0" eb="3">
      <t>クマモトケン</t>
    </rPh>
    <rPh sb="3" eb="10">
      <t>コウキコウレイシャイリョウ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</si>
  <si>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</si>
  <si>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東阿蘇観光開発（株）</t>
    <rPh sb="0" eb="1">
      <t>ヒガシ</t>
    </rPh>
    <rPh sb="1" eb="3">
      <t>アソ</t>
    </rPh>
    <rPh sb="3" eb="5">
      <t>カンコウ</t>
    </rPh>
    <rPh sb="5" eb="7">
      <t>カイハツ</t>
    </rPh>
    <rPh sb="8" eb="9">
      <t>カブ</t>
    </rPh>
    <phoneticPr fontId="2"/>
  </si>
  <si>
    <t>一般財団法人阿蘇テレワークセンター</t>
    <rPh sb="0" eb="2">
      <t>イッパン</t>
    </rPh>
    <rPh sb="2" eb="4">
      <t>ザイダン</t>
    </rPh>
    <rPh sb="4" eb="6">
      <t>ホウジン</t>
    </rPh>
    <rPh sb="6" eb="8">
      <t>アソ</t>
    </rPh>
    <phoneticPr fontId="2"/>
  </si>
  <si>
    <t>公益財団法人阿蘇グリーンストック</t>
    <rPh sb="0" eb="6">
      <t>コウエキザイダンホウジン</t>
    </rPh>
    <rPh sb="6" eb="8">
      <t>アソ</t>
    </rPh>
    <phoneticPr fontId="2"/>
  </si>
  <si>
    <t>株式会社まちづくり阿蘇一の宮</t>
    <rPh sb="0" eb="4">
      <t>カブシキガイシャ</t>
    </rPh>
    <rPh sb="9" eb="11">
      <t>アソ</t>
    </rPh>
    <rPh sb="11" eb="12">
      <t>イチ</t>
    </rPh>
    <rPh sb="13" eb="14">
      <t>ミヤ</t>
    </rPh>
    <phoneticPr fontId="2"/>
  </si>
  <si>
    <t>株式会社ＡＳＯワークネット</t>
    <rPh sb="0" eb="4">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</si>
  <si>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</si>
  <si>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</si>
  <si>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</si>
  <si>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</si>
  <si>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</si>
  <si>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将来負担比率が上回っている。なお、将来負担比率は減少傾向にあるが有形固定資産減価償却率が上昇傾向にあるため、今後は施設の更新が迫っている状態にあり、地方債の新規発行により将来負担比率が高くなると思われる。</t>
    <rPh sb="5" eb="6">
      <t>クラ</t>
    </rPh>
    <rPh sb="106" eb="107">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</si>
  <si>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</si>
  <si>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</si>
  <si>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</si>
  <si>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</si>
  <si>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</si>
  <si>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</si>
  <si>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べて、将来負担比率は上回っているが、実質公債費比率は下回っている。今後は熊本地震の災害復旧事業等に係る起債の元金償還の開始に伴い実質公債費率が高くなることが見込まれるため、将来負担比率と併せて注視していく必要がある。</t>
    <rPh sb="28" eb="29">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</si>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</sst>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D569A1-9947-4485-80B3-23BC4D632F3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F04-4A2E-B8D8-F103EBD099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185320</c:v>
                </c:pt>
                <c:pt idx="1">
                  <c:v>88802</c:v>
                </c:pt>
                <c:pt idx="2">
                  <c:v>65933</c:v>
                </c:pt>
                <c:pt idx="3">
                  <c:v>110252</c:v>
                </c:pt>
                <c:pt idx="4">
                  <c:v>166266</c:v>
                </c:pt>
              </c:numCache>
            </c:numRef>
          </c:val>
          <c:smooth val="0"/>
          <c:extLst>
            <c:ext xmlns:c16="http://schemas.microsoft.com/office/drawing/2014/chart" uri="{C3380CC4-5D6E-409C-BE32-E72D297353CC}">
              <c16:uniqueId val="{00000001-9F04-4A2E-B8D8-F103EBD099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c:v>
                </c:pt>
                <c:pt idx="1">
                  <c:v>13.13</c:v>
                </c:pt>
                <c:pt idx="2">
                  <c:v>12.75</c:v>
                </c:pt>
                <c:pt idx="3">
                  <c:v>14.8</c:v>
                </c:pt>
                <c:pt idx="4">
                  <c:v>8.49</c:v>
                </c:pt>
              </c:numCache>
            </c:numRef>
          </c:val>
          <c:extLst>
            <c:ext xmlns:c16="http://schemas.microsoft.com/office/drawing/2014/chart" uri="{C3380CC4-5D6E-409C-BE32-E72D297353CC}">
              <c16:uniqueId val="{00000000-80D2-4450-BB98-C165BD51D9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14.81</c:v>
                </c:pt>
                <c:pt idx="1">
                  <c:v>15.11</c:v>
                </c:pt>
                <c:pt idx="2">
                  <c:v>16.649999999999999</c:v>
                </c:pt>
                <c:pt idx="3">
                  <c:v>16.54</c:v>
                </c:pt>
                <c:pt idx="4">
                  <c:v>16.28</c:v>
                </c:pt>
              </c:numCache>
            </c:numRef>
          </c:val>
          <c:extLst>
            <c:ext xmlns:c16="http://schemas.microsoft.com/office/drawing/2014/chart" uri="{C3380CC4-5D6E-409C-BE32-E72D297353CC}">
              <c16:uniqueId val="{00000001-80D2-4450-BB98-C165BD51D9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0.74</c:v>
                </c:pt>
                <c:pt idx="1">
                  <c:v>5.49</c:v>
                </c:pt>
                <c:pt idx="2">
                  <c:v>0.3</c:v>
                </c:pt>
                <c:pt idx="3">
                  <c:v>2.15</c:v>
                </c:pt>
                <c:pt idx="4">
                  <c:v>-6.07</c:v>
                </c:pt>
              </c:numCache>
            </c:numRef>
          </c:val>
          <c:smooth val="0"/>
          <c:extLst>
            <c:ext xmlns:c16="http://schemas.microsoft.com/office/drawing/2014/chart" uri="{C3380CC4-5D6E-409C-BE32-E72D297353CC}">
              <c16:uniqueId val="{00000002-80D2-4450-BB98-C165BD51D9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40-428E-BC67-22A838F35C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40-428E-BC67-22A838F35CF8}"/>
            </c:ext>
          </c:extLst>
        </c:ser>
        <c:ser>
          <c:idx val="2"/>
          <c:order val="2"/>
          <c:tx>
            <c:strRef>
              <c:f>データシート!$A$29</c:f>
              <c:strCache>
                <c:ptCount val="1"/>
                <c:pt idx="0">
                  <c:v>阿蘇山観光事業特別会計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0.09</c:v>
                </c:pt>
                <c:pt idx="8">
                  <c:v>#N/A</c:v>
                </c:pt>
                <c:pt idx="9">
                  <c:v>0</c:v>
                </c:pt>
              </c:numCache>
            </c:numRef>
          </c:val>
          <c:extLst>
            <c:ext xmlns:c16="http://schemas.microsoft.com/office/drawing/2014/chart" uri="{C3380CC4-5D6E-409C-BE32-E72D297353CC}">
              <c16:uniqueId val="{00000002-8340-428E-BC67-22A838F35CF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0.09</c:v>
                </c:pt>
              </c:numCache>
            </c:numRef>
          </c:val>
          <c:extLst>
            <c:ext xmlns:c16="http://schemas.microsoft.com/office/drawing/2014/chart" uri="{C3380CC4-5D6E-409C-BE32-E72D297353CC}">
              <c16:uniqueId val="{00000003-8340-428E-BC67-22A838F35CF8}"/>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1.26</c:v>
                </c:pt>
                <c:pt idx="2">
                  <c:v>#N/A</c:v>
                </c:pt>
                <c:pt idx="3">
                  <c:v>1.47</c:v>
                </c:pt>
                <c:pt idx="4">
                  <c:v>0.38</c:v>
                </c:pt>
                <c:pt idx="5">
                  <c:v>#N/A</c:v>
                </c:pt>
                <c:pt idx="6">
                  <c:v>#N/A</c:v>
                </c:pt>
                <c:pt idx="7">
                  <c:v>0.67</c:v>
                </c:pt>
                <c:pt idx="8">
                  <c:v>#N/A</c:v>
                </c:pt>
                <c:pt idx="9">
                  <c:v>0.48</c:v>
                </c:pt>
              </c:numCache>
            </c:numRef>
          </c:val>
          <c:extLst>
            <c:ext xmlns:c16="http://schemas.microsoft.com/office/drawing/2014/chart" uri="{C3380CC4-5D6E-409C-BE32-E72D297353CC}">
              <c16:uniqueId val="{00000004-8340-428E-BC67-22A838F35CF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0.19</c:v>
                </c:pt>
                <c:pt idx="2">
                  <c:v>#N/A</c:v>
                </c:pt>
                <c:pt idx="3">
                  <c:v>0.13</c:v>
                </c:pt>
                <c:pt idx="4">
                  <c:v>#N/A</c:v>
                </c:pt>
                <c:pt idx="5">
                  <c:v>1.8</c:v>
                </c:pt>
                <c:pt idx="6">
                  <c:v>#N/A</c:v>
                </c:pt>
                <c:pt idx="7">
                  <c:v>0.83</c:v>
                </c:pt>
                <c:pt idx="8">
                  <c:v>#N/A</c:v>
                </c:pt>
                <c:pt idx="9">
                  <c:v>0.88</c:v>
                </c:pt>
              </c:numCache>
            </c:numRef>
          </c:val>
          <c:extLst>
            <c:ext xmlns:c16="http://schemas.microsoft.com/office/drawing/2014/chart" uri="{C3380CC4-5D6E-409C-BE32-E72D297353CC}">
              <c16:uniqueId val="{00000005-8340-428E-BC67-22A838F35CF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0.56000000000000005</c:v>
                </c:pt>
                <c:pt idx="4">
                  <c:v>#N/A</c:v>
                </c:pt>
                <c:pt idx="5">
                  <c:v>2.12</c:v>
                </c:pt>
                <c:pt idx="6">
                  <c:v>#N/A</c:v>
                </c:pt>
                <c:pt idx="7">
                  <c:v>2.04</c:v>
                </c:pt>
                <c:pt idx="8">
                  <c:v>#N/A</c:v>
                </c:pt>
                <c:pt idx="9">
                  <c:v>1.63</c:v>
                </c:pt>
              </c:numCache>
            </c:numRef>
          </c:val>
          <c:extLst>
            <c:ext xmlns:c16="http://schemas.microsoft.com/office/drawing/2014/chart" uri="{C3380CC4-5D6E-409C-BE32-E72D297353CC}">
              <c16:uniqueId val="{00000006-8340-428E-BC67-22A838F35CF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1.57</c:v>
                </c:pt>
                <c:pt idx="2">
                  <c:v>#N/A</c:v>
                </c:pt>
                <c:pt idx="3">
                  <c:v>2.71</c:v>
                </c:pt>
                <c:pt idx="4">
                  <c:v>#N/A</c:v>
                </c:pt>
                <c:pt idx="5">
                  <c:v>2.74</c:v>
                </c:pt>
                <c:pt idx="6">
                  <c:v>#N/A</c:v>
                </c:pt>
                <c:pt idx="7">
                  <c:v>2.66</c:v>
                </c:pt>
                <c:pt idx="8">
                  <c:v>#N/A</c:v>
                </c:pt>
                <c:pt idx="9">
                  <c:v>2.68</c:v>
                </c:pt>
              </c:numCache>
            </c:numRef>
          </c:val>
          <c:extLst>
            <c:ext xmlns:c16="http://schemas.microsoft.com/office/drawing/2014/chart" uri="{C3380CC4-5D6E-409C-BE32-E72D297353CC}">
              <c16:uniqueId val="{00000007-8340-428E-BC67-22A838F35CF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9.4600000000000009</c:v>
                </c:pt>
                <c:pt idx="2">
                  <c:v>#N/A</c:v>
                </c:pt>
                <c:pt idx="3">
                  <c:v>9.16</c:v>
                </c:pt>
                <c:pt idx="4">
                  <c:v>#N/A</c:v>
                </c:pt>
                <c:pt idx="5">
                  <c:v>9.59</c:v>
                </c:pt>
                <c:pt idx="6">
                  <c:v>#N/A</c:v>
                </c:pt>
                <c:pt idx="7">
                  <c:v>9.48</c:v>
                </c:pt>
                <c:pt idx="8">
                  <c:v>#N/A</c:v>
                </c:pt>
                <c:pt idx="9">
                  <c:v>8.2799999999999994</c:v>
                </c:pt>
              </c:numCache>
            </c:numRef>
          </c:val>
          <c:extLst>
            <c:ext xmlns:c16="http://schemas.microsoft.com/office/drawing/2014/chart" uri="{C3380CC4-5D6E-409C-BE32-E72D297353CC}">
              <c16:uniqueId val="{00000008-8340-428E-BC67-22A838F35C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c:v>
                </c:pt>
                <c:pt idx="2">
                  <c:v>#N/A</c:v>
                </c:pt>
                <c:pt idx="3">
                  <c:v>13.12</c:v>
                </c:pt>
                <c:pt idx="4">
                  <c:v>#N/A</c:v>
                </c:pt>
                <c:pt idx="5">
                  <c:v>12.74</c:v>
                </c:pt>
                <c:pt idx="6">
                  <c:v>#N/A</c:v>
                </c:pt>
                <c:pt idx="7">
                  <c:v>14.79</c:v>
                </c:pt>
                <c:pt idx="8">
                  <c:v>#N/A</c:v>
                </c:pt>
                <c:pt idx="9">
                  <c:v>9.1</c:v>
                </c:pt>
              </c:numCache>
            </c:numRef>
          </c:val>
          <c:extLst>
            <c:ext xmlns:c16="http://schemas.microsoft.com/office/drawing/2014/chart" uri="{C3380CC4-5D6E-409C-BE32-E72D297353CC}">
              <c16:uniqueId val="{00000009-8340-428E-BC67-22A838F35C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1638</c:v>
                </c:pt>
                <c:pt idx="5">
                  <c:v>1681</c:v>
                </c:pt>
                <c:pt idx="8">
                  <c:v>1573</c:v>
                </c:pt>
                <c:pt idx="11">
                  <c:v>1567</c:v>
                </c:pt>
                <c:pt idx="14">
                  <c:v>1693</c:v>
                </c:pt>
              </c:numCache>
            </c:numRef>
          </c:val>
          <c:extLst>
            <c:ext xmlns:c16="http://schemas.microsoft.com/office/drawing/2014/chart" uri="{C3380CC4-5D6E-409C-BE32-E72D297353CC}">
              <c16:uniqueId val="{00000000-7F75-40B7-891D-7FD32D3386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75-40B7-891D-7FD32D3386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27</c:v>
                </c:pt>
                <c:pt idx="3">
                  <c:v>24</c:v>
                </c:pt>
                <c:pt idx="6">
                  <c:v>24</c:v>
                </c:pt>
                <c:pt idx="9">
                  <c:v>24</c:v>
                </c:pt>
                <c:pt idx="12">
                  <c:v>24</c:v>
                </c:pt>
              </c:numCache>
            </c:numRef>
          </c:val>
          <c:extLst>
            <c:ext xmlns:c16="http://schemas.microsoft.com/office/drawing/2014/chart" uri="{C3380CC4-5D6E-409C-BE32-E72D297353CC}">
              <c16:uniqueId val="{00000002-7F75-40B7-891D-7FD32D3386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424</c:v>
                </c:pt>
                <c:pt idx="3">
                  <c:v>389</c:v>
                </c:pt>
                <c:pt idx="6">
                  <c:v>357</c:v>
                </c:pt>
                <c:pt idx="9">
                  <c:v>198</c:v>
                </c:pt>
                <c:pt idx="12">
                  <c:v>192</c:v>
                </c:pt>
              </c:numCache>
            </c:numRef>
          </c:val>
          <c:extLst>
            <c:ext xmlns:c16="http://schemas.microsoft.com/office/drawing/2014/chart" uri="{C3380CC4-5D6E-409C-BE32-E72D297353CC}">
              <c16:uniqueId val="{00000003-7F75-40B7-891D-7FD32D3386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326</c:v>
                </c:pt>
                <c:pt idx="3">
                  <c:v>341</c:v>
                </c:pt>
                <c:pt idx="6">
                  <c:v>283</c:v>
                </c:pt>
                <c:pt idx="9">
                  <c:v>313</c:v>
                </c:pt>
                <c:pt idx="12">
                  <c:v>325</c:v>
                </c:pt>
              </c:numCache>
            </c:numRef>
          </c:val>
          <c:extLst>
            <c:ext xmlns:c16="http://schemas.microsoft.com/office/drawing/2014/chart" uri="{C3380CC4-5D6E-409C-BE32-E72D297353CC}">
              <c16:uniqueId val="{00000004-7F75-40B7-891D-7FD32D3386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5-40B7-891D-7FD32D3386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5-40B7-891D-7FD32D3386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1469</c:v>
                </c:pt>
                <c:pt idx="3">
                  <c:v>1512</c:v>
                </c:pt>
                <c:pt idx="6">
                  <c:v>1533</c:v>
                </c:pt>
                <c:pt idx="9">
                  <c:v>1607</c:v>
                </c:pt>
                <c:pt idx="12">
                  <c:v>1794</c:v>
                </c:pt>
              </c:numCache>
            </c:numRef>
          </c:val>
          <c:extLst>
            <c:ext xmlns:c16="http://schemas.microsoft.com/office/drawing/2014/chart" uri="{C3380CC4-5D6E-409C-BE32-E72D297353CC}">
              <c16:uniqueId val="{00000007-7F75-40B7-891D-7FD32D3386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608</c:v>
                </c:pt>
                <c:pt idx="2">
                  <c:v>#N/A</c:v>
                </c:pt>
                <c:pt idx="3">
                  <c:v>#N/A</c:v>
                </c:pt>
                <c:pt idx="4">
                  <c:v>585</c:v>
                </c:pt>
                <c:pt idx="5">
                  <c:v>#N/A</c:v>
                </c:pt>
                <c:pt idx="6">
                  <c:v>#N/A</c:v>
                </c:pt>
                <c:pt idx="7">
                  <c:v>624</c:v>
                </c:pt>
                <c:pt idx="8">
                  <c:v>#N/A</c:v>
                </c:pt>
                <c:pt idx="9">
                  <c:v>#N/A</c:v>
                </c:pt>
                <c:pt idx="10">
                  <c:v>575</c:v>
                </c:pt>
                <c:pt idx="11">
                  <c:v>#N/A</c:v>
                </c:pt>
                <c:pt idx="12">
                  <c:v>#N/A</c:v>
                </c:pt>
                <c:pt idx="13">
                  <c:v>642</c:v>
                </c:pt>
                <c:pt idx="14">
                  <c:v>#N/A</c:v>
                </c:pt>
              </c:numCache>
            </c:numRef>
          </c:val>
          <c:smooth val="0"/>
          <c:extLst>
            <c:ext xmlns:c16="http://schemas.microsoft.com/office/drawing/2014/chart" uri="{C3380CC4-5D6E-409C-BE32-E72D297353CC}">
              <c16:uniqueId val="{00000008-7F75-40B7-891D-7FD32D3386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16851</c:v>
                </c:pt>
                <c:pt idx="5">
                  <c:v>17356</c:v>
                </c:pt>
                <c:pt idx="8">
                  <c:v>17648</c:v>
                </c:pt>
                <c:pt idx="11">
                  <c:v>18608</c:v>
                </c:pt>
                <c:pt idx="14">
                  <c:v>18627</c:v>
                </c:pt>
              </c:numCache>
            </c:numRef>
          </c:val>
          <c:extLst>
            <c:ext xmlns:c16="http://schemas.microsoft.com/office/drawing/2014/chart" uri="{C3380CC4-5D6E-409C-BE32-E72D297353CC}">
              <c16:uniqueId val="{00000000-D4BA-4E77-87BA-C6E69FE9CC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1537</c:v>
                </c:pt>
                <c:pt idx="5">
                  <c:v>1460</c:v>
                </c:pt>
                <c:pt idx="8">
                  <c:v>1373</c:v>
                </c:pt>
                <c:pt idx="11">
                  <c:v>1391</c:v>
                </c:pt>
                <c:pt idx="14">
                  <c:v>1744</c:v>
                </c:pt>
              </c:numCache>
            </c:numRef>
          </c:val>
          <c:extLst>
            <c:ext xmlns:c16="http://schemas.microsoft.com/office/drawing/2014/chart" uri="{C3380CC4-5D6E-409C-BE32-E72D297353CC}">
              <c16:uniqueId val="{00000001-D4BA-4E77-87BA-C6E69FE9CC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1951</c:v>
                </c:pt>
                <c:pt idx="5">
                  <c:v>1939</c:v>
                </c:pt>
                <c:pt idx="8">
                  <c:v>3101</c:v>
                </c:pt>
                <c:pt idx="11">
                  <c:v>4129</c:v>
                </c:pt>
                <c:pt idx="14">
                  <c:v>5152</c:v>
                </c:pt>
              </c:numCache>
            </c:numRef>
          </c:val>
          <c:extLst>
            <c:ext xmlns:c16="http://schemas.microsoft.com/office/drawing/2014/chart" uri="{C3380CC4-5D6E-409C-BE32-E72D297353CC}">
              <c16:uniqueId val="{00000002-D4BA-4E77-87BA-C6E69FE9CC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BA-4E77-87BA-C6E69FE9CC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BA-4E77-87BA-C6E69FE9CC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198</c:v>
                </c:pt>
                <c:pt idx="3">
                  <c:v>177</c:v>
                </c:pt>
                <c:pt idx="6">
                  <c:v>160</c:v>
                </c:pt>
                <c:pt idx="9">
                  <c:v>142</c:v>
                </c:pt>
                <c:pt idx="12">
                  <c:v>124</c:v>
                </c:pt>
              </c:numCache>
            </c:numRef>
          </c:val>
          <c:extLst>
            <c:ext xmlns:c16="http://schemas.microsoft.com/office/drawing/2014/chart" uri="{C3380CC4-5D6E-409C-BE32-E72D297353CC}">
              <c16:uniqueId val="{00000005-D4BA-4E77-87BA-C6E69FE9CC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3069</c:v>
                </c:pt>
                <c:pt idx="3">
                  <c:v>2776</c:v>
                </c:pt>
                <c:pt idx="6">
                  <c:v>2752</c:v>
                </c:pt>
                <c:pt idx="9">
                  <c:v>2667</c:v>
                </c:pt>
                <c:pt idx="12">
                  <c:v>2653</c:v>
                </c:pt>
              </c:numCache>
            </c:numRef>
          </c:val>
          <c:extLst>
            <c:ext xmlns:c16="http://schemas.microsoft.com/office/drawing/2014/chart" uri="{C3380CC4-5D6E-409C-BE32-E72D297353CC}">
              <c16:uniqueId val="{00000006-D4BA-4E77-87BA-C6E69FE9CC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1913</c:v>
                </c:pt>
                <c:pt idx="3">
                  <c:v>1572</c:v>
                </c:pt>
                <c:pt idx="6">
                  <c:v>1531</c:v>
                </c:pt>
                <c:pt idx="9">
                  <c:v>1478</c:v>
                </c:pt>
                <c:pt idx="12">
                  <c:v>1340</c:v>
                </c:pt>
              </c:numCache>
            </c:numRef>
          </c:val>
          <c:extLst>
            <c:ext xmlns:c16="http://schemas.microsoft.com/office/drawing/2014/chart" uri="{C3380CC4-5D6E-409C-BE32-E72D297353CC}">
              <c16:uniqueId val="{00000007-D4BA-4E77-87BA-C6E69FE9CC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5240</c:v>
                </c:pt>
                <c:pt idx="3">
                  <c:v>4982</c:v>
                </c:pt>
                <c:pt idx="6">
                  <c:v>4668</c:v>
                </c:pt>
                <c:pt idx="9">
                  <c:v>4545</c:v>
                </c:pt>
                <c:pt idx="12">
                  <c:v>4407</c:v>
                </c:pt>
              </c:numCache>
            </c:numRef>
          </c:val>
          <c:extLst>
            <c:ext xmlns:c16="http://schemas.microsoft.com/office/drawing/2014/chart" uri="{C3380CC4-5D6E-409C-BE32-E72D297353CC}">
              <c16:uniqueId val="{00000008-D4BA-4E77-87BA-C6E69FE9CC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4BA-4E77-87BA-C6E69FE9CC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18328</c:v>
                </c:pt>
                <c:pt idx="3">
                  <c:v>19378</c:v>
                </c:pt>
                <c:pt idx="6">
                  <c:v>19448</c:v>
                </c:pt>
                <c:pt idx="9">
                  <c:v>20735</c:v>
                </c:pt>
                <c:pt idx="12">
                  <c:v>21521</c:v>
                </c:pt>
              </c:numCache>
            </c:numRef>
          </c:val>
          <c:extLst>
            <c:ext xmlns:c16="http://schemas.microsoft.com/office/drawing/2014/chart" uri="{C3380CC4-5D6E-409C-BE32-E72D297353CC}">
              <c16:uniqueId val="{0000000A-D4BA-4E77-87BA-C6E69FE9CC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8410</c:v>
                </c:pt>
                <c:pt idx="2">
                  <c:v>#N/A</c:v>
                </c:pt>
                <c:pt idx="3">
                  <c:v>#N/A</c:v>
                </c:pt>
                <c:pt idx="4">
                  <c:v>8129</c:v>
                </c:pt>
                <c:pt idx="5">
                  <c:v>#N/A</c:v>
                </c:pt>
                <c:pt idx="6">
                  <c:v>#N/A</c:v>
                </c:pt>
                <c:pt idx="7">
                  <c:v>6437</c:v>
                </c:pt>
                <c:pt idx="8">
                  <c:v>#N/A</c:v>
                </c:pt>
                <c:pt idx="9">
                  <c:v>#N/A</c:v>
                </c:pt>
                <c:pt idx="10">
                  <c:v>5439</c:v>
                </c:pt>
                <c:pt idx="11">
                  <c:v>#N/A</c:v>
                </c:pt>
                <c:pt idx="12">
                  <c:v>#N/A</c:v>
                </c:pt>
                <c:pt idx="13">
                  <c:v>4521</c:v>
                </c:pt>
                <c:pt idx="14">
                  <c:v>#N/A</c:v>
                </c:pt>
              </c:numCache>
            </c:numRef>
          </c:val>
          <c:smooth val="0"/>
          <c:extLst>
            <c:ext xmlns:c16="http://schemas.microsoft.com/office/drawing/2014/chart" uri="{C3380CC4-5D6E-409C-BE32-E72D297353CC}">
              <c16:uniqueId val="{0000000B-D4BA-4E77-87BA-C6E69FE9CC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1546</c:v>
                </c:pt>
                <c:pt idx="1">
                  <c:v>1547</c:v>
                </c:pt>
                <c:pt idx="2">
                  <c:v>1547</c:v>
                </c:pt>
              </c:numCache>
            </c:numRef>
          </c:val>
          <c:extLst>
            <c:ext xmlns:c16="http://schemas.microsoft.com/office/drawing/2014/chart" uri="{C3380CC4-5D6E-409C-BE32-E72D297353CC}">
              <c16:uniqueId val="{00000000-92CD-4799-A133-F52ABD2E2A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72</c:v>
                </c:pt>
                <c:pt idx="1">
                  <c:v>120</c:v>
                </c:pt>
                <c:pt idx="2">
                  <c:v>120</c:v>
                </c:pt>
              </c:numCache>
            </c:numRef>
          </c:val>
          <c:extLst>
            <c:ext xmlns:c16="http://schemas.microsoft.com/office/drawing/2014/chart" uri="{C3380CC4-5D6E-409C-BE32-E72D297353CC}">
              <c16:uniqueId val="{00000001-92CD-4799-A133-F52ABD2E2A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1363</c:v>
                </c:pt>
                <c:pt idx="1">
                  <c:v>2412</c:v>
                </c:pt>
                <c:pt idx="2">
                  <c:v>3153</c:v>
                </c:pt>
              </c:numCache>
            </c:numRef>
          </c:val>
          <c:extLst>
            <c:ext xmlns:c16="http://schemas.microsoft.com/office/drawing/2014/chart" uri="{C3380CC4-5D6E-409C-BE32-E72D297353CC}">
              <c16:uniqueId val="{00000002-92CD-4799-A133-F52ABD2E2A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712983685828056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{4BB7720A-8400-400D-A658-8A3D9571B3EB}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5F-4309-AD89-625B1B9EE1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{9DF8FC01-F2B8-42D7-A72D-4DF2D54F1A54}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5F-4309-AD89-625B1B9EE1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{55BE56A1-73D0-48A0-9BD8-16FBE1AFD9B5}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5F-4309-AD89-625B1B9EE1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{CAA47A26-C892-422D-8486-35E697EB6B2F}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5F-4309-AD89-625B1B9EE1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{0EAC93AC-2DCC-4E9E-A18D-94E1B089841A}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5F-4309-AD89-625B1B9EE1CC}"/>
                </c:ext>
              </c:extLst>
            </c:dLbl>
            <c:dLbl>
              <c:idx val="8"/>
              <c:layout>
                <c:manualLayout>
                  <c:x val="-2.257741725331655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{A04FF0B7-7FCD-4CE9-A323-81B602A889DF}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5F-4309-AD89-625B1B9EE1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{89D4B774-F296-4F6B-B104-FCE20923AB94}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5F-4309-AD89-625B1B9EE1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{70683452-18CF-4945-AC00-6274A4406196}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5F-4309-AD89-625B1B9EE1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{6C47A053-B928-42F3-B67C-57B4468EABC5}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5F-4309-AD89-625B1B9EE1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58.2</c:v>
                </c:pt>
                <c:pt idx="16">
                  <c:v>59.7</c:v>
                </c:pt>
                <c:pt idx="24">
                  <c:v>61.6</c:v>
                </c:pt>
                <c:pt idx="32">
                  <c:v>60.3</c:v>
                </c:pt>
              </c:numCache>
            </c:numRef>
          </c:xVal>
          <c:yVal>
            <c:numRef>
              <c:f>公会計指標分析・財政指標組合せ分析表!$BP$51:$DC$51</c:f>
              <c:numCache>
                <c:formatCode>#,##0.0;"▲ "#,##0.0</c:formatCode>
                <c:ptCount val="40"/>
                <c:pt idx="0">
                  <c:v>102.4</c:v>
                </c:pt>
                <c:pt idx="8">
                  <c:v>101.6</c:v>
                </c:pt>
                <c:pt idx="16">
                  <c:v>82.4</c:v>
                </c:pt>
                <c:pt idx="24">
                  <c:v>69</c:v>
                </c:pt>
                <c:pt idx="32">
                  <c:v>57.1</c:v>
                </c:pt>
              </c:numCache>
            </c:numRef>
          </c:yVal>
          <c:smooth val="0"/>
          <c:extLst>
            <c:ext xmlns:c16="http://schemas.microsoft.com/office/drawing/2014/chart" uri="{C3380CC4-5D6E-409C-BE32-E72D297353CC}">
              <c16:uniqueId val="{00000009-155F-4309-AD89-625B1B9EE1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{3A3CD8D1-E04D-431E-A829-3BA933C9E960}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5F-4309-AD89-625B1B9EE1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{BAC5E55B-0DB7-4097-8504-70672F6864AC}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5F-4309-AD89-625B1B9EE1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{4F4163BB-EEA7-4CE9-AF54-D07A1B208AAC}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5F-4309-AD89-625B1B9EE1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{4E5B5812-75D5-4FED-9E67-545F30598F96}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5F-4309-AD89-625B1B9EE1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{AFBBB15D-CA02-4C7A-B3AD-8B19F645C96E}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5F-4309-AD89-625B1B9EE1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{B8A143A5-AA9A-48F2-96FA-4F282093918B}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5F-4309-AD89-625B1B9EE1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{70F3708C-19FB-42A1-9E91-7000CB580202}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5F-4309-AD89-625B1B9EE1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{DB895129-D98E-4C8E-9399-59DB98A28A75}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5F-4309-AD89-625B1B9EE1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{99CFD7E8-8F72-4EA3-AEDD-64056AE3827C}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5F-4309-AD89-625B1B9EE1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55F-4309-AD89-625B1B9EE1CC}"/>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{CC9A6F71-B67C-4AC7-9F85-BDEE7647E31D}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667-487B-841A-B96E70C491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{FC4FCA69-69D3-441C-8A24-E4F35B4293D3}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67-487B-841A-B96E70C491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{93B613B8-B1E7-4026-80E4-48710643771A}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67-487B-841A-B96E70C491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{8B12F340-679C-4512-AF6A-73DD9E06D890}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67-487B-841A-B96E70C491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{2BB1897F-5F21-4AE6-B28F-F55F1A0711C8}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67-487B-841A-B96E70C4915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{212BA042-2600-4582-8704-A3312E6CA9B8}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667-487B-841A-B96E70C4915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{B965A493-CC99-4EA0-B0B7-2D1F3F430624}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667-487B-841A-B96E70C4915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{E7E3B230-E17D-43B4-899B-830C867D3112}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667-487B-841A-B96E70C4915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{4D6EBE0D-EC39-42D0-B8DC-964D4FEBDA8B}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667-487B-841A-B96E70C491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7.5</c:v>
                </c:pt>
                <c:pt idx="16">
                  <c:v>7.5</c:v>
                </c:pt>
                <c:pt idx="24">
                  <c:v>7.5</c:v>
                </c:pt>
                <c:pt idx="32">
                  <c:v>7.7</c:v>
                </c:pt>
              </c:numCache>
            </c:numRef>
          </c:xVal>
          <c:yVal>
            <c:numRef>
              <c:f>公会計指標分析・財政指標組合せ分析表!$BP$73:$DC$73</c:f>
              <c:numCache>
                <c:formatCode>#,##0.0;"▲ "#,##0.0</c:formatCode>
                <c:ptCount val="40"/>
                <c:pt idx="0">
                  <c:v>102.4</c:v>
                </c:pt>
                <c:pt idx="8">
                  <c:v>101.6</c:v>
                </c:pt>
                <c:pt idx="16">
                  <c:v>82.4</c:v>
                </c:pt>
                <c:pt idx="24">
                  <c:v>69</c:v>
                </c:pt>
                <c:pt idx="32">
                  <c:v>57.1</c:v>
                </c:pt>
              </c:numCache>
            </c:numRef>
          </c:yVal>
          <c:smooth val="0"/>
          <c:extLst>
            <c:ext xmlns:c16="http://schemas.microsoft.com/office/drawing/2014/chart" uri="{C3380CC4-5D6E-409C-BE32-E72D297353CC}">
              <c16:uniqueId val="{00000009-C667-487B-841A-B96E70C491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{5265A129-E826-4400-8B60-6A90B31E317E}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667-487B-841A-B96E70C491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{F4E640B1-7BAC-4FE3-8780-F471E45CA58B}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67-487B-841A-B96E70C491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{391EEAD9-BDC9-4E04-B704-7782181E486A}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67-487B-841A-B96E70C491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{E436B31A-16EA-48C9-91F1-18052D8FBEAF}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67-487B-841A-B96E70C491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{6AE83103-9B97-490A-B54C-8F956E53251C}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67-487B-841A-B96E70C4915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{BE74BBFC-C37C-42F8-8380-31AD69FC4E8C}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667-487B-841A-B96E70C4915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{DA23D42F-CD12-4B97-B241-DD58E05DBB2A}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667-487B-841A-B96E70C49151}"/>
                </c:ext>
              </c:extLst>
            </c:dLbl>
            <c:dLbl>
              <c:idx val="24"/>
              <c:layout>
                <c:manualLayout>
                  <c:x val="-2.962495347779353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{4973E95E-C613-4903-A44D-55C4DA255D15}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667-487B-841A-B96E70C49151}"/>
                </c:ext>
              </c:extLst>
            </c:dLbl>
            <c:dLbl>
              <c:idx val="32"/>
              <c:layout>
                <c:manualLayout>
                  <c:x val="-3.364338086639288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{B415F78A-FB35-422F-AA96-D15E52B49573}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667-487B-841A-B96E70C491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C667-487B-841A-B96E70C49151}"/>
            </c:ext>
          </c:extLst>
        </c:ser>
        <c:dLbls>
          <c:showLegendKey val="0"/>
          <c:showVal val="1"/>
          <c:showCatName val="0"/>
          <c:showSerName val="0"/>
          <c:showPercent val="0"/>
          <c:showBubbleSize val="0"/>
        </c:dLbls>
        <c:axId val="84219776"/>
        <c:axId val="84234240"/>
      </c:scatterChart>
      <c:valAx>
        <c:axId val="84219776"/>
        <c:scaling>
          <c:orientation val="minMax"/>
          <c:max val="11"/>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一般会計等における元利償還金は、合併特例債（地域振興基金分</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百万円、小中校再編分</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百万円）に係る起債の元金償還開始等により増加している。</a:t>
          </a:r>
        </a:p>
        <a:p>
          <a:r>
            <a:rPr kumimoji="1" lang="ja-JP" altLang="en-US" sz="1400">
              <a:latin typeface="ＭＳ ゴシック" pitchFamily="49" charset="-128"/>
              <a:ea typeface="ＭＳ ゴシック" pitchFamily="49" charset="-128"/>
            </a:rPr>
            <a:t>　　算入公債費等は、災害復旧費等に係る基準財政需要額が増加したこと等により</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これらのことにより、実質公債費比率の分子は、</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減債基金は、実質公債費比率の算定に用いる満期一括償還地方債の償還の財源として利用していない。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将来負担額は、地方債の現在高は、地域振興基金事業等により</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一方、充当可能財源等は、同基金等の影響により将来負担額の増を上回る増加となったことから将来負担比率の分子は、</a:t>
          </a:r>
          <a:r>
            <a:rPr kumimoji="1" lang="en-US" altLang="ja-JP" sz="1400">
              <a:latin typeface="ＭＳ ゴシック" pitchFamily="49" charset="-128"/>
              <a:ea typeface="ＭＳ ゴシック" pitchFamily="49" charset="-128"/>
            </a:rPr>
            <a:t>918</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今後は長期的には新規発行を抑制し、地方債現在高を減少させるとともに充当可能基金の水準を維持する必要がある。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熊本県阿蘇市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大きいもので公共施設管理基金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百万円、地域情報化基盤整備基金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百万円、合併特例事業債のソフト事業分を活用して地域振興基金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百万円を積み立てた。地域振興基金は、起債の償還が終了した範囲内で取り崩し、基金の目的である地域振興事業（ソフト事業）に充当することとしている。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また、環境共生事業の財源として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ASO</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環境共生基金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百万円、熊本地震の復興事業の財源として熊本地震復興基金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百万円等を取り崩しているものの、基金全体では前年度と比較して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熊本地震の復旧・復興事業が完了し、通常事業へシフトする中で、その他特定目的基金の積み立てが可能になり、前年度に比べ大幅に増額している。しかしながら熊本地震発生時に当時の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百万円程度）のほとんどを取り崩さなければ災害復旧予算が組めなかった経緯があり、不測の事態に備えるためには、同程度以上の基金を確保する必要がある。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また、今後確実に増加することが見込まれる社会保障経費に備えるためには、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百万円程度必要になると考えられる。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このようなことから財政調整基金については、標準財政規模の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百万円）を目指し、更なる基金の積み増しを目指し、その他特定目的基金については、将来の需要に備えて必要な額を計画的に積み立て、目的を達成した後は廃止することとしている。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・地域振興基金：地域振興に係るソフト事業に要する財源とする。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・地域情報化基盤整備基金：情報化基盤整備に要する財源とする。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年熊本地震復興基金：熊本地震の復興事業に要する財源とする。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・公共施設管理基金：公共施設管理に要する財源とする。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・教育施設整備基金：教育施設委整備に要する財源とする。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・合併特例事業債のソフト事業分を活用して地域振興基金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・公共施設整備事業の財源として公共施設管理基金を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・教育施設整備事業の財源として教育施設整備基金を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・森林整備事業の財源として森林環境譲与税基金を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・情報化基盤整備の財源として地域情報化基盤整備基金を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・その他の基金については、利子分の積み立てを行った。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・地域振興基金：起債の償還が終了した範囲内で取り崩し、基金の目的である地域振興事業（ソフト事業）に充当する。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・地域情報化基盤整備基金：光ネットワーク設備の更新に備え、必要な積み増しと取り崩しを行う。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年熊本地震復興基金：熊本地震の復興事業に要する財源として計画的に取り崩しを行う。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・公共施設管理基金：公共施設の更新、除却、大規模修繕等に備え、必要な積み増しと取り崩しを行う。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・教育施設整備基金：教育施設の更新、除却、大規模修繕等に備え、必要な積み増しと取り崩しを行う。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財政調整基金については、２つの激甚災害（平成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年九州北部豪雨災害、平成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年熊本地震）を経験する中で、災害や緊急事態に予算編成が可能となるように、標準財政規模の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百万円）程度を確保することを目指している。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減債基金については、満期一括償還による起債がないため、大きな減少の予定はないが、歳入欠かん等債に対するニューディール基金の充当を令和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D151A2-FAF2-47BD-8E08-67B9FDEAF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D99897-E0E3-466E-B726-EC68750E6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D0B4864-C3E7-4C31-B6B4-75D65CC861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1C083CC-8D85-4A6C-8B12-23DD1594CA9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CE20C1E-9E22-4D8A-B397-DA2D5BCD0F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A35B5EC-F67D-4BC1-9B4A-8F4141434B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2DD55F3-90E5-4203-82AA-70CB90579B0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A5E4835-AC5E-43C9-B8A1-B8061D4BB2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A30FE8B-AF63-4C23-B6E4-2995B86AAEE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C6C1FAD-B5BE-4D26-BE8F-585678A7834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EBA8399-C53A-4596-9BFD-1BA759BDD7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553E80C-390B-42A7-9E36-C97E2DA2F8E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D30C320-7573-4428-B465-3FF2F9CB2F0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05DE548-DE60-4404-961F-09C0DF26DC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B3DF071-7FBE-4356-B794-E14B4279AB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DE99B5D-DD83-45E2-9C46-92B9777EEB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E937E45-8F2F-48A5-8583-304CC0093D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E256F5A-EFDF-46B5-B694-782D591109F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730E6E0-17C7-4FAB-87DE-5717B7268F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8DA0991-ED16-4898-B3C7-31F4C68D07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F866279-131C-43D7-8860-4A498EC0AF3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3FCA5EB-EE03-45C2-BEC6-01433D9830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B3E73D9-C3FF-49B5-AF03-07764E084F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963FB22-F2F0-4B82-B290-BA4C108E3E7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84AB021-E179-4302-9552-2DFD95DDA1F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83A3CFB-D122-40E8-ADEE-5F4501E2A27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AC0C26D-B811-4B89-AAD0-611412D94AC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590D3B5-3F3F-41F1-857F-99EA0813294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5BD34BD-8969-44DF-B9B0-54C3262E02A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72A8F75-1E8F-4B81-80C1-67B19B6B518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FE4CDBD-497D-4392-A5E7-22B5F49FE3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8077824-A97A-49B2-91F7-B2CF63C3E8D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E295893-91AC-40E1-AE8F-3C16EE64733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A380765-3B65-481B-A3C7-FF531597A49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08BA3F8-5B42-4057-9613-A440D68ACED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B760CAD-6812-4029-8101-D6EB5698CE1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CE681A6-8374-465C-9FAF-CAD2F10E649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5650EF9-2C07-44BF-AE68-6234889136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DD23EC3-D1AF-4BC3-8CD9-A4F019CACA5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4BC6027-1408-44F6-A6F4-F121CE1C201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31360C2-1C74-4F8B-B844-E0283DA5D7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0164891-B884-49BA-9639-8471E503B7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31BA8CA-2D31-4416-AC22-283015EAD0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97098A-5FDE-4704-82A0-0337C7DC24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9B7D01F-44B4-4A05-8449-B7C52313F0B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80D0CFD-FB10-4B38-A361-8BF9A39D7F5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72A16F7-EB67-452C-BEF8-55B0CAB551A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では類似団体と比べて有形固定資産減価償却率が上回っていたが、</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は波野保育園の新築移転や小里団地及び北古神団地の新築等により、</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％有形固定資産減価償却率が下がり下回った。</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E5515D8-F63E-402D-9B9B-52F8B4975A2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39E9D68-4B29-4026-875A-D80DFA2BAD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1109E52-F093-4CA2-BA8A-BF2EDE4DC00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3B0DDE5B-9751-4B7D-9922-C0EED99B185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A22BC005-B284-490F-B38E-2FAA011E1A1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3DD189DA-1F3E-47EF-B356-7FC702BF598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404C2E1-BC4D-4F62-8FE6-916DCE6A83D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09A6BE0-BD73-4149-B093-AD1E0EA1A74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2E14EBB-0E9A-4005-BF18-8AD558B76DD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A36877A-5C11-4AB5-BA51-750E3845625F}"/>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4FED296-9E03-4D77-8A27-75B49B05322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39D0935-CD09-4D80-88BA-E3ABA18F43B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D613C8D-B744-4290-83D9-2E628EF3DFB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7E327AD-4772-43C8-B47F-870D50855C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11851EF5-BB26-48E9-8895-4622FCC50D8A}"/>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4EAD70EA-74D3-4573-8978-CDA6C267E8CB}"/>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30F5C9A3-139E-4C5B-8F96-847F6ECBDB89}"/>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5A5096C1-61CC-476C-B2BD-92494887FEE8}"/>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DC7C3AFD-F1A4-4AB0-9D72-543E3FA3A76E}"/>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10263459-724A-435A-9E5B-3D2E1043294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28D8D316-9ECE-408E-B894-9D5A31C8696F}"/>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02BB0DFC-61FD-4759-9719-12CAABADC3A4}"/>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322A09F7-0851-453F-AD8E-261B5B3C217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AB59DE5D-7249-4BF6-AD88-26CAD58BB9A4}"/>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50FEF9B3-2D1A-4A74-83BD-3C173D2CFCB4}"/>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3181858-65CD-4431-9BD9-CA41ACC42C2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EEA5221-4A22-4B03-A5FD-6C0EECCBBF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1324810-21BE-4D40-AF27-DA6F50F946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E7ACBB-ABA5-47BF-8723-5BEA35A4A1B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E4545EE-B1EF-436C-8180-27E0B06360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28702</xdr:rowOff>
    </xdr:from>
    <xdr:to>
      <xdr:col>23</xdr:col>
      <xdr:colOff>136525</xdr:colOff>
      <xdr:row>29</xdr:row>
      <xdr:rowOff>130302</xdr:rowOff>
    </xdr:to>
    <xdr:sp macro="" textlink="">
      <xdr:nvSpPr>
        <xdr:cNvPr id="79" name="楕円 78">
          <a:extLst>
            <a:ext uri="{FF2B5EF4-FFF2-40B4-BE49-F238E27FC236}">
              <a16:creationId xmlns:a16="http://schemas.microsoft.com/office/drawing/2014/main" id="{4E79D83F-ACD8-4427-A839-4A87BDCAFD94}"/>
            </a:ext>
          </a:extLst>
        </xdr:cNvPr>
        <xdr:cNvSpPr/>
      </xdr:nvSpPr>
      <xdr:spPr>
        <a:xfrm>
          <a:off x="47117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51579</xdr:rowOff>
    </xdr:from>
    <xdr:ext cx="405111" cy="259045"/>
    <xdr:sp macro="" textlink="">
      <xdr:nvSpPr>
        <xdr:cNvPr id="80" name="有形固定資産減価償却率該当値テキスト">
          <a:extLst>
            <a:ext uri="{FF2B5EF4-FFF2-40B4-BE49-F238E27FC236}">
              <a16:creationId xmlns:a16="http://schemas.microsoft.com/office/drawing/2014/main" id="{229A8535-0FAD-410D-AE39-742830DA49BF}"/>
            </a:ext>
          </a:extLst>
        </xdr:cNvPr>
        <xdr:cNvSpPr txBox="1"/>
      </xdr:nvSpPr>
      <xdr:spPr>
        <a:xfrm>
          <a:off x="4813300" y="5623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a:extLst>
            <a:ext uri="{FF2B5EF4-FFF2-40B4-BE49-F238E27FC236}">
              <a16:creationId xmlns:a16="http://schemas.microsoft.com/office/drawing/2014/main" id="{40321B7C-F61C-49AE-9DD5-C24CADDBE2D5}"/>
            </a:ext>
          </a:extLst>
        </xdr:cNvPr>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79502</xdr:rowOff>
    </xdr:from>
    <xdr:to>
      <xdr:col>23</xdr:col>
      <xdr:colOff>85725</xdr:colOff>
      <xdr:row>29</xdr:row>
      <xdr:rowOff>107569</xdr:rowOff>
    </xdr:to>
    <xdr:cxnSp macro="">
      <xdr:nvCxnSpPr>
        <xdr:cNvPr id="82" name="直線コネクタ 81">
          <a:extLst>
            <a:ext uri="{FF2B5EF4-FFF2-40B4-BE49-F238E27FC236}">
              <a16:creationId xmlns:a16="http://schemas.microsoft.com/office/drawing/2014/main" id="{8FEEF966-370D-41DF-9D0F-07F7341A2F8A}"/>
            </a:ext>
          </a:extLst>
        </xdr:cNvPr>
        <xdr:cNvCxnSpPr/>
      </xdr:nvCxnSpPr>
      <xdr:spPr>
        <a:xfrm flipV="1">
          <a:off x="4051300" y="5823077"/>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15748</xdr:rowOff>
    </xdr:from>
    <xdr:to>
      <xdr:col>15</xdr:col>
      <xdr:colOff>187325</xdr:colOff>
      <xdr:row>29</xdr:row>
      <xdr:rowOff>117348</xdr:rowOff>
    </xdr:to>
    <xdr:sp macro="" textlink="">
      <xdr:nvSpPr>
        <xdr:cNvPr id="83" name="楕円 82">
          <a:extLst>
            <a:ext uri="{FF2B5EF4-FFF2-40B4-BE49-F238E27FC236}">
              <a16:creationId xmlns:a16="http://schemas.microsoft.com/office/drawing/2014/main" id="{AEAE7061-0B27-49A0-9459-90EF9EA3B9E4}"/>
            </a:ext>
          </a:extLst>
        </xdr:cNvPr>
        <xdr:cNvSpPr/>
      </xdr:nvSpPr>
      <xdr:spPr>
        <a:xfrm>
          <a:off x="3238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66548</xdr:rowOff>
    </xdr:from>
    <xdr:to>
      <xdr:col>19</xdr:col>
      <xdr:colOff>136525</xdr:colOff>
      <xdr:row>29</xdr:row>
      <xdr:rowOff>107569</xdr:rowOff>
    </xdr:to>
    <xdr:cxnSp macro="">
      <xdr:nvCxnSpPr>
        <xdr:cNvPr id="84" name="直線コネクタ 83">
          <a:extLst>
            <a:ext uri="{FF2B5EF4-FFF2-40B4-BE49-F238E27FC236}">
              <a16:creationId xmlns:a16="http://schemas.microsoft.com/office/drawing/2014/main" id="{6AC4D115-0CA5-4D7C-BC39-9DC7B92D2DEB}"/>
            </a:ext>
          </a:extLst>
        </xdr:cNvPr>
        <xdr:cNvCxnSpPr/>
      </xdr:nvCxnSpPr>
      <xdr:spPr>
        <a:xfrm>
          <a:off x="3289300" y="581012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154813</xdr:rowOff>
    </xdr:from>
    <xdr:to>
      <xdr:col>11</xdr:col>
      <xdr:colOff>187325</xdr:colOff>
      <xdr:row>29</xdr:row>
      <xdr:rowOff>84963</xdr:rowOff>
    </xdr:to>
    <xdr:sp macro="" textlink="">
      <xdr:nvSpPr>
        <xdr:cNvPr id="85" name="楕円 84">
          <a:extLst>
            <a:ext uri="{FF2B5EF4-FFF2-40B4-BE49-F238E27FC236}">
              <a16:creationId xmlns:a16="http://schemas.microsoft.com/office/drawing/2014/main" id="{128798E6-D6C4-4ED4-9065-4A180326E9A8}"/>
            </a:ext>
          </a:extLst>
        </xdr:cNvPr>
        <xdr:cNvSpPr/>
      </xdr:nvSpPr>
      <xdr:spPr>
        <a:xfrm>
          <a:off x="2476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34163</xdr:rowOff>
    </xdr:from>
    <xdr:to>
      <xdr:col>15</xdr:col>
      <xdr:colOff>136525</xdr:colOff>
      <xdr:row>29</xdr:row>
      <xdr:rowOff>66548</xdr:rowOff>
    </xdr:to>
    <xdr:cxnSp macro="">
      <xdr:nvCxnSpPr>
        <xdr:cNvPr id="86" name="直線コネクタ 85">
          <a:extLst>
            <a:ext uri="{FF2B5EF4-FFF2-40B4-BE49-F238E27FC236}">
              <a16:creationId xmlns:a16="http://schemas.microsoft.com/office/drawing/2014/main" id="{65BFF3B6-4985-4FA1-82A4-97E0034C8332}"/>
            </a:ext>
          </a:extLst>
        </xdr:cNvPr>
        <xdr:cNvCxnSpPr/>
      </xdr:nvCxnSpPr>
      <xdr:spPr>
        <a:xfrm>
          <a:off x="2527300" y="577773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152654</xdr:rowOff>
    </xdr:from>
    <xdr:to>
      <xdr:col>7</xdr:col>
      <xdr:colOff>187325</xdr:colOff>
      <xdr:row>29</xdr:row>
      <xdr:rowOff>82804</xdr:rowOff>
    </xdr:to>
    <xdr:sp macro="" textlink="">
      <xdr:nvSpPr>
        <xdr:cNvPr id="87" name="楕円 86">
          <a:extLst>
            <a:ext uri="{FF2B5EF4-FFF2-40B4-BE49-F238E27FC236}">
              <a16:creationId xmlns:a16="http://schemas.microsoft.com/office/drawing/2014/main" id="{937D878D-89C9-4812-82D3-25FCCD458A50}"/>
            </a:ext>
          </a:extLst>
        </xdr:cNvPr>
        <xdr:cNvSpPr/>
      </xdr:nvSpPr>
      <xdr:spPr>
        <a:xfrm>
          <a:off x="1714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32004</xdr:rowOff>
    </xdr:from>
    <xdr:to>
      <xdr:col>11</xdr:col>
      <xdr:colOff>136525</xdr:colOff>
      <xdr:row>29</xdr:row>
      <xdr:rowOff>34163</xdr:rowOff>
    </xdr:to>
    <xdr:cxnSp macro="">
      <xdr:nvCxnSpPr>
        <xdr:cNvPr id="88" name="直線コネクタ 87">
          <a:extLst>
            <a:ext uri="{FF2B5EF4-FFF2-40B4-BE49-F238E27FC236}">
              <a16:creationId xmlns:a16="http://schemas.microsoft.com/office/drawing/2014/main" id="{E35916B3-45EC-462C-BD44-9E63E2BA6EA7}"/>
            </a:ext>
          </a:extLst>
        </xdr:cNvPr>
        <xdr:cNvCxnSpPr/>
      </xdr:nvCxnSpPr>
      <xdr:spPr>
        <a:xfrm>
          <a:off x="1765300" y="5775579"/>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7D4615D9-6820-48B5-9BE5-E3229617B1A0}"/>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16C351D0-F3BD-444A-AB77-527C3CDCF62C}"/>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a:extLst>
            <a:ext uri="{FF2B5EF4-FFF2-40B4-BE49-F238E27FC236}">
              <a16:creationId xmlns:a16="http://schemas.microsoft.com/office/drawing/2014/main" id="{66BDADE8-9B35-4F1D-9578-8063CBDFFE55}"/>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6996F62F-2AF7-499B-9E56-58803B33C74C}"/>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a:extLst>
            <a:ext uri="{FF2B5EF4-FFF2-40B4-BE49-F238E27FC236}">
              <a16:creationId xmlns:a16="http://schemas.microsoft.com/office/drawing/2014/main" id="{B713E27F-D224-49DF-B5C1-8BD08449A63D}"/>
            </a:ext>
          </a:extLst>
        </xdr:cNvPr>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108475</xdr:rowOff>
    </xdr:from>
    <xdr:ext cx="405111" cy="259045"/>
    <xdr:sp macro="" textlink="">
      <xdr:nvSpPr>
        <xdr:cNvPr id="94" name="n_2mainValue有形固定資産減価償却率">
          <a:extLst>
            <a:ext uri="{FF2B5EF4-FFF2-40B4-BE49-F238E27FC236}">
              <a16:creationId xmlns:a16="http://schemas.microsoft.com/office/drawing/2014/main" id="{837D9008-4D66-4333-AA2D-4E7E4D22D110}"/>
            </a:ext>
          </a:extLst>
        </xdr:cNvPr>
        <xdr:cNvSpPr txBox="1"/>
      </xdr:nvSpPr>
      <xdr:spPr>
        <a:xfrm>
          <a:off x="3086744"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101490</xdr:rowOff>
    </xdr:from>
    <xdr:ext cx="405111" cy="259045"/>
    <xdr:sp macro="" textlink="">
      <xdr:nvSpPr>
        <xdr:cNvPr id="95" name="n_3mainValue有形固定資産減価償却率">
          <a:extLst>
            <a:ext uri="{FF2B5EF4-FFF2-40B4-BE49-F238E27FC236}">
              <a16:creationId xmlns:a16="http://schemas.microsoft.com/office/drawing/2014/main" id="{2C1008C6-D864-4C87-9513-0EFC862EF621}"/>
            </a:ext>
          </a:extLst>
        </xdr:cNvPr>
        <xdr:cNvSpPr txBox="1"/>
      </xdr:nvSpPr>
      <xdr:spPr>
        <a:xfrm>
          <a:off x="2324744" y="5502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73931</xdr:rowOff>
    </xdr:from>
    <xdr:ext cx="405111" cy="259045"/>
    <xdr:sp macro="" textlink="">
      <xdr:nvSpPr>
        <xdr:cNvPr id="96" name="n_4mainValue有形固定資産減価償却率">
          <a:extLst>
            <a:ext uri="{FF2B5EF4-FFF2-40B4-BE49-F238E27FC236}">
              <a16:creationId xmlns:a16="http://schemas.microsoft.com/office/drawing/2014/main" id="{2D5EA4CB-D009-428D-B803-718F5F5F7CB1}"/>
            </a:ext>
          </a:extLst>
        </xdr:cNvPr>
        <xdr:cNvSpPr txBox="1"/>
      </xdr:nvSpPr>
      <xdr:spPr>
        <a:xfrm>
          <a:off x="1562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3E46244-6118-4B8D-A1BD-E3E2D6DCAA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DD2E18D-DF32-4BA1-8546-A4C07E114D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EBA75A71-BFEC-4BB7-AAD8-1AD33EA4048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276213C-00B0-4AAC-8ED0-2D9D924379C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70424D6F-5159-4C22-AB0D-61D0D48B734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976DEC8-8BE4-412F-B395-62F65F92C2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F141274-B109-40D4-9FE2-7BCB215BD9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7E21EA8-51DE-4AB5-9E2D-37F71C6D02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479C01A1-4693-443D-9F09-28CE495A887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40C8A51-F001-4844-9C21-5B162078B97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3455591-9FB4-4402-8136-1E865E95925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1AD4049-35FB-4AF0-B960-623E43FE09B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11780F9-2547-4435-B570-AB2DECBEAAD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比べるとまだ</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い状態である。</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に基金積立を行い</a:t>
          </a:r>
          <a:r>
            <a:rPr kumimoji="1" lang="ja-JP" altLang="ja-JP" sz="1100">
              <a:solidFill>
                <a:schemeClr val="dk1"/>
              </a:solidFill>
              <a:effectLst/>
              <a:latin typeface="+mn-lt"/>
              <a:ea typeface="+mn-ea"/>
              <a:cs typeface="+mn-cs"/>
            </a:rPr>
            <a:t>充当可能基金は増加したが、</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起債の新規発行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等を実施する</a:t>
          </a:r>
          <a:r>
            <a:rPr kumimoji="1" lang="ja-JP" altLang="ja-JP" sz="1100">
              <a:solidFill>
                <a:schemeClr val="dk1"/>
              </a:solidFill>
              <a:effectLst/>
              <a:latin typeface="+mn-lt"/>
              <a:ea typeface="+mn-ea"/>
              <a:cs typeface="+mn-cs"/>
            </a:rPr>
            <a:t>ことで財政運営の健全化に努める。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9DFF63C-027D-44E3-82BA-8EAB216163E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6CD9496-B04E-4395-9633-AE8D2EA9F06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9EB3BFE-535F-4D52-A1AA-3C74EE9CD4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5E330FBA-8A0B-4BB3-956B-51D69DE5071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163EE251-20B5-46B7-B5F0-BFBDD3F45B5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271414D9-E919-4B64-8D3E-E441AC64F6B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51939B02-D7E9-4C2F-92EC-8E585DAFA0D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DE190EE4-FA65-457A-88DD-29752D6274E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35BBD832-E227-424A-9546-3D44253B9C7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2D44C4C3-CF4A-4686-B51F-1E36371B410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69D53D6D-D0E0-4AA4-A2C1-5A9DDBC9B2F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3E9E9FD0-DED6-4A70-9A65-A59984FE047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4AAAC9EE-6B34-4E4F-B033-6B96CBF80F8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A710B97C-A5A5-45A8-92F8-3580EC50F39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669C4B7-0441-430F-BDFB-1963637D119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C1D95C6-CE55-4E67-831C-18524D3BCD2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AC44D25-39E6-4199-B92F-8357EDDA53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8D063819-FDF0-495F-8476-3412935741EB}"/>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2294684D-6AC7-4326-B1B2-564CF2311C67}"/>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A9EB0D2E-66FF-4C47-97E1-866E755C24DE}"/>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483B8ACA-F707-44A2-94ED-33806260D9B4}"/>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7E6C37CF-BEF4-444D-91D3-A5768888B668}"/>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9BE73DA6-703E-4BC2-913A-5211DEA884BB}"/>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EAA887C0-C95C-4CCF-B3C4-4E245A147FA3}"/>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8751D3B5-689C-4414-9202-98D41F86E87F}"/>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849F36D2-856D-44C8-BBBE-E4F7B604554C}"/>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54F707E6-11D9-4746-83D8-7582DA68029D}"/>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BDC14083-1B79-4077-BAD4-508C2D6E4FAE}"/>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77C4B85-4184-43F3-AD7A-C054821FEEA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A2F161D-FE9C-419F-A0AE-BD66541D1F2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D0076E2-4DF7-4FDE-A50E-D06B2529BD5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7ADA8C0-9AEA-4687-AC9E-8010D5C0673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EBEC444-09FC-4331-A046-7590F757997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40289</xdr:rowOff>
    </xdr:from>
    <xdr:to>
      <xdr:col>76</xdr:col>
      <xdr:colOff>73025</xdr:colOff>
      <xdr:row>31</xdr:row>
      <xdr:rowOff>141889</xdr:rowOff>
    </xdr:to>
    <xdr:sp macro="" textlink="">
      <xdr:nvSpPr>
        <xdr:cNvPr id="143" name="楕円 142">
          <a:extLst>
            <a:ext uri="{FF2B5EF4-FFF2-40B4-BE49-F238E27FC236}">
              <a16:creationId xmlns:a16="http://schemas.microsoft.com/office/drawing/2014/main" id="{C494F9F6-3910-46F9-B600-3DB7A4025232}"/>
            </a:ext>
          </a:extLst>
        </xdr:cNvPr>
        <xdr:cNvSpPr/>
      </xdr:nvSpPr>
      <xdr:spPr>
        <a:xfrm>
          <a:off x="14744700" y="61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18716</xdr:rowOff>
    </xdr:from>
    <xdr:ext cx="469744" cy="259045"/>
    <xdr:sp macro="" textlink="">
      <xdr:nvSpPr>
        <xdr:cNvPr id="144" name="債務償還比率該当値テキスト">
          <a:extLst>
            <a:ext uri="{FF2B5EF4-FFF2-40B4-BE49-F238E27FC236}">
              <a16:creationId xmlns:a16="http://schemas.microsoft.com/office/drawing/2014/main" id="{44606074-BDC3-4C87-8810-E3634F060B02}"/>
            </a:ext>
          </a:extLst>
        </xdr:cNvPr>
        <xdr:cNvSpPr txBox="1"/>
      </xdr:nvSpPr>
      <xdr:spPr>
        <a:xfrm>
          <a:off x="14846300" y="610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91077</xdr:rowOff>
    </xdr:from>
    <xdr:to>
      <xdr:col>72</xdr:col>
      <xdr:colOff>123825</xdr:colOff>
      <xdr:row>32</xdr:row>
      <xdr:rowOff>21227</xdr:rowOff>
    </xdr:to>
    <xdr:sp macro="" textlink="">
      <xdr:nvSpPr>
        <xdr:cNvPr id="145" name="楕円 144">
          <a:extLst>
            <a:ext uri="{FF2B5EF4-FFF2-40B4-BE49-F238E27FC236}">
              <a16:creationId xmlns:a16="http://schemas.microsoft.com/office/drawing/2014/main" id="{2710FF66-435C-47B0-8360-94DD4F401EB4}"/>
            </a:ext>
          </a:extLst>
        </xdr:cNvPr>
        <xdr:cNvSpPr/>
      </xdr:nvSpPr>
      <xdr:spPr>
        <a:xfrm>
          <a:off x="14033500" y="6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91089</xdr:rowOff>
    </xdr:from>
    <xdr:to>
      <xdr:col>76</xdr:col>
      <xdr:colOff>22225</xdr:colOff>
      <xdr:row>31</xdr:row>
      <xdr:rowOff>141877</xdr:rowOff>
    </xdr:to>
    <xdr:cxnSp macro="">
      <xdr:nvCxnSpPr>
        <xdr:cNvPr id="146" name="直線コネクタ 145">
          <a:extLst>
            <a:ext uri="{FF2B5EF4-FFF2-40B4-BE49-F238E27FC236}">
              <a16:creationId xmlns:a16="http://schemas.microsoft.com/office/drawing/2014/main" id="{EA94EB1F-7762-48B1-B9D9-BEF732EAF627}"/>
            </a:ext>
          </a:extLst>
        </xdr:cNvPr>
        <xdr:cNvCxnSpPr/>
      </xdr:nvCxnSpPr>
      <xdr:spPr>
        <a:xfrm flipV="1">
          <a:off x="14084300" y="6177564"/>
          <a:ext cx="7112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5848</xdr:rowOff>
    </xdr:from>
    <xdr:to>
      <xdr:col>68</xdr:col>
      <xdr:colOff>123825</xdr:colOff>
      <xdr:row>31</xdr:row>
      <xdr:rowOff>107448</xdr:rowOff>
    </xdr:to>
    <xdr:sp macro="" textlink="">
      <xdr:nvSpPr>
        <xdr:cNvPr id="147" name="楕円 146">
          <a:extLst>
            <a:ext uri="{FF2B5EF4-FFF2-40B4-BE49-F238E27FC236}">
              <a16:creationId xmlns:a16="http://schemas.microsoft.com/office/drawing/2014/main" id="{50F0ED3E-F7CA-4468-9CDE-1E43C340FE32}"/>
            </a:ext>
          </a:extLst>
        </xdr:cNvPr>
        <xdr:cNvSpPr/>
      </xdr:nvSpPr>
      <xdr:spPr>
        <a:xfrm>
          <a:off x="13271500" y="60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56648</xdr:rowOff>
    </xdr:from>
    <xdr:to>
      <xdr:col>72</xdr:col>
      <xdr:colOff>73025</xdr:colOff>
      <xdr:row>31</xdr:row>
      <xdr:rowOff>141877</xdr:rowOff>
    </xdr:to>
    <xdr:cxnSp macro="">
      <xdr:nvCxnSpPr>
        <xdr:cNvPr id="148" name="直線コネクタ 147">
          <a:extLst>
            <a:ext uri="{FF2B5EF4-FFF2-40B4-BE49-F238E27FC236}">
              <a16:creationId xmlns:a16="http://schemas.microsoft.com/office/drawing/2014/main" id="{F57BA81C-623A-4E05-9C4F-5C815AF76E6E}"/>
            </a:ext>
          </a:extLst>
        </xdr:cNvPr>
        <xdr:cNvCxnSpPr/>
      </xdr:nvCxnSpPr>
      <xdr:spPr>
        <a:xfrm>
          <a:off x="13322300" y="6143123"/>
          <a:ext cx="762000" cy="8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75553</xdr:rowOff>
    </xdr:from>
    <xdr:to>
      <xdr:col>64</xdr:col>
      <xdr:colOff>123825</xdr:colOff>
      <xdr:row>32</xdr:row>
      <xdr:rowOff>5703</xdr:rowOff>
    </xdr:to>
    <xdr:sp macro="" textlink="">
      <xdr:nvSpPr>
        <xdr:cNvPr id="149" name="楕円 148">
          <a:extLst>
            <a:ext uri="{FF2B5EF4-FFF2-40B4-BE49-F238E27FC236}">
              <a16:creationId xmlns:a16="http://schemas.microsoft.com/office/drawing/2014/main" id="{1D3CBB54-81D8-43E7-B4FC-AE2FB02B04C3}"/>
            </a:ext>
          </a:extLst>
        </xdr:cNvPr>
        <xdr:cNvSpPr/>
      </xdr:nvSpPr>
      <xdr:spPr>
        <a:xfrm>
          <a:off x="12509500" y="61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56648</xdr:rowOff>
    </xdr:from>
    <xdr:to>
      <xdr:col>68</xdr:col>
      <xdr:colOff>73025</xdr:colOff>
      <xdr:row>31</xdr:row>
      <xdr:rowOff>126353</xdr:rowOff>
    </xdr:to>
    <xdr:cxnSp macro="">
      <xdr:nvCxnSpPr>
        <xdr:cNvPr id="150" name="直線コネクタ 149">
          <a:extLst>
            <a:ext uri="{FF2B5EF4-FFF2-40B4-BE49-F238E27FC236}">
              <a16:creationId xmlns:a16="http://schemas.microsoft.com/office/drawing/2014/main" id="{0E829CAA-B0C0-4586-ACEB-E766AB175A0D}"/>
            </a:ext>
          </a:extLst>
        </xdr:cNvPr>
        <xdr:cNvCxnSpPr/>
      </xdr:nvCxnSpPr>
      <xdr:spPr>
        <a:xfrm flipV="1">
          <a:off x="12560300" y="6143123"/>
          <a:ext cx="7620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34223</xdr:rowOff>
    </xdr:from>
    <xdr:to>
      <xdr:col>60</xdr:col>
      <xdr:colOff>123825</xdr:colOff>
      <xdr:row>31</xdr:row>
      <xdr:rowOff>135823</xdr:rowOff>
    </xdr:to>
    <xdr:sp macro="" textlink="">
      <xdr:nvSpPr>
        <xdr:cNvPr id="151" name="楕円 150">
          <a:extLst>
            <a:ext uri="{FF2B5EF4-FFF2-40B4-BE49-F238E27FC236}">
              <a16:creationId xmlns:a16="http://schemas.microsoft.com/office/drawing/2014/main" id="{38B6FC1F-A49A-4D55-898A-D9A2E36911B7}"/>
            </a:ext>
          </a:extLst>
        </xdr:cNvPr>
        <xdr:cNvSpPr/>
      </xdr:nvSpPr>
      <xdr:spPr>
        <a:xfrm>
          <a:off x="11747500" y="612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85023</xdr:rowOff>
    </xdr:from>
    <xdr:to>
      <xdr:col>64</xdr:col>
      <xdr:colOff>73025</xdr:colOff>
      <xdr:row>31</xdr:row>
      <xdr:rowOff>126353</xdr:rowOff>
    </xdr:to>
    <xdr:cxnSp macro="">
      <xdr:nvCxnSpPr>
        <xdr:cNvPr id="152" name="直線コネクタ 151">
          <a:extLst>
            <a:ext uri="{FF2B5EF4-FFF2-40B4-BE49-F238E27FC236}">
              <a16:creationId xmlns:a16="http://schemas.microsoft.com/office/drawing/2014/main" id="{BAC9268B-344F-4D0F-A07A-A88947EEA639}"/>
            </a:ext>
          </a:extLst>
        </xdr:cNvPr>
        <xdr:cNvCxnSpPr/>
      </xdr:nvCxnSpPr>
      <xdr:spPr>
        <a:xfrm>
          <a:off x="11798300" y="6171498"/>
          <a:ext cx="762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0FE70212-24D8-4E6F-9862-109ED266B18C}"/>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2DD4DD5E-FB9F-4768-A3E7-DAAE053120B6}"/>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3BCB603D-5B48-4FBB-B6FC-6DC75793E43C}"/>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7A36EB93-6BCC-4C82-9D3C-4DA269ABF360}"/>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12354</xdr:rowOff>
    </xdr:from>
    <xdr:ext cx="469744" cy="259045"/>
    <xdr:sp macro="" textlink="">
      <xdr:nvSpPr>
        <xdr:cNvPr id="157" name="n_1mainValue債務償還比率">
          <a:extLst>
            <a:ext uri="{FF2B5EF4-FFF2-40B4-BE49-F238E27FC236}">
              <a16:creationId xmlns:a16="http://schemas.microsoft.com/office/drawing/2014/main" id="{615FB7E3-7877-4579-9F5E-863BB10680C8}"/>
            </a:ext>
          </a:extLst>
        </xdr:cNvPr>
        <xdr:cNvSpPr txBox="1"/>
      </xdr:nvSpPr>
      <xdr:spPr>
        <a:xfrm>
          <a:off x="13836727" y="62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98575</xdr:rowOff>
    </xdr:from>
    <xdr:ext cx="469744" cy="259045"/>
    <xdr:sp macro="" textlink="">
      <xdr:nvSpPr>
        <xdr:cNvPr id="158" name="n_2mainValue債務償還比率">
          <a:extLst>
            <a:ext uri="{FF2B5EF4-FFF2-40B4-BE49-F238E27FC236}">
              <a16:creationId xmlns:a16="http://schemas.microsoft.com/office/drawing/2014/main" id="{1C35E683-8799-4CF0-9316-C9F4AFF51A0C}"/>
            </a:ext>
          </a:extLst>
        </xdr:cNvPr>
        <xdr:cNvSpPr txBox="1"/>
      </xdr:nvSpPr>
      <xdr:spPr>
        <a:xfrm>
          <a:off x="13087427" y="618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168280</xdr:rowOff>
    </xdr:from>
    <xdr:ext cx="469744" cy="259045"/>
    <xdr:sp macro="" textlink="">
      <xdr:nvSpPr>
        <xdr:cNvPr id="159" name="n_3mainValue債務償還比率">
          <a:extLst>
            <a:ext uri="{FF2B5EF4-FFF2-40B4-BE49-F238E27FC236}">
              <a16:creationId xmlns:a16="http://schemas.microsoft.com/office/drawing/2014/main" id="{1FCC1FA1-B517-4D90-BC5B-9CF595E2C03D}"/>
            </a:ext>
          </a:extLst>
        </xdr:cNvPr>
        <xdr:cNvSpPr txBox="1"/>
      </xdr:nvSpPr>
      <xdr:spPr>
        <a:xfrm>
          <a:off x="12325427" y="625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126950</xdr:rowOff>
    </xdr:from>
    <xdr:ext cx="469744" cy="259045"/>
    <xdr:sp macro="" textlink="">
      <xdr:nvSpPr>
        <xdr:cNvPr id="160" name="n_4mainValue債務償還比率">
          <a:extLst>
            <a:ext uri="{FF2B5EF4-FFF2-40B4-BE49-F238E27FC236}">
              <a16:creationId xmlns:a16="http://schemas.microsoft.com/office/drawing/2014/main" id="{298360D3-632C-450B-9F98-0B54AE0454F3}"/>
            </a:ext>
          </a:extLst>
        </xdr:cNvPr>
        <xdr:cNvSpPr txBox="1"/>
      </xdr:nvSpPr>
      <xdr:spPr>
        <a:xfrm>
          <a:off x="11563427" y="62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949C7A3-A566-45E5-85C1-43B49BF9CFA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2CA6A9E-92FA-468F-9B19-5E23FE853B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31FF3A6-B3E4-45F0-9CAD-A80BA625D6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7D907FC-B59F-4D3F-BB5F-0A36499C8D4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C5F8946-95D3-4831-B0C0-A5645893DF1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44DB566-8F0C-4546-BBAB-0C0802E045C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EB5DE5-1169-4E93-8430-A5B6F6AAFA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AD8D0C-3EC8-4D8D-BED1-1382C18AB3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74A9C56-4EB1-4296-B8F5-D689BD9886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E4408F-3714-4D79-A7A0-949D440861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87B9E0-EBC1-40D8-BB13-D1D1C84175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A7C3FF-C080-44A8-A9E2-1E7DB2684E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D4B046-E561-45C4-978D-63B926265D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2C2E47-401F-4FF0-B962-896C0EA9C2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CF7E9B-E6C0-4EA8-866F-19BC0B073E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AEC7C3-96FF-4CB8-996D-8D01A32CE4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03076C-AED4-4550-97A9-B21B3B9B0E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C31E3C-A5A3-4D5F-973F-A0A6D699E1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42B2D1-4B04-47EF-AD95-CD22D2CDD1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A87097-9A18-4F1A-9A36-CC203C2B55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C7BDBD-48E5-4C45-8619-8812BF3E9B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AD3696-B7FE-461B-BD9E-AD5BAAE2D5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DF9FE6-2173-49A3-9261-141CA66B51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AE6B14-D2FC-4E75-BC5C-51B87D8856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AEBD6D-A7FE-43F5-9EB5-F7ECD4E38C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469BE2-0A1A-4398-80C4-B4A377294E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91380A-FDCE-45E4-B1EC-E9B1337C3F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DCEC10-88C7-4BCC-BB1D-F73D8FDA42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1BE87B-BE6C-4470-8063-8AA4ECE90B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413108-B69C-4C2B-BC4B-71989EC862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161C5E-E77E-450A-97BA-371CDD7E26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3C7853-4EA0-4AC6-A70E-A9AA6F4AD3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C176BE-3564-42A1-83FA-7718CD1FC7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55FC89-850F-4FD8-8C47-4325988BC4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93BE6F-D87B-4423-B0EC-03291530DC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36923C-DA1C-452D-A052-B34073CC66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C02BCE-64D5-49B3-B4F1-2987CFA799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16FDBC-7320-4390-BC46-3FF54801D3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7B873D-279F-418D-A612-B78A10216A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80E092-0801-49B5-8C51-4E1B198A0F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8F444E-EAA9-4B0E-86B7-C561ED6CBC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348146-4CE4-43DC-9518-C6F742DFB3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4EC5352-A89C-443C-BA34-45F6705CEF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79126DD-342F-4C27-BD83-2DBEE9AABF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EEE561-FFC3-4670-871D-85CF67B48D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C1894F-366F-4A4C-AF01-84E9670A057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40D974-3384-43A5-9621-8CCBA864BA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4C2840-155E-4F21-A309-0589B433FF3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D2A6A50-D2A8-425B-B055-AD97D5E415E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ABC50BE-2EB7-4F53-A617-389E01E4C8D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F589A1-56D6-4C89-913C-749034D7A09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D6189A-7485-4D6C-AE1D-E259817ACA9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A57D98B-5B38-4490-A9A5-56178D4AA75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14200D2-F722-40B5-BD70-8DEA53EA95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FC9C079-E69C-46E0-8B73-43DA212D2D9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45AD11F-D871-4357-BF75-FABDC10E5C8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6BB351-3CE0-4352-9904-A7764923936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39CA524-3405-442A-A961-0D9165C0148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322CC4A-F80E-41BF-9E29-08EEF67234C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6D12922-A667-4082-8835-A767FB0980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B217703-42F8-470D-A6FA-E846E46B2DA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C6C5724-A275-49C7-8A68-E6E1D0243F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90276179-AD82-447B-9BC0-E401C47EE4C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7D0F8C29-1192-4A23-A4FA-875797C06A26}"/>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5CCDEC85-D580-4C0C-86CC-0D29E2A4F747}"/>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67F22FD7-F248-408E-AEC3-D8561C08A67A}"/>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44033B41-C96C-4885-98C9-1AD43E4E71A8}"/>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B528B097-4F14-47D9-99A4-48E9D5B9648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158273B3-6D01-452C-8F29-64006409782E}"/>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70D87A30-0F93-45F2-981C-0DD935550111}"/>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1327C9AD-9875-4595-95EE-97D5BBE814FA}"/>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2EF89C51-6850-44D4-A75D-C6FED600CB45}"/>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D03B2DF9-835B-41EF-9BEC-2017E3061504}"/>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9F46D2-3E20-4BF9-A141-2DFC9895A07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F9C8F6A-4AB8-47DE-B659-633E477055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B3FAF7-42B3-4ED7-9578-1D96866614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B4879B-34BE-4168-B44E-679D2B43D7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89312A7-88FB-499D-A471-04B75ABC7D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0AC00E35-EEDB-47D0-9D83-143250FEC151}"/>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道路】&#10;有形固定資産減価償却率該当値テキスト">
          <a:extLst>
            <a:ext uri="{FF2B5EF4-FFF2-40B4-BE49-F238E27FC236}">
              <a16:creationId xmlns:a16="http://schemas.microsoft.com/office/drawing/2014/main" id="{11BA6F10-929D-4515-A276-9A23643384CE}"/>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111941</xdr:rowOff>
    </xdr:from>
    <xdr:to>
      <xdr:col>20</xdr:col>
      <xdr:colOff>38100</xdr:colOff>
      <xdr:row>39</xdr:row>
      <xdr:rowOff>42091</xdr:rowOff>
    </xdr:to>
    <xdr:sp macro="" textlink="">
      <xdr:nvSpPr>
        <xdr:cNvPr id="76" name="楕円 75">
          <a:extLst>
            <a:ext uri="{FF2B5EF4-FFF2-40B4-BE49-F238E27FC236}">
              <a16:creationId xmlns:a16="http://schemas.microsoft.com/office/drawing/2014/main" id="{C20570FE-68BC-47B7-B5E8-3C74020D95F6}"/>
            </a:ext>
          </a:extLst>
        </xdr:cNvPr>
        <xdr:cNvSpPr/>
      </xdr:nvSpPr>
      <xdr:spPr>
        <a:xfrm>
          <a:off x="3746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6E35FA9D-B109-4999-8D52-4D2AE8CEA8CF}"/>
            </a:ext>
          </a:extLst>
        </xdr:cNvPr>
        <xdr:cNvCxnSpPr/>
      </xdr:nvCxnSpPr>
      <xdr:spPr>
        <a:xfrm>
          <a:off x="3797300" y="66778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513C82F9-FE5C-4825-9E57-8CA98029FD2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162741</xdr:rowOff>
    </xdr:to>
    <xdr:cxnSp macro="">
      <xdr:nvCxnSpPr>
        <xdr:cNvPr id="79" name="直線コネクタ 78">
          <a:extLst>
            <a:ext uri="{FF2B5EF4-FFF2-40B4-BE49-F238E27FC236}">
              <a16:creationId xmlns:a16="http://schemas.microsoft.com/office/drawing/2014/main" id="{F5C003E0-B051-4A7F-ACB7-82CA250130A7}"/>
            </a:ext>
          </a:extLst>
        </xdr:cNvPr>
        <xdr:cNvCxnSpPr/>
      </xdr:nvCxnSpPr>
      <xdr:spPr>
        <a:xfrm>
          <a:off x="2908300" y="66468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49893</xdr:rowOff>
    </xdr:from>
    <xdr:to>
      <xdr:col>10</xdr:col>
      <xdr:colOff>165100</xdr:colOff>
      <xdr:row>38</xdr:row>
      <xdr:rowOff>151493</xdr:rowOff>
    </xdr:to>
    <xdr:sp macro="" textlink="">
      <xdr:nvSpPr>
        <xdr:cNvPr id="80" name="楕円 79">
          <a:extLst>
            <a:ext uri="{FF2B5EF4-FFF2-40B4-BE49-F238E27FC236}">
              <a16:creationId xmlns:a16="http://schemas.microsoft.com/office/drawing/2014/main" id="{FAABCEF6-471E-4710-B6FB-E0D237AD5679}"/>
            </a:ext>
          </a:extLst>
        </xdr:cNvPr>
        <xdr:cNvSpPr/>
      </xdr:nvSpPr>
      <xdr:spPr>
        <a:xfrm>
          <a:off x="1968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2B24D77E-052B-4737-AF1C-DBAF2BBD2854}"/>
            </a:ext>
          </a:extLst>
        </xdr:cNvPr>
        <xdr:cNvCxnSpPr/>
      </xdr:nvCxnSpPr>
      <xdr:spPr>
        <a:xfrm>
          <a:off x="2019300" y="66157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15603</xdr:rowOff>
    </xdr:from>
    <xdr:to>
      <xdr:col>6</xdr:col>
      <xdr:colOff>38100</xdr:colOff>
      <xdr:row>38</xdr:row>
      <xdr:rowOff>117203</xdr:rowOff>
    </xdr:to>
    <xdr:sp macro="" textlink="">
      <xdr:nvSpPr>
        <xdr:cNvPr id="82" name="楕円 81">
          <a:extLst>
            <a:ext uri="{FF2B5EF4-FFF2-40B4-BE49-F238E27FC236}">
              <a16:creationId xmlns:a16="http://schemas.microsoft.com/office/drawing/2014/main" id="{B195ACCF-3685-481A-A14B-6A0FC58E774C}"/>
            </a:ext>
          </a:extLst>
        </xdr:cNvPr>
        <xdr:cNvSpPr/>
      </xdr:nvSpPr>
      <xdr:spPr>
        <a:xfrm>
          <a:off x="1079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66403</xdr:rowOff>
    </xdr:from>
    <xdr:to>
      <xdr:col>10</xdr:col>
      <xdr:colOff>114300</xdr:colOff>
      <xdr:row>38</xdr:row>
      <xdr:rowOff>100693</xdr:rowOff>
    </xdr:to>
    <xdr:cxnSp macro="">
      <xdr:nvCxnSpPr>
        <xdr:cNvPr id="83" name="直線コネクタ 82">
          <a:extLst>
            <a:ext uri="{FF2B5EF4-FFF2-40B4-BE49-F238E27FC236}">
              <a16:creationId xmlns:a16="http://schemas.microsoft.com/office/drawing/2014/main" id="{14E87ED1-1B48-47E7-84A1-2950AC86F4A3}"/>
            </a:ext>
          </a:extLst>
        </xdr:cNvPr>
        <xdr:cNvCxnSpPr/>
      </xdr:nvCxnSpPr>
      <xdr:spPr>
        <a:xfrm>
          <a:off x="1130300" y="65815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a:extLst>
            <a:ext uri="{FF2B5EF4-FFF2-40B4-BE49-F238E27FC236}">
              <a16:creationId xmlns:a16="http://schemas.microsoft.com/office/drawing/2014/main" id="{1F403B50-7345-49C8-9123-5CE327D02005}"/>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a:extLst>
            <a:ext uri="{FF2B5EF4-FFF2-40B4-BE49-F238E27FC236}">
              <a16:creationId xmlns:a16="http://schemas.microsoft.com/office/drawing/2014/main" id="{63DB279F-4A9D-4FA1-9203-42A1CCD1A216}"/>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34045920-1736-473B-ACDC-F7246AB16DDF}"/>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28660B01-F58D-41D9-9FA5-C88063073F03}"/>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33218</xdr:rowOff>
    </xdr:from>
    <xdr:ext cx="405111" cy="259045"/>
    <xdr:sp macro="" textlink="">
      <xdr:nvSpPr>
        <xdr:cNvPr id="88" name="n_1mainValue【道路】&#10;有形固定資産減価償却率">
          <a:extLst>
            <a:ext uri="{FF2B5EF4-FFF2-40B4-BE49-F238E27FC236}">
              <a16:creationId xmlns:a16="http://schemas.microsoft.com/office/drawing/2014/main" id="{27996595-6070-43FD-8BDD-A3262E692FBA}"/>
            </a:ext>
          </a:extLst>
        </xdr:cNvPr>
        <xdr:cNvSpPr txBox="1"/>
      </xdr:nvSpPr>
      <xdr:spPr>
        <a:xfrm>
          <a:off x="3582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道路】&#10;有形固定資産減価償却率">
          <a:extLst>
            <a:ext uri="{FF2B5EF4-FFF2-40B4-BE49-F238E27FC236}">
              <a16:creationId xmlns:a16="http://schemas.microsoft.com/office/drawing/2014/main" id="{E64FFC1B-6353-43C1-9496-DB7A6B2640EF}"/>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90" name="n_3mainValue【道路】&#10;有形固定資産減価償却率">
          <a:extLst>
            <a:ext uri="{FF2B5EF4-FFF2-40B4-BE49-F238E27FC236}">
              <a16:creationId xmlns:a16="http://schemas.microsoft.com/office/drawing/2014/main" id="{1278DB52-2937-4A9B-863B-008916914E8D}"/>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108330</xdr:rowOff>
    </xdr:from>
    <xdr:ext cx="405111" cy="259045"/>
    <xdr:sp macro="" textlink="">
      <xdr:nvSpPr>
        <xdr:cNvPr id="91" name="n_4mainValue【道路】&#10;有形固定資産減価償却率">
          <a:extLst>
            <a:ext uri="{FF2B5EF4-FFF2-40B4-BE49-F238E27FC236}">
              <a16:creationId xmlns:a16="http://schemas.microsoft.com/office/drawing/2014/main" id="{C0D35796-0E0F-4B5E-9694-1539D825FBD4}"/>
            </a:ext>
          </a:extLst>
        </xdr:cNvPr>
        <xdr:cNvSpPr txBox="1"/>
      </xdr:nvSpPr>
      <xdr:spPr>
        <a:xfrm>
          <a:off x="927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7B671CD-D018-49A4-984C-3CBB2C9641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8A99734-6B10-472F-ADCC-8E2BAB5C507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D29014D-5A4F-4D00-B0D1-971098B474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C7C1519-755B-45A9-9651-4CAFC89481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D36A9B5-A1E9-437B-8A9C-5683595C6B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0550E0D-460D-4A88-A22D-CE7ED471F0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0A4FA15-AC2D-4EC5-9741-B56EE025A6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021236D-73B8-435B-A1A9-DA52C38D4B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F59EC9E-5454-4AA7-AD32-160617AD36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9E2E018-A333-4622-B1C3-B5EAD599F4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C419A6F2-22EF-4587-9309-F984D98DA90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5AD993F-DF7D-4AD0-959C-8FDDC0C4C76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6FC9F318-AE6C-440E-975B-988D4772A0A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2625279F-5E4F-4635-9F7F-4AF7B5505FA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BDB6E6C-1009-416D-9647-E36C2FF7A89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575CEF9F-730A-417E-948D-DABB4D3FD59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FEF1B94-6D37-43B8-9047-FF3925504CD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91942B75-B2B6-4F1F-B05B-29582D0FAB9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ED9BD75-9E03-4ECF-9460-165318A8080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84DF995-235F-42DC-8421-7AAA8908D7C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CE610253-5673-4ED9-A5C5-D2EBD7BB4A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AECA93D5-986A-44DA-A54B-A8E1D09CB9D9}"/>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FB6DAC6-67FF-4733-9311-23994074F725}"/>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E7A1A91D-1C0B-44A9-95A1-21A07DD3377C}"/>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D1D18402-EB0E-4570-BE1F-EBA2B401817E}"/>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2F3729D0-7057-4E11-83DA-C75B97A98942}"/>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a:extLst>
            <a:ext uri="{FF2B5EF4-FFF2-40B4-BE49-F238E27FC236}">
              <a16:creationId xmlns:a16="http://schemas.microsoft.com/office/drawing/2014/main" id="{CD342682-B8BD-4A4C-A22D-820515D259FD}"/>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FF41FCD8-AE30-4F6C-8A60-AD633CDC4142}"/>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31419822-1887-4349-A7E4-1B2347A5BCA7}"/>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C4E27729-21C1-481D-BA79-15593C3912A6}"/>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4F5C7314-D460-42D4-A1AE-1EBBB68A91DE}"/>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B957CEAD-5CD4-4AEF-8E30-1944A103F1B5}"/>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2A2F037-F638-4ABC-9239-A0541A7872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B59E2AF-53F2-4EB6-9F4C-4FA94C7783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2145122-51F0-43AA-B78A-6305F65D25A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6F501CD-E5E9-459B-B3F7-FFDBD65BD7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64A2CE0-01AF-478F-8092-513F111925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166391</xdr:rowOff>
    </xdr:from>
    <xdr:to>
      <xdr:col>55</xdr:col>
      <xdr:colOff>50800</xdr:colOff>
      <xdr:row>40</xdr:row>
      <xdr:rowOff>96541</xdr:rowOff>
    </xdr:to>
    <xdr:sp macro="" textlink="">
      <xdr:nvSpPr>
        <xdr:cNvPr id="129" name="楕円 128">
          <a:extLst>
            <a:ext uri="{FF2B5EF4-FFF2-40B4-BE49-F238E27FC236}">
              <a16:creationId xmlns:a16="http://schemas.microsoft.com/office/drawing/2014/main" id="{3880C9E1-82E8-4FE6-B94D-D72851FE68A6}"/>
            </a:ext>
          </a:extLst>
        </xdr:cNvPr>
        <xdr:cNvSpPr/>
      </xdr:nvSpPr>
      <xdr:spPr>
        <a:xfrm>
          <a:off x="10426700" y="68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17818</xdr:rowOff>
    </xdr:from>
    <xdr:ext cx="534377" cy="259045"/>
    <xdr:sp macro="" textlink="">
      <xdr:nvSpPr>
        <xdr:cNvPr id="130" name="【道路】&#10;一人当たり延長該当値テキスト">
          <a:extLst>
            <a:ext uri="{FF2B5EF4-FFF2-40B4-BE49-F238E27FC236}">
              <a16:creationId xmlns:a16="http://schemas.microsoft.com/office/drawing/2014/main" id="{22C46959-5FB1-4226-8C6F-2D46AFF773B0}"/>
            </a:ext>
          </a:extLst>
        </xdr:cNvPr>
        <xdr:cNvSpPr txBox="1"/>
      </xdr:nvSpPr>
      <xdr:spPr>
        <a:xfrm>
          <a:off x="10515600" y="67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121448</xdr:rowOff>
    </xdr:from>
    <xdr:to>
      <xdr:col>50</xdr:col>
      <xdr:colOff>165100</xdr:colOff>
      <xdr:row>40</xdr:row>
      <xdr:rowOff>51598</xdr:rowOff>
    </xdr:to>
    <xdr:sp macro="" textlink="">
      <xdr:nvSpPr>
        <xdr:cNvPr id="131" name="楕円 130">
          <a:extLst>
            <a:ext uri="{FF2B5EF4-FFF2-40B4-BE49-F238E27FC236}">
              <a16:creationId xmlns:a16="http://schemas.microsoft.com/office/drawing/2014/main" id="{1AE4232E-74D0-4A7B-854E-30A5C9EF280E}"/>
            </a:ext>
          </a:extLst>
        </xdr:cNvPr>
        <xdr:cNvSpPr/>
      </xdr:nvSpPr>
      <xdr:spPr>
        <a:xfrm>
          <a:off x="9588500" y="68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798</xdr:rowOff>
    </xdr:from>
    <xdr:to>
      <xdr:col>55</xdr:col>
      <xdr:colOff>0</xdr:colOff>
      <xdr:row>40</xdr:row>
      <xdr:rowOff>45741</xdr:rowOff>
    </xdr:to>
    <xdr:cxnSp macro="">
      <xdr:nvCxnSpPr>
        <xdr:cNvPr id="132" name="直線コネクタ 131">
          <a:extLst>
            <a:ext uri="{FF2B5EF4-FFF2-40B4-BE49-F238E27FC236}">
              <a16:creationId xmlns:a16="http://schemas.microsoft.com/office/drawing/2014/main" id="{3B564485-12C5-404C-B479-1C3E2CD20B27}"/>
            </a:ext>
          </a:extLst>
        </xdr:cNvPr>
        <xdr:cNvCxnSpPr/>
      </xdr:nvCxnSpPr>
      <xdr:spPr>
        <a:xfrm>
          <a:off x="9639300" y="6858798"/>
          <a:ext cx="8382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125426</xdr:rowOff>
    </xdr:from>
    <xdr:to>
      <xdr:col>46</xdr:col>
      <xdr:colOff>38100</xdr:colOff>
      <xdr:row>40</xdr:row>
      <xdr:rowOff>55576</xdr:rowOff>
    </xdr:to>
    <xdr:sp macro="" textlink="">
      <xdr:nvSpPr>
        <xdr:cNvPr id="133" name="楕円 132">
          <a:extLst>
            <a:ext uri="{FF2B5EF4-FFF2-40B4-BE49-F238E27FC236}">
              <a16:creationId xmlns:a16="http://schemas.microsoft.com/office/drawing/2014/main" id="{6AB4E3E1-407B-49C7-B4E9-8BDE013899BB}"/>
            </a:ext>
          </a:extLst>
        </xdr:cNvPr>
        <xdr:cNvSpPr/>
      </xdr:nvSpPr>
      <xdr:spPr>
        <a:xfrm>
          <a:off x="8699500" y="68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798</xdr:rowOff>
    </xdr:from>
    <xdr:to>
      <xdr:col>50</xdr:col>
      <xdr:colOff>114300</xdr:colOff>
      <xdr:row>40</xdr:row>
      <xdr:rowOff>4776</xdr:rowOff>
    </xdr:to>
    <xdr:cxnSp macro="">
      <xdr:nvCxnSpPr>
        <xdr:cNvPr id="134" name="直線コネクタ 133">
          <a:extLst>
            <a:ext uri="{FF2B5EF4-FFF2-40B4-BE49-F238E27FC236}">
              <a16:creationId xmlns:a16="http://schemas.microsoft.com/office/drawing/2014/main" id="{9B6E9DF8-8FD0-4B9E-A203-59305D43D15B}"/>
            </a:ext>
          </a:extLst>
        </xdr:cNvPr>
        <xdr:cNvCxnSpPr/>
      </xdr:nvCxnSpPr>
      <xdr:spPr>
        <a:xfrm flipV="1">
          <a:off x="8750300" y="6858798"/>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130373</xdr:rowOff>
    </xdr:from>
    <xdr:to>
      <xdr:col>41</xdr:col>
      <xdr:colOff>101600</xdr:colOff>
      <xdr:row>40</xdr:row>
      <xdr:rowOff>60523</xdr:rowOff>
    </xdr:to>
    <xdr:sp macro="" textlink="">
      <xdr:nvSpPr>
        <xdr:cNvPr id="135" name="楕円 134">
          <a:extLst>
            <a:ext uri="{FF2B5EF4-FFF2-40B4-BE49-F238E27FC236}">
              <a16:creationId xmlns:a16="http://schemas.microsoft.com/office/drawing/2014/main" id="{502DFD4E-5535-4118-A089-100286992A97}"/>
            </a:ext>
          </a:extLst>
        </xdr:cNvPr>
        <xdr:cNvSpPr/>
      </xdr:nvSpPr>
      <xdr:spPr>
        <a:xfrm>
          <a:off x="7810500" y="68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4776</xdr:rowOff>
    </xdr:from>
    <xdr:to>
      <xdr:col>45</xdr:col>
      <xdr:colOff>177800</xdr:colOff>
      <xdr:row>40</xdr:row>
      <xdr:rowOff>9723</xdr:rowOff>
    </xdr:to>
    <xdr:cxnSp macro="">
      <xdr:nvCxnSpPr>
        <xdr:cNvPr id="136" name="直線コネクタ 135">
          <a:extLst>
            <a:ext uri="{FF2B5EF4-FFF2-40B4-BE49-F238E27FC236}">
              <a16:creationId xmlns:a16="http://schemas.microsoft.com/office/drawing/2014/main" id="{045CE607-8943-4BDC-8CC2-8ED109C0F707}"/>
            </a:ext>
          </a:extLst>
        </xdr:cNvPr>
        <xdr:cNvCxnSpPr/>
      </xdr:nvCxnSpPr>
      <xdr:spPr>
        <a:xfrm flipV="1">
          <a:off x="7861300" y="6862776"/>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134607</xdr:rowOff>
    </xdr:from>
    <xdr:to>
      <xdr:col>36</xdr:col>
      <xdr:colOff>165100</xdr:colOff>
      <xdr:row>40</xdr:row>
      <xdr:rowOff>64757</xdr:rowOff>
    </xdr:to>
    <xdr:sp macro="" textlink="">
      <xdr:nvSpPr>
        <xdr:cNvPr id="137" name="楕円 136">
          <a:extLst>
            <a:ext uri="{FF2B5EF4-FFF2-40B4-BE49-F238E27FC236}">
              <a16:creationId xmlns:a16="http://schemas.microsoft.com/office/drawing/2014/main" id="{F16198BD-6637-4B59-B9F1-8C5EB3DF8B9D}"/>
            </a:ext>
          </a:extLst>
        </xdr:cNvPr>
        <xdr:cNvSpPr/>
      </xdr:nvSpPr>
      <xdr:spPr>
        <a:xfrm>
          <a:off x="6921500" y="68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9723</xdr:rowOff>
    </xdr:from>
    <xdr:to>
      <xdr:col>41</xdr:col>
      <xdr:colOff>50800</xdr:colOff>
      <xdr:row>40</xdr:row>
      <xdr:rowOff>13957</xdr:rowOff>
    </xdr:to>
    <xdr:cxnSp macro="">
      <xdr:nvCxnSpPr>
        <xdr:cNvPr id="138" name="直線コネクタ 137">
          <a:extLst>
            <a:ext uri="{FF2B5EF4-FFF2-40B4-BE49-F238E27FC236}">
              <a16:creationId xmlns:a16="http://schemas.microsoft.com/office/drawing/2014/main" id="{1559591E-66EC-435A-B1FE-7C7973F00B3B}"/>
            </a:ext>
          </a:extLst>
        </xdr:cNvPr>
        <xdr:cNvCxnSpPr/>
      </xdr:nvCxnSpPr>
      <xdr:spPr>
        <a:xfrm flipV="1">
          <a:off x="6972300" y="6867723"/>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a:extLst>
            <a:ext uri="{FF2B5EF4-FFF2-40B4-BE49-F238E27FC236}">
              <a16:creationId xmlns:a16="http://schemas.microsoft.com/office/drawing/2014/main" id="{9307FF4E-1D81-4D53-8865-C71A16B4934E}"/>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a:extLst>
            <a:ext uri="{FF2B5EF4-FFF2-40B4-BE49-F238E27FC236}">
              <a16:creationId xmlns:a16="http://schemas.microsoft.com/office/drawing/2014/main" id="{E1146E36-2785-4996-9BA0-A79BBDECBFA1}"/>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a:extLst>
            <a:ext uri="{FF2B5EF4-FFF2-40B4-BE49-F238E27FC236}">
              <a16:creationId xmlns:a16="http://schemas.microsoft.com/office/drawing/2014/main" id="{FBEB3DA4-7F79-406B-B454-4832B47D01F3}"/>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17C63B80-3EBE-4641-BB23-A9BED8B96E5A}"/>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68125</xdr:rowOff>
    </xdr:from>
    <xdr:ext cx="534377" cy="259045"/>
    <xdr:sp macro="" textlink="">
      <xdr:nvSpPr>
        <xdr:cNvPr id="143" name="n_1mainValue【道路】&#10;一人当たり延長">
          <a:extLst>
            <a:ext uri="{FF2B5EF4-FFF2-40B4-BE49-F238E27FC236}">
              <a16:creationId xmlns:a16="http://schemas.microsoft.com/office/drawing/2014/main" id="{C7C2D394-F7E5-4D45-9015-BB9510286D3E}"/>
            </a:ext>
          </a:extLst>
        </xdr:cNvPr>
        <xdr:cNvSpPr txBox="1"/>
      </xdr:nvSpPr>
      <xdr:spPr>
        <a:xfrm>
          <a:off x="9359411" y="658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72103</xdr:rowOff>
    </xdr:from>
    <xdr:ext cx="534377" cy="259045"/>
    <xdr:sp macro="" textlink="">
      <xdr:nvSpPr>
        <xdr:cNvPr id="144" name="n_2mainValue【道路】&#10;一人当たり延長">
          <a:extLst>
            <a:ext uri="{FF2B5EF4-FFF2-40B4-BE49-F238E27FC236}">
              <a16:creationId xmlns:a16="http://schemas.microsoft.com/office/drawing/2014/main" id="{6ACF3D12-615D-439D-AE8A-E56ED850624F}"/>
            </a:ext>
          </a:extLst>
        </xdr:cNvPr>
        <xdr:cNvSpPr txBox="1"/>
      </xdr:nvSpPr>
      <xdr:spPr>
        <a:xfrm>
          <a:off x="8483111" y="658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77050</xdr:rowOff>
    </xdr:from>
    <xdr:ext cx="534377" cy="259045"/>
    <xdr:sp macro="" textlink="">
      <xdr:nvSpPr>
        <xdr:cNvPr id="145" name="n_3mainValue【道路】&#10;一人当たり延長">
          <a:extLst>
            <a:ext uri="{FF2B5EF4-FFF2-40B4-BE49-F238E27FC236}">
              <a16:creationId xmlns:a16="http://schemas.microsoft.com/office/drawing/2014/main" id="{CA76031E-F525-4549-95CE-853FA49224BC}"/>
            </a:ext>
          </a:extLst>
        </xdr:cNvPr>
        <xdr:cNvSpPr txBox="1"/>
      </xdr:nvSpPr>
      <xdr:spPr>
        <a:xfrm>
          <a:off x="7594111" y="65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81284</xdr:rowOff>
    </xdr:from>
    <xdr:ext cx="534377" cy="259045"/>
    <xdr:sp macro="" textlink="">
      <xdr:nvSpPr>
        <xdr:cNvPr id="146" name="n_4mainValue【道路】&#10;一人当たり延長">
          <a:extLst>
            <a:ext uri="{FF2B5EF4-FFF2-40B4-BE49-F238E27FC236}">
              <a16:creationId xmlns:a16="http://schemas.microsoft.com/office/drawing/2014/main" id="{EEABE259-70EB-4E1E-92E2-8356BE2EB4EF}"/>
            </a:ext>
          </a:extLst>
        </xdr:cNvPr>
        <xdr:cNvSpPr txBox="1"/>
      </xdr:nvSpPr>
      <xdr:spPr>
        <a:xfrm>
          <a:off x="6705111" y="65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8016F85-2F74-4980-8077-1E9219C414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D93FBA5B-F2D6-485D-A844-CDA10735F2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B0C62CA-5411-4B90-8D15-75CE8068A09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A440A4C-5FF2-4C8D-9DC4-91EB2FFDE5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B2EE214-9EF7-46B4-A330-7BEDBC475C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7A2F72D-9FC7-44CC-830C-499099067F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6083ED5-16DC-49DE-B868-97C769AD5E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306AF7C-ECF2-4501-85AE-3FC1F47A01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58DCC83-9D08-49BF-B44C-999FB9B2FB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0891F25-C58D-4676-9804-2476C1B011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D553B64-4601-4BCD-88CD-A9B121C2A9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34F1750-4476-4D39-8A04-3D75DEDA751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B840A479-B87C-4FCA-A399-27D249AC0A9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39CE7D2-B644-4EC0-B4BB-0EAED2AA5D2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66F257D-CBB2-4127-A15D-1A8DDFF09B1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CB62ECDC-8194-410C-9B78-F0202972CB7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14EB072A-7900-4B8B-8CCE-3F53ABA2F90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DBADD9D-128B-4E91-925D-F18B341208B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D730EF7-5E93-47EA-84DA-C4774A4A298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EF82C9F-2468-40AC-9006-69FC9067AD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4C030414-4162-4204-9580-EF3C9AAB227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73AD7C4-8DF3-4D43-B7D8-D8B4C0D41D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BED80F3E-9B93-4D49-B33A-0EA46CF1DC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13D15939-47F6-488E-82E1-128286F3C8AA}"/>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AFF7E94C-FF1E-4C6D-A532-E81F14EFBB6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E8D92F1C-5F5A-4F21-9966-821D9FDD5AD2}"/>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85A49895-3941-4BA7-A7AC-CD6EF4F1D811}"/>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5089970B-484C-4124-B000-8514AB620D5E}"/>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CF7D75BC-16C1-44B9-9A10-63192A394694}"/>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8F7DBFC7-4321-44D9-A41A-3C1E7C297277}"/>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2F6C9D83-77D5-4806-ABD9-452480553E73}"/>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F43FE851-9A2B-4B6D-8607-56643020F5F7}"/>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5B95DBBC-88E9-438D-A78C-DD29AB98321E}"/>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76475148-61C3-4246-A46B-6D399C0E0A7F}"/>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E2D346D-C9AA-4785-9D63-8091D40445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EDB57B5-F202-4612-9F4B-D221E5EEFA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5D10525-9D13-4A25-A21B-C9E4E2AC49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8F96068-A76E-4383-9F32-C37D168FBA5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DDF8A5-34B9-48D6-B755-49E3E9DB3A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6" name="楕円 185">
          <a:extLst>
            <a:ext uri="{FF2B5EF4-FFF2-40B4-BE49-F238E27FC236}">
              <a16:creationId xmlns:a16="http://schemas.microsoft.com/office/drawing/2014/main" id="{EC8FB691-1C0F-4F6C-A197-320620570A7C}"/>
            </a:ext>
          </a:extLst>
        </xdr:cNvPr>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116857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6DCF10A1-5FD9-4CE0-B32B-27843DFCA731}"/>
            </a:ext>
          </a:extLst>
        </xdr:cNvPr>
        <xdr:cNvSpPr txBox="1"/>
      </xdr:nvSpPr>
      <xdr:spPr>
        <a:xfrm>
          <a:off x="4673600"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88" name="楕円 187">
          <a:extLst>
            <a:ext uri="{FF2B5EF4-FFF2-40B4-BE49-F238E27FC236}">
              <a16:creationId xmlns:a16="http://schemas.microsoft.com/office/drawing/2014/main" id="{5869037C-CAF1-46D6-858D-B6C09336DC5B}"/>
            </a:ext>
          </a:extLst>
        </xdr:cNvPr>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144780</xdr:rowOff>
    </xdr:to>
    <xdr:cxnSp macro="">
      <xdr:nvCxnSpPr>
        <xdr:cNvPr id="189" name="直線コネクタ 188">
          <a:extLst>
            <a:ext uri="{FF2B5EF4-FFF2-40B4-BE49-F238E27FC236}">
              <a16:creationId xmlns:a16="http://schemas.microsoft.com/office/drawing/2014/main" id="{F03DAC1A-D3ED-4EFE-B8B8-22358D039185}"/>
            </a:ext>
          </a:extLst>
        </xdr:cNvPr>
        <xdr:cNvCxnSpPr/>
      </xdr:nvCxnSpPr>
      <xdr:spPr>
        <a:xfrm>
          <a:off x="3797300" y="10576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90" name="楕円 189">
          <a:extLst>
            <a:ext uri="{FF2B5EF4-FFF2-40B4-BE49-F238E27FC236}">
              <a16:creationId xmlns:a16="http://schemas.microsoft.com/office/drawing/2014/main" id="{AC992CD0-2968-4119-B82D-509D22A13E9E}"/>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118110</xdr:rowOff>
    </xdr:to>
    <xdr:cxnSp macro="">
      <xdr:nvCxnSpPr>
        <xdr:cNvPr id="191" name="直線コネクタ 190">
          <a:extLst>
            <a:ext uri="{FF2B5EF4-FFF2-40B4-BE49-F238E27FC236}">
              <a16:creationId xmlns:a16="http://schemas.microsoft.com/office/drawing/2014/main" id="{0FBD13EE-CE0A-48E7-9050-1B274DE03033}"/>
            </a:ext>
          </a:extLst>
        </xdr:cNvPr>
        <xdr:cNvCxnSpPr/>
      </xdr:nvCxnSpPr>
      <xdr:spPr>
        <a:xfrm>
          <a:off x="2908300" y="10546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xdr:rowOff>
    </xdr:from>
    <xdr:to>
      <xdr:col>10</xdr:col>
      <xdr:colOff>165100</xdr:colOff>
      <xdr:row>61</xdr:row>
      <xdr:rowOff>106045</xdr:rowOff>
    </xdr:to>
    <xdr:sp macro="" textlink="">
      <xdr:nvSpPr>
        <xdr:cNvPr id="192" name="楕円 191">
          <a:extLst>
            <a:ext uri="{FF2B5EF4-FFF2-40B4-BE49-F238E27FC236}">
              <a16:creationId xmlns:a16="http://schemas.microsoft.com/office/drawing/2014/main" id="{B299F1A2-C1B7-491B-AB98-6ACE461F43F1}"/>
            </a:ext>
          </a:extLst>
        </xdr:cNvPr>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87630</xdr:rowOff>
    </xdr:to>
    <xdr:cxnSp macro="">
      <xdr:nvCxnSpPr>
        <xdr:cNvPr id="193" name="直線コネクタ 192">
          <a:extLst>
            <a:ext uri="{FF2B5EF4-FFF2-40B4-BE49-F238E27FC236}">
              <a16:creationId xmlns:a16="http://schemas.microsoft.com/office/drawing/2014/main" id="{F6337821-0A76-4F9B-B529-F183E74FD83C}"/>
            </a:ext>
          </a:extLst>
        </xdr:cNvPr>
        <xdr:cNvCxnSpPr/>
      </xdr:nvCxnSpPr>
      <xdr:spPr>
        <a:xfrm>
          <a:off x="2019300" y="1051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4" name="楕円 193">
          <a:extLst>
            <a:ext uri="{FF2B5EF4-FFF2-40B4-BE49-F238E27FC236}">
              <a16:creationId xmlns:a16="http://schemas.microsoft.com/office/drawing/2014/main" id="{07E7B3E1-374E-46EC-A6B7-45418D1C1A3A}"/>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55245</xdr:rowOff>
    </xdr:to>
    <xdr:cxnSp macro="">
      <xdr:nvCxnSpPr>
        <xdr:cNvPr id="195" name="直線コネクタ 194">
          <a:extLst>
            <a:ext uri="{FF2B5EF4-FFF2-40B4-BE49-F238E27FC236}">
              <a16:creationId xmlns:a16="http://schemas.microsoft.com/office/drawing/2014/main" id="{18FDDD62-E143-4EB5-8089-68BD2DACB757}"/>
            </a:ext>
          </a:extLst>
        </xdr:cNvPr>
        <xdr:cNvCxnSpPr/>
      </xdr:nvCxnSpPr>
      <xdr:spPr>
        <a:xfrm>
          <a:off x="1130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3D1DFEC4-9A1D-4D89-81CD-C30AA6DDE6AA}"/>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13738C60-EF25-4EAF-8305-AAEF543A78BB}"/>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C1AB2329-57E6-40B2-9A5B-6C99CB73CB73}"/>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F3CCE91-77D0-4201-A665-E3490D6EC4AC}"/>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D7198E0D-096E-4A2B-AC06-6A6E9948C8B6}"/>
            </a:ext>
          </a:extLst>
        </xdr:cNvPr>
        <xdr:cNvSpPr txBox="1"/>
      </xdr:nvSpPr>
      <xdr:spPr>
        <a:xfrm>
          <a:off x="35820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154957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3FC62EA9-A044-44D3-89DE-016829ADC495}"/>
            </a:ext>
          </a:extLst>
        </xdr:cNvPr>
        <xdr:cNvSpPr txBox="1"/>
      </xdr:nvSpPr>
      <xdr:spPr>
        <a:xfrm>
          <a:off x="27057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122572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912A0D69-EB94-44AE-ACB7-A43C4DD5D711}"/>
            </a:ext>
          </a:extLst>
        </xdr:cNvPr>
        <xdr:cNvSpPr txBox="1"/>
      </xdr:nvSpPr>
      <xdr:spPr>
        <a:xfrm>
          <a:off x="1816744"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90187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9CACF837-0AFB-45BB-B0B2-F7F6DE164A10}"/>
            </a:ext>
          </a:extLst>
        </xdr:cNvPr>
        <xdr:cNvSpPr txBox="1"/>
      </xdr:nvSpPr>
      <xdr:spPr>
        <a:xfrm>
          <a:off x="927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D7C804E6-2948-4A98-8A84-21F81C5598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93375BD-D109-4E3F-89DA-7BA5823664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C1B88EB-9F3E-4464-B27B-C1920C9926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C44044B6-00DF-41B3-9A22-627CFC3ED4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BFD6B3C-1D39-4006-8C03-2243DF0FC8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F356391-1723-4C08-8DA8-6C3AE971C7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909E53E-DB9D-4446-8667-3FF70F506A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22631EBC-663B-460C-9266-6CF48CA0087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F39CAFFF-7394-4DB6-8CE7-2B4F565F4D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C2EA2DF-CC65-4AEC-B298-F3EBA7DDC8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C5324F5-4A19-4196-9F60-F9D8E5FEB57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2ED9142-5707-400B-8CB5-F5E47F231CB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45DBB4D-7F91-4A49-9052-22871D97743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C1A33181-CD53-4786-8821-AA7A598D96D3}"/>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A04CB8A4-F7B0-4616-BA34-26394F97C27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942FA55B-0428-4C1D-9214-10183C8343B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F6DD2206-1BFD-466F-BCBD-39369E99B51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3AD5E25E-F19B-4646-A994-FE3451830C8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3D087B1-C717-44B9-A69A-52765CFA98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5D067904-DC14-4A81-9BE4-317DA803C8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212D7C00-12F4-4273-84E6-F863E9CA2F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CC966A1A-8D60-412F-BE68-16992CF678A7}"/>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7047CB92-98A0-4D40-BE54-0D008D4E5182}"/>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9F37584B-2B83-47A2-BA5C-31D5BA7BC90C}"/>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8A4A861E-8E67-4D82-A90E-35A203F3D2EC}"/>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418E41E9-A516-4406-941A-B0EEE861F46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B706A16F-FD64-49C5-9294-E864A609D805}"/>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592AD42B-1ABA-4844-A096-1AB47F34F0FA}"/>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4E3E27DA-2994-4151-AEEA-40C735BF4D2D}"/>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2C5A6145-6F6B-4998-9514-3B7AD6852417}"/>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5C373028-CD91-48A5-B672-51C379BF1743}"/>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FACB4399-98F8-4E93-A95C-8C96C6883C34}"/>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04D8077-A41E-4F7D-A633-4E33291015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A31211A-FA85-4586-A434-A1CADB383D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531770B-6940-471F-9183-4998517E20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8C92E50-07E4-4CDB-8F76-114CAEB0C7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769D2C2-CF5C-431B-A65F-A13144A463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87564</xdr:rowOff>
    </xdr:from>
    <xdr:to>
      <xdr:col>55</xdr:col>
      <xdr:colOff>50800</xdr:colOff>
      <xdr:row>63</xdr:row>
      <xdr:rowOff>17714</xdr:rowOff>
    </xdr:to>
    <xdr:sp macro="" textlink="">
      <xdr:nvSpPr>
        <xdr:cNvPr id="241" name="楕円 240">
          <a:extLst>
            <a:ext uri="{FF2B5EF4-FFF2-40B4-BE49-F238E27FC236}">
              <a16:creationId xmlns:a16="http://schemas.microsoft.com/office/drawing/2014/main" id="{6D0C18BD-8202-40C6-9778-D6DAFF30E213}"/>
            </a:ext>
          </a:extLst>
        </xdr:cNvPr>
        <xdr:cNvSpPr/>
      </xdr:nvSpPr>
      <xdr:spPr>
        <a:xfrm>
          <a:off x="10426700" y="107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65991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8973D39-85F4-49DF-BF41-D6560F9EA02B}"/>
            </a:ext>
          </a:extLst>
        </xdr:cNvPr>
        <xdr:cNvSpPr txBox="1"/>
      </xdr:nvSpPr>
      <xdr:spPr>
        <a:xfrm>
          <a:off x="10515600" y="1069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92466</xdr:rowOff>
    </xdr:from>
    <xdr:to>
      <xdr:col>50</xdr:col>
      <xdr:colOff>165100</xdr:colOff>
      <xdr:row>63</xdr:row>
      <xdr:rowOff>22616</xdr:rowOff>
    </xdr:to>
    <xdr:sp macro="" textlink="">
      <xdr:nvSpPr>
        <xdr:cNvPr id="243" name="楕円 242">
          <a:extLst>
            <a:ext uri="{FF2B5EF4-FFF2-40B4-BE49-F238E27FC236}">
              <a16:creationId xmlns:a16="http://schemas.microsoft.com/office/drawing/2014/main" id="{9D9B13C7-077F-49EF-8173-D2CBC49738F6}"/>
            </a:ext>
          </a:extLst>
        </xdr:cNvPr>
        <xdr:cNvSpPr/>
      </xdr:nvSpPr>
      <xdr:spPr>
        <a:xfrm>
          <a:off x="9588500" y="10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138364</xdr:rowOff>
    </xdr:from>
    <xdr:to>
      <xdr:col>55</xdr:col>
      <xdr:colOff>0</xdr:colOff>
      <xdr:row>62</xdr:row>
      <xdr:rowOff>143266</xdr:rowOff>
    </xdr:to>
    <xdr:cxnSp macro="">
      <xdr:nvCxnSpPr>
        <xdr:cNvPr id="244" name="直線コネクタ 243">
          <a:extLst>
            <a:ext uri="{FF2B5EF4-FFF2-40B4-BE49-F238E27FC236}">
              <a16:creationId xmlns:a16="http://schemas.microsoft.com/office/drawing/2014/main" id="{BDBBE2B4-A2B7-4052-8DCA-FB9FF634B1BA}"/>
            </a:ext>
          </a:extLst>
        </xdr:cNvPr>
        <xdr:cNvCxnSpPr/>
      </xdr:nvCxnSpPr>
      <xdr:spPr>
        <a:xfrm flipV="1">
          <a:off x="9639300" y="10768264"/>
          <a:ext cx="8382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95001</xdr:rowOff>
    </xdr:from>
    <xdr:to>
      <xdr:col>46</xdr:col>
      <xdr:colOff>38100</xdr:colOff>
      <xdr:row>63</xdr:row>
      <xdr:rowOff>25151</xdr:rowOff>
    </xdr:to>
    <xdr:sp macro="" textlink="">
      <xdr:nvSpPr>
        <xdr:cNvPr id="245" name="楕円 244">
          <a:extLst>
            <a:ext uri="{FF2B5EF4-FFF2-40B4-BE49-F238E27FC236}">
              <a16:creationId xmlns:a16="http://schemas.microsoft.com/office/drawing/2014/main" id="{76D297E8-296E-4A7D-AA7C-90D182BAD083}"/>
            </a:ext>
          </a:extLst>
        </xdr:cNvPr>
        <xdr:cNvSpPr/>
      </xdr:nvSpPr>
      <xdr:spPr>
        <a:xfrm>
          <a:off x="8699500" y="107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143266</xdr:rowOff>
    </xdr:from>
    <xdr:to>
      <xdr:col>50</xdr:col>
      <xdr:colOff>114300</xdr:colOff>
      <xdr:row>62</xdr:row>
      <xdr:rowOff>145801</xdr:rowOff>
    </xdr:to>
    <xdr:cxnSp macro="">
      <xdr:nvCxnSpPr>
        <xdr:cNvPr id="246" name="直線コネクタ 245">
          <a:extLst>
            <a:ext uri="{FF2B5EF4-FFF2-40B4-BE49-F238E27FC236}">
              <a16:creationId xmlns:a16="http://schemas.microsoft.com/office/drawing/2014/main" id="{0A2062EC-F9CE-40AF-8B44-50E05791E1C6}"/>
            </a:ext>
          </a:extLst>
        </xdr:cNvPr>
        <xdr:cNvCxnSpPr/>
      </xdr:nvCxnSpPr>
      <xdr:spPr>
        <a:xfrm flipV="1">
          <a:off x="8750300" y="10773166"/>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98123</xdr:rowOff>
    </xdr:from>
    <xdr:to>
      <xdr:col>41</xdr:col>
      <xdr:colOff>101600</xdr:colOff>
      <xdr:row>63</xdr:row>
      <xdr:rowOff>28273</xdr:rowOff>
    </xdr:to>
    <xdr:sp macro="" textlink="">
      <xdr:nvSpPr>
        <xdr:cNvPr id="247" name="楕円 246">
          <a:extLst>
            <a:ext uri="{FF2B5EF4-FFF2-40B4-BE49-F238E27FC236}">
              <a16:creationId xmlns:a16="http://schemas.microsoft.com/office/drawing/2014/main" id="{920A159C-3D5F-4047-B8E5-414C7B56D60B}"/>
            </a:ext>
          </a:extLst>
        </xdr:cNvPr>
        <xdr:cNvSpPr/>
      </xdr:nvSpPr>
      <xdr:spPr>
        <a:xfrm>
          <a:off x="7810500" y="107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145801</xdr:rowOff>
    </xdr:from>
    <xdr:to>
      <xdr:col>45</xdr:col>
      <xdr:colOff>177800</xdr:colOff>
      <xdr:row>62</xdr:row>
      <xdr:rowOff>148923</xdr:rowOff>
    </xdr:to>
    <xdr:cxnSp macro="">
      <xdr:nvCxnSpPr>
        <xdr:cNvPr id="248" name="直線コネクタ 247">
          <a:extLst>
            <a:ext uri="{FF2B5EF4-FFF2-40B4-BE49-F238E27FC236}">
              <a16:creationId xmlns:a16="http://schemas.microsoft.com/office/drawing/2014/main" id="{976C3C02-4009-444E-9C97-4EE0D35755FC}"/>
            </a:ext>
          </a:extLst>
        </xdr:cNvPr>
        <xdr:cNvCxnSpPr/>
      </xdr:nvCxnSpPr>
      <xdr:spPr>
        <a:xfrm flipV="1">
          <a:off x="7861300" y="10775701"/>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101032</xdr:rowOff>
    </xdr:from>
    <xdr:to>
      <xdr:col>36</xdr:col>
      <xdr:colOff>165100</xdr:colOff>
      <xdr:row>63</xdr:row>
      <xdr:rowOff>31182</xdr:rowOff>
    </xdr:to>
    <xdr:sp macro="" textlink="">
      <xdr:nvSpPr>
        <xdr:cNvPr id="249" name="楕円 248">
          <a:extLst>
            <a:ext uri="{FF2B5EF4-FFF2-40B4-BE49-F238E27FC236}">
              <a16:creationId xmlns:a16="http://schemas.microsoft.com/office/drawing/2014/main" id="{5F367CE0-5FB8-47A3-AB6D-32CD6F037411}"/>
            </a:ext>
          </a:extLst>
        </xdr:cNvPr>
        <xdr:cNvSpPr/>
      </xdr:nvSpPr>
      <xdr:spPr>
        <a:xfrm>
          <a:off x="6921500" y="107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148923</xdr:rowOff>
    </xdr:from>
    <xdr:to>
      <xdr:col>41</xdr:col>
      <xdr:colOff>50800</xdr:colOff>
      <xdr:row>62</xdr:row>
      <xdr:rowOff>151832</xdr:rowOff>
    </xdr:to>
    <xdr:cxnSp macro="">
      <xdr:nvCxnSpPr>
        <xdr:cNvPr id="250" name="直線コネクタ 249">
          <a:extLst>
            <a:ext uri="{FF2B5EF4-FFF2-40B4-BE49-F238E27FC236}">
              <a16:creationId xmlns:a16="http://schemas.microsoft.com/office/drawing/2014/main" id="{15045195-D1C7-4FAE-A173-8E46105BB5A4}"/>
            </a:ext>
          </a:extLst>
        </xdr:cNvPr>
        <xdr:cNvCxnSpPr/>
      </xdr:nvCxnSpPr>
      <xdr:spPr>
        <a:xfrm flipV="1">
          <a:off x="6972300" y="10778823"/>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C9451DAD-2E21-48F5-B139-9E2CC4130DA4}"/>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7019E2E0-771B-43A4-A69F-76161B0CFC75}"/>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09D9659-F8BD-477B-A196-2C2BE48322D3}"/>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51873F76-89F0-4B94-AC3D-7FCD33B3C345}"/>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13743</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B7EB3B0F-2BBE-4A65-8FD1-A85730017F32}"/>
            </a:ext>
          </a:extLst>
        </xdr:cNvPr>
        <xdr:cNvSpPr txBox="1"/>
      </xdr:nvSpPr>
      <xdr:spPr>
        <a:xfrm>
          <a:off x="9327095" y="1081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16278</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CF4B9E28-B593-4E30-933A-812C83CE3CC9}"/>
            </a:ext>
          </a:extLst>
        </xdr:cNvPr>
        <xdr:cNvSpPr txBox="1"/>
      </xdr:nvSpPr>
      <xdr:spPr>
        <a:xfrm>
          <a:off x="8450795" y="1081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19400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44A01DE1-DF71-4563-AD93-A871105AF28E}"/>
            </a:ext>
          </a:extLst>
        </xdr:cNvPr>
        <xdr:cNvSpPr txBox="1"/>
      </xdr:nvSpPr>
      <xdr:spPr>
        <a:xfrm>
          <a:off x="7561795" y="108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22309</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4F466B25-843A-43B7-9EA9-EDAB1B0B4132}"/>
            </a:ext>
          </a:extLst>
        </xdr:cNvPr>
        <xdr:cNvSpPr txBox="1"/>
      </xdr:nvSpPr>
      <xdr:spPr>
        <a:xfrm>
          <a:off x="6672795" y="108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CDAB0AA-4162-442A-8AF3-6F4B7BBC5D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68F8887-C943-4E52-A684-49207C0395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A872022C-A088-4232-963F-516CE04400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50126AB2-E890-4599-AE59-E80E6F5D34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26D83E1-404B-4F34-99FB-20D9A8E6A6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7384953F-7966-4109-8087-AC9867ECDF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73C7BBD4-AE50-45A3-AF8A-0C29EEB915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8652546A-EFDE-4DF6-93FB-44CD6B4E0C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46D2A87-B0C1-4013-829B-518E7ACA69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29B17A90-BCE4-4133-B055-711D353656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CEDC3014-134E-4070-9075-758A12A87F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82365D4-3854-4464-AE20-20DD70C4BCC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ED8B8654-625B-4A9E-B498-4C9FBABD429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4A8E42A7-616B-4C4E-8E27-5603E3358CE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8049302E-520A-4C2E-9CB6-38D90C0B07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2D6288B4-AC64-4B3B-8A02-8D1E1969FA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9FA78D06-324F-48CC-BF8D-D0F98391F12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4B196430-036E-4E23-A5C5-F5C1B8773D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9035563F-538D-432C-AE92-C8983BA624B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5ABF5E30-068A-4E5C-8C5F-9255220469C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D559711-C58B-4EFC-B352-DA1804CE591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C2FE88D3-089E-4D9A-8788-5D975661F6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505D48D1-C879-4ADA-9E06-98B7D565B8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C6C0204-3245-4F96-A222-ACFF9FB95F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389053B6-6E5B-4682-8FF7-68FC63E8016E}"/>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352C2736-E118-47CD-851C-E201888F3C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4EB18BDE-645E-4E2A-AF97-29BF750B474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7B7B7E22-DD1B-4443-8069-0D914DA1EFEE}"/>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231BA4F3-15F0-42CA-A21F-CFBA598391F5}"/>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9C35F394-5662-45C3-BA59-EC94E92ED6C3}"/>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B67313AA-E1FC-40F0-A88B-CFA664BA5731}"/>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74F25798-A4BB-4FDC-9B20-E8AB34276567}"/>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B57240F6-2D1B-423C-850C-BD140AD1A48D}"/>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3A2193EE-C133-441F-8332-7B15C676423F}"/>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66D2E93D-DB97-4CE3-9B4A-455CC60E9A65}"/>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476292B-304F-44B0-AD0F-5B61652185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7141363-AFDF-402A-B9C1-F9A641FB55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4288E3F-68E6-4178-859A-AF56192015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D11440A-D94E-4F93-AD15-2A0FE155C8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A3F7AD0-DF10-4715-AD1D-986B6C7645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299" name="楕円 298">
          <a:extLst>
            <a:ext uri="{FF2B5EF4-FFF2-40B4-BE49-F238E27FC236}">
              <a16:creationId xmlns:a16="http://schemas.microsoft.com/office/drawing/2014/main" id="{EE6A5973-D02A-4D09-A65C-56DA96479FDC}"/>
            </a:ext>
          </a:extLst>
        </xdr:cNvPr>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EF3A7EF0-70C2-4BA4-ACA5-A4E5F573481D}"/>
            </a:ext>
          </a:extLst>
        </xdr:cNvPr>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301" name="楕円 300">
          <a:extLst>
            <a:ext uri="{FF2B5EF4-FFF2-40B4-BE49-F238E27FC236}">
              <a16:creationId xmlns:a16="http://schemas.microsoft.com/office/drawing/2014/main" id="{40020AC4-26C8-4B39-94A4-045F60E6F801}"/>
            </a:ext>
          </a:extLst>
        </xdr:cNvPr>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83</xdr:row>
      <xdr:rowOff>87630</xdr:rowOff>
    </xdr:to>
    <xdr:cxnSp macro="">
      <xdr:nvCxnSpPr>
        <xdr:cNvPr id="302" name="直線コネクタ 301">
          <a:extLst>
            <a:ext uri="{FF2B5EF4-FFF2-40B4-BE49-F238E27FC236}">
              <a16:creationId xmlns:a16="http://schemas.microsoft.com/office/drawing/2014/main" id="{4B8E2A18-63F8-44A7-875F-900ABE3135FF}"/>
            </a:ext>
          </a:extLst>
        </xdr:cNvPr>
        <xdr:cNvCxnSpPr/>
      </xdr:nvCxnSpPr>
      <xdr:spPr>
        <a:xfrm flipV="1">
          <a:off x="3797300" y="13999845"/>
          <a:ext cx="8382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19686</xdr:rowOff>
    </xdr:from>
    <xdr:to>
      <xdr:col>15</xdr:col>
      <xdr:colOff>101600</xdr:colOff>
      <xdr:row>84</xdr:row>
      <xdr:rowOff>121286</xdr:rowOff>
    </xdr:to>
    <xdr:sp macro="" textlink="">
      <xdr:nvSpPr>
        <xdr:cNvPr id="303" name="楕円 302">
          <a:extLst>
            <a:ext uri="{FF2B5EF4-FFF2-40B4-BE49-F238E27FC236}">
              <a16:creationId xmlns:a16="http://schemas.microsoft.com/office/drawing/2014/main" id="{2C6C2081-71A8-4CA2-81D1-56DADF7ED947}"/>
            </a:ext>
          </a:extLst>
        </xdr:cNvPr>
        <xdr:cNvSpPr/>
      </xdr:nvSpPr>
      <xdr:spPr>
        <a:xfrm>
          <a:off x="2857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84</xdr:row>
      <xdr:rowOff>70486</xdr:rowOff>
    </xdr:to>
    <xdr:cxnSp macro="">
      <xdr:nvCxnSpPr>
        <xdr:cNvPr id="304" name="直線コネクタ 303">
          <a:extLst>
            <a:ext uri="{FF2B5EF4-FFF2-40B4-BE49-F238E27FC236}">
              <a16:creationId xmlns:a16="http://schemas.microsoft.com/office/drawing/2014/main" id="{EED31B24-82F2-4F18-A5C6-21D127432F65}"/>
            </a:ext>
          </a:extLst>
        </xdr:cNvPr>
        <xdr:cNvCxnSpPr/>
      </xdr:nvCxnSpPr>
      <xdr:spPr>
        <a:xfrm flipV="1">
          <a:off x="2908300" y="14317980"/>
          <a:ext cx="8890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12064</xdr:rowOff>
    </xdr:from>
    <xdr:to>
      <xdr:col>10</xdr:col>
      <xdr:colOff>165100</xdr:colOff>
      <xdr:row>84</xdr:row>
      <xdr:rowOff>113664</xdr:rowOff>
    </xdr:to>
    <xdr:sp macro="" textlink="">
      <xdr:nvSpPr>
        <xdr:cNvPr id="305" name="楕円 304">
          <a:extLst>
            <a:ext uri="{FF2B5EF4-FFF2-40B4-BE49-F238E27FC236}">
              <a16:creationId xmlns:a16="http://schemas.microsoft.com/office/drawing/2014/main" id="{A0FF1BCA-F4AC-40F7-8FAC-04EBEEB37ECE}"/>
            </a:ext>
          </a:extLst>
        </xdr:cNvPr>
        <xdr:cNvSpPr/>
      </xdr:nvSpPr>
      <xdr:spPr>
        <a:xfrm>
          <a:off x="1968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62864</xdr:rowOff>
    </xdr:from>
    <xdr:to>
      <xdr:col>15</xdr:col>
      <xdr:colOff>50800</xdr:colOff>
      <xdr:row>84</xdr:row>
      <xdr:rowOff>70486</xdr:rowOff>
    </xdr:to>
    <xdr:cxnSp macro="">
      <xdr:nvCxnSpPr>
        <xdr:cNvPr id="306" name="直線コネクタ 305">
          <a:extLst>
            <a:ext uri="{FF2B5EF4-FFF2-40B4-BE49-F238E27FC236}">
              <a16:creationId xmlns:a16="http://schemas.microsoft.com/office/drawing/2014/main" id="{FCDC97E9-9B43-4DBA-86FD-B207CF86D380}"/>
            </a:ext>
          </a:extLst>
        </xdr:cNvPr>
        <xdr:cNvCxnSpPr/>
      </xdr:nvCxnSpPr>
      <xdr:spPr>
        <a:xfrm>
          <a:off x="2019300" y="144646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154939</xdr:rowOff>
    </xdr:from>
    <xdr:to>
      <xdr:col>6</xdr:col>
      <xdr:colOff>38100</xdr:colOff>
      <xdr:row>84</xdr:row>
      <xdr:rowOff>85089</xdr:rowOff>
    </xdr:to>
    <xdr:sp macro="" textlink="">
      <xdr:nvSpPr>
        <xdr:cNvPr id="307" name="楕円 306">
          <a:extLst>
            <a:ext uri="{FF2B5EF4-FFF2-40B4-BE49-F238E27FC236}">
              <a16:creationId xmlns:a16="http://schemas.microsoft.com/office/drawing/2014/main" id="{7A41EF42-76F6-4632-95AD-21740DC6D9EE}"/>
            </a:ext>
          </a:extLst>
        </xdr:cNvPr>
        <xdr:cNvSpPr/>
      </xdr:nvSpPr>
      <xdr:spPr>
        <a:xfrm>
          <a:off x="107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34289</xdr:rowOff>
    </xdr:from>
    <xdr:to>
      <xdr:col>10</xdr:col>
      <xdr:colOff>114300</xdr:colOff>
      <xdr:row>84</xdr:row>
      <xdr:rowOff>62864</xdr:rowOff>
    </xdr:to>
    <xdr:cxnSp macro="">
      <xdr:nvCxnSpPr>
        <xdr:cNvPr id="308" name="直線コネクタ 307">
          <a:extLst>
            <a:ext uri="{FF2B5EF4-FFF2-40B4-BE49-F238E27FC236}">
              <a16:creationId xmlns:a16="http://schemas.microsoft.com/office/drawing/2014/main" id="{6CE5121C-CA5E-48CF-9D25-8A31EDB24568}"/>
            </a:ext>
          </a:extLst>
        </xdr:cNvPr>
        <xdr:cNvCxnSpPr/>
      </xdr:nvCxnSpPr>
      <xdr:spPr>
        <a:xfrm>
          <a:off x="1130300" y="144360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a:extLst>
            <a:ext uri="{FF2B5EF4-FFF2-40B4-BE49-F238E27FC236}">
              <a16:creationId xmlns:a16="http://schemas.microsoft.com/office/drawing/2014/main" id="{B723147D-8734-4D6C-89FD-E32ADF47BFFD}"/>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a:extLst>
            <a:ext uri="{FF2B5EF4-FFF2-40B4-BE49-F238E27FC236}">
              <a16:creationId xmlns:a16="http://schemas.microsoft.com/office/drawing/2014/main" id="{3B1B5B01-50AA-45A8-9965-E67225265A07}"/>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510EC94C-6A0F-477F-80A8-2CDB5A9D0B57}"/>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1410179A-3179-455A-8D42-60B49D5DA24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129557</xdr:rowOff>
    </xdr:from>
    <xdr:ext cx="405111" cy="259045"/>
    <xdr:sp macro="" textlink="">
      <xdr:nvSpPr>
        <xdr:cNvPr id="313" name="n_1mainValue【公営住宅】&#10;有形固定資産減価償却率">
          <a:extLst>
            <a:ext uri="{FF2B5EF4-FFF2-40B4-BE49-F238E27FC236}">
              <a16:creationId xmlns:a16="http://schemas.microsoft.com/office/drawing/2014/main" id="{30D7DBC5-FFEA-4B79-A26A-616B109DFF53}"/>
            </a:ext>
          </a:extLst>
        </xdr:cNvPr>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112413</xdr:rowOff>
    </xdr:from>
    <xdr:ext cx="405111" cy="259045"/>
    <xdr:sp macro="" textlink="">
      <xdr:nvSpPr>
        <xdr:cNvPr id="314" name="n_2mainValue【公営住宅】&#10;有形固定資産減価償却率">
          <a:extLst>
            <a:ext uri="{FF2B5EF4-FFF2-40B4-BE49-F238E27FC236}">
              <a16:creationId xmlns:a16="http://schemas.microsoft.com/office/drawing/2014/main" id="{976A2B62-BAEA-4C17-8EE7-E3B7433AD9FA}"/>
            </a:ext>
          </a:extLst>
        </xdr:cNvPr>
        <xdr:cNvSpPr txBox="1"/>
      </xdr:nvSpPr>
      <xdr:spPr>
        <a:xfrm>
          <a:off x="2705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104791</xdr:rowOff>
    </xdr:from>
    <xdr:ext cx="405111" cy="259045"/>
    <xdr:sp macro="" textlink="">
      <xdr:nvSpPr>
        <xdr:cNvPr id="315" name="n_3mainValue【公営住宅】&#10;有形固定資産減価償却率">
          <a:extLst>
            <a:ext uri="{FF2B5EF4-FFF2-40B4-BE49-F238E27FC236}">
              <a16:creationId xmlns:a16="http://schemas.microsoft.com/office/drawing/2014/main" id="{396FD4C8-E4B3-4EDC-BFA6-87C3D9171E95}"/>
            </a:ext>
          </a:extLst>
        </xdr:cNvPr>
        <xdr:cNvSpPr txBox="1"/>
      </xdr:nvSpPr>
      <xdr:spPr>
        <a:xfrm>
          <a:off x="1816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76216</xdr:rowOff>
    </xdr:from>
    <xdr:ext cx="405111" cy="259045"/>
    <xdr:sp macro="" textlink="">
      <xdr:nvSpPr>
        <xdr:cNvPr id="316" name="n_4mainValue【公営住宅】&#10;有形固定資産減価償却率">
          <a:extLst>
            <a:ext uri="{FF2B5EF4-FFF2-40B4-BE49-F238E27FC236}">
              <a16:creationId xmlns:a16="http://schemas.microsoft.com/office/drawing/2014/main" id="{E01B84B0-E792-4615-BE53-402AE83D0959}"/>
            </a:ext>
          </a:extLst>
        </xdr:cNvPr>
        <xdr:cNvSpPr txBox="1"/>
      </xdr:nvSpPr>
      <xdr:spPr>
        <a:xfrm>
          <a:off x="927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CF98C31-79C4-4CDA-9639-B7F0F0B675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CA129B86-AF5A-4A8A-B310-CEE5917C95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3E5DD342-106F-42CA-8982-7E11088A5E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708D2C0-746A-4305-BF51-BDA75D8B5F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E5ACFBDE-6AA6-4AB8-80C9-478B3AB9FA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A802F6E7-9CB5-4019-978B-161C6F01C8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DE7F842D-80EC-4961-8DE4-47F714962A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D3964E7F-CE5E-4121-9BC5-2233C07C63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E4770A00-6264-4692-8159-3A670E47E77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3B545DE9-37F0-482B-A4A4-84D45C826D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F4934FE0-0727-46CF-AE1D-97F7669EDB4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FE833F49-D681-4507-A298-7313BF025C1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5DB37A5A-3418-4FD4-9648-2184A21EA94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5CBDF825-0A49-47F9-8439-EF63193A83A3}"/>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579FB6C9-1900-4649-85D9-3D9FF79BC03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77D696FA-07D4-4E84-9B2C-A06A37253071}"/>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B12005F5-8B86-4CEE-9E6D-0FE69BB1115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46FE6BC0-D0F7-45FF-9B79-F4BB8A31FF2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C05CF3E5-1548-4CC4-8277-DEA3C43D8B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BAC6A64D-D403-49CB-B771-D09B94C4D5B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49D7944-64C3-44BB-8344-468859C2F9D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F87D5341-3A67-4CBC-A247-58C917429F9E}"/>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8228A972-77FD-4B1D-9C76-06C4F9768C3D}"/>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549B7AB7-1FEF-4B87-9205-D8C9E2143FC6}"/>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62FAD434-A76B-4079-BA74-F15B7F94499F}"/>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F7EA4D8C-BBCB-448C-BC4A-EF83F6EB062F}"/>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a:extLst>
            <a:ext uri="{FF2B5EF4-FFF2-40B4-BE49-F238E27FC236}">
              <a16:creationId xmlns:a16="http://schemas.microsoft.com/office/drawing/2014/main" id="{8D41C16D-2136-42B9-8C09-61B33901BADD}"/>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561877D0-10A5-44B0-8CCD-7A9D2D0EA492}"/>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41659F68-2387-493D-AE05-1CD0AA6278B2}"/>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1CF16F63-314D-4007-90DA-40DEE3629564}"/>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8BDC6B86-6AA4-442D-ACA0-972FECFC9F15}"/>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B24DD29D-CB71-41B5-9A91-DA84881B52CD}"/>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14673D4-B830-4499-99A2-B5EAD650438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352B59D-84F8-4A90-A2C5-D69E40BE95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0C87101-24A4-483F-8DD7-2CA2FA1F16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754A849-26EC-4EE0-8940-FD7D993BCD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51C4870-6CFD-447B-968F-4DAE5CADF6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81118</xdr:rowOff>
    </xdr:from>
    <xdr:to>
      <xdr:col>55</xdr:col>
      <xdr:colOff>50800</xdr:colOff>
      <xdr:row>86</xdr:row>
      <xdr:rowOff>11268</xdr:rowOff>
    </xdr:to>
    <xdr:sp macro="" textlink="">
      <xdr:nvSpPr>
        <xdr:cNvPr id="354" name="楕円 353">
          <a:extLst>
            <a:ext uri="{FF2B5EF4-FFF2-40B4-BE49-F238E27FC236}">
              <a16:creationId xmlns:a16="http://schemas.microsoft.com/office/drawing/2014/main" id="{6DB02EDD-98A9-4807-AE1F-B63B4A915251}"/>
            </a:ext>
          </a:extLst>
        </xdr:cNvPr>
        <xdr:cNvSpPr/>
      </xdr:nvSpPr>
      <xdr:spPr>
        <a:xfrm>
          <a:off x="10426700" y="146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40495</xdr:rowOff>
    </xdr:from>
    <xdr:ext cx="469744" cy="259045"/>
    <xdr:sp macro="" textlink="">
      <xdr:nvSpPr>
        <xdr:cNvPr id="355" name="【公営住宅】&#10;一人当たり面積該当値テキスト">
          <a:extLst>
            <a:ext uri="{FF2B5EF4-FFF2-40B4-BE49-F238E27FC236}">
              <a16:creationId xmlns:a16="http://schemas.microsoft.com/office/drawing/2014/main" id="{4968F70D-2D3E-40AF-8F61-F8AAEE67E9A8}"/>
            </a:ext>
          </a:extLst>
        </xdr:cNvPr>
        <xdr:cNvSpPr txBox="1"/>
      </xdr:nvSpPr>
      <xdr:spPr>
        <a:xfrm>
          <a:off x="10515600" y="1444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87702</xdr:rowOff>
    </xdr:from>
    <xdr:to>
      <xdr:col>50</xdr:col>
      <xdr:colOff>165100</xdr:colOff>
      <xdr:row>86</xdr:row>
      <xdr:rowOff>17852</xdr:rowOff>
    </xdr:to>
    <xdr:sp macro="" textlink="">
      <xdr:nvSpPr>
        <xdr:cNvPr id="356" name="楕円 355">
          <a:extLst>
            <a:ext uri="{FF2B5EF4-FFF2-40B4-BE49-F238E27FC236}">
              <a16:creationId xmlns:a16="http://schemas.microsoft.com/office/drawing/2014/main" id="{3E9F8766-C3AB-4B9C-884F-B7CEEBC81EA6}"/>
            </a:ext>
          </a:extLst>
        </xdr:cNvPr>
        <xdr:cNvSpPr/>
      </xdr:nvSpPr>
      <xdr:spPr>
        <a:xfrm>
          <a:off x="9588500" y="1466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131918</xdr:rowOff>
    </xdr:from>
    <xdr:to>
      <xdr:col>55</xdr:col>
      <xdr:colOff>0</xdr:colOff>
      <xdr:row>85</xdr:row>
      <xdr:rowOff>138502</xdr:rowOff>
    </xdr:to>
    <xdr:cxnSp macro="">
      <xdr:nvCxnSpPr>
        <xdr:cNvPr id="357" name="直線コネクタ 356">
          <a:extLst>
            <a:ext uri="{FF2B5EF4-FFF2-40B4-BE49-F238E27FC236}">
              <a16:creationId xmlns:a16="http://schemas.microsoft.com/office/drawing/2014/main" id="{E126180B-6357-4C29-A0DA-F8ECEBA1ADB8}"/>
            </a:ext>
          </a:extLst>
        </xdr:cNvPr>
        <xdr:cNvCxnSpPr/>
      </xdr:nvCxnSpPr>
      <xdr:spPr>
        <a:xfrm flipV="1">
          <a:off x="9639300" y="14705168"/>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86513</xdr:rowOff>
    </xdr:from>
    <xdr:to>
      <xdr:col>46</xdr:col>
      <xdr:colOff>38100</xdr:colOff>
      <xdr:row>86</xdr:row>
      <xdr:rowOff>16663</xdr:rowOff>
    </xdr:to>
    <xdr:sp macro="" textlink="">
      <xdr:nvSpPr>
        <xdr:cNvPr id="358" name="楕円 357">
          <a:extLst>
            <a:ext uri="{FF2B5EF4-FFF2-40B4-BE49-F238E27FC236}">
              <a16:creationId xmlns:a16="http://schemas.microsoft.com/office/drawing/2014/main" id="{74DCBCED-070E-4870-9F97-F2B7DEBA66C3}"/>
            </a:ext>
          </a:extLst>
        </xdr:cNvPr>
        <xdr:cNvSpPr/>
      </xdr:nvSpPr>
      <xdr:spPr>
        <a:xfrm>
          <a:off x="86995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137313</xdr:rowOff>
    </xdr:from>
    <xdr:to>
      <xdr:col>50</xdr:col>
      <xdr:colOff>114300</xdr:colOff>
      <xdr:row>85</xdr:row>
      <xdr:rowOff>138502</xdr:rowOff>
    </xdr:to>
    <xdr:cxnSp macro="">
      <xdr:nvCxnSpPr>
        <xdr:cNvPr id="359" name="直線コネクタ 358">
          <a:extLst>
            <a:ext uri="{FF2B5EF4-FFF2-40B4-BE49-F238E27FC236}">
              <a16:creationId xmlns:a16="http://schemas.microsoft.com/office/drawing/2014/main" id="{12D02DCC-55A8-46F3-8B96-360FCE1322BF}"/>
            </a:ext>
          </a:extLst>
        </xdr:cNvPr>
        <xdr:cNvCxnSpPr/>
      </xdr:nvCxnSpPr>
      <xdr:spPr>
        <a:xfrm>
          <a:off x="8750300" y="1471056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85279</xdr:rowOff>
    </xdr:from>
    <xdr:to>
      <xdr:col>41</xdr:col>
      <xdr:colOff>101600</xdr:colOff>
      <xdr:row>86</xdr:row>
      <xdr:rowOff>15429</xdr:rowOff>
    </xdr:to>
    <xdr:sp macro="" textlink="">
      <xdr:nvSpPr>
        <xdr:cNvPr id="360" name="楕円 359">
          <a:extLst>
            <a:ext uri="{FF2B5EF4-FFF2-40B4-BE49-F238E27FC236}">
              <a16:creationId xmlns:a16="http://schemas.microsoft.com/office/drawing/2014/main" id="{13CCFF30-E11D-49C9-9434-745F18F513A1}"/>
            </a:ext>
          </a:extLst>
        </xdr:cNvPr>
        <xdr:cNvSpPr/>
      </xdr:nvSpPr>
      <xdr:spPr>
        <a:xfrm>
          <a:off x="7810500" y="146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136079</xdr:rowOff>
    </xdr:from>
    <xdr:to>
      <xdr:col>45</xdr:col>
      <xdr:colOff>177800</xdr:colOff>
      <xdr:row>85</xdr:row>
      <xdr:rowOff>137313</xdr:rowOff>
    </xdr:to>
    <xdr:cxnSp macro="">
      <xdr:nvCxnSpPr>
        <xdr:cNvPr id="361" name="直線コネクタ 360">
          <a:extLst>
            <a:ext uri="{FF2B5EF4-FFF2-40B4-BE49-F238E27FC236}">
              <a16:creationId xmlns:a16="http://schemas.microsoft.com/office/drawing/2014/main" id="{DA49CFBE-4824-471D-80E8-86097E2CC6F2}"/>
            </a:ext>
          </a:extLst>
        </xdr:cNvPr>
        <xdr:cNvCxnSpPr/>
      </xdr:nvCxnSpPr>
      <xdr:spPr>
        <a:xfrm>
          <a:off x="7861300" y="14709329"/>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88525</xdr:rowOff>
    </xdr:from>
    <xdr:to>
      <xdr:col>36</xdr:col>
      <xdr:colOff>165100</xdr:colOff>
      <xdr:row>86</xdr:row>
      <xdr:rowOff>18675</xdr:rowOff>
    </xdr:to>
    <xdr:sp macro="" textlink="">
      <xdr:nvSpPr>
        <xdr:cNvPr id="362" name="楕円 361">
          <a:extLst>
            <a:ext uri="{FF2B5EF4-FFF2-40B4-BE49-F238E27FC236}">
              <a16:creationId xmlns:a16="http://schemas.microsoft.com/office/drawing/2014/main" id="{8E27FD70-58C0-4D42-847F-24F95B1E51AB}"/>
            </a:ext>
          </a:extLst>
        </xdr:cNvPr>
        <xdr:cNvSpPr/>
      </xdr:nvSpPr>
      <xdr:spPr>
        <a:xfrm>
          <a:off x="6921500" y="146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136079</xdr:rowOff>
    </xdr:from>
    <xdr:to>
      <xdr:col>41</xdr:col>
      <xdr:colOff>50800</xdr:colOff>
      <xdr:row>85</xdr:row>
      <xdr:rowOff>139325</xdr:rowOff>
    </xdr:to>
    <xdr:cxnSp macro="">
      <xdr:nvCxnSpPr>
        <xdr:cNvPr id="363" name="直線コネクタ 362">
          <a:extLst>
            <a:ext uri="{FF2B5EF4-FFF2-40B4-BE49-F238E27FC236}">
              <a16:creationId xmlns:a16="http://schemas.microsoft.com/office/drawing/2014/main" id="{80086B70-4D2F-47AC-9AFE-1A8B139FA31E}"/>
            </a:ext>
          </a:extLst>
        </xdr:cNvPr>
        <xdr:cNvCxnSpPr/>
      </xdr:nvCxnSpPr>
      <xdr:spPr>
        <a:xfrm flipV="1">
          <a:off x="6972300" y="14709329"/>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a:extLst>
            <a:ext uri="{FF2B5EF4-FFF2-40B4-BE49-F238E27FC236}">
              <a16:creationId xmlns:a16="http://schemas.microsoft.com/office/drawing/2014/main" id="{8D8B6580-51A7-4BC1-A4B3-F81857DEF8CD}"/>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a:extLst>
            <a:ext uri="{FF2B5EF4-FFF2-40B4-BE49-F238E27FC236}">
              <a16:creationId xmlns:a16="http://schemas.microsoft.com/office/drawing/2014/main" id="{0FBF0A7C-F80C-4E7C-A0DD-D3DE92F8B267}"/>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a:extLst>
            <a:ext uri="{FF2B5EF4-FFF2-40B4-BE49-F238E27FC236}">
              <a16:creationId xmlns:a16="http://schemas.microsoft.com/office/drawing/2014/main" id="{A6A89019-3F72-4C20-AABE-8758A6B6CEE6}"/>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a:extLst>
            <a:ext uri="{FF2B5EF4-FFF2-40B4-BE49-F238E27FC236}">
              <a16:creationId xmlns:a16="http://schemas.microsoft.com/office/drawing/2014/main" id="{2886E526-9441-45B2-9202-E5BB56521385}"/>
            </a:ext>
          </a:extLst>
        </xdr:cNvPr>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34379</xdr:rowOff>
    </xdr:from>
    <xdr:ext cx="469744" cy="259045"/>
    <xdr:sp macro="" textlink="">
      <xdr:nvSpPr>
        <xdr:cNvPr id="368" name="n_1mainValue【公営住宅】&#10;一人当たり面積">
          <a:extLst>
            <a:ext uri="{FF2B5EF4-FFF2-40B4-BE49-F238E27FC236}">
              <a16:creationId xmlns:a16="http://schemas.microsoft.com/office/drawing/2014/main" id="{6ED42541-523C-41B7-A441-B9EFC5217EEF}"/>
            </a:ext>
          </a:extLst>
        </xdr:cNvPr>
        <xdr:cNvSpPr txBox="1"/>
      </xdr:nvSpPr>
      <xdr:spPr>
        <a:xfrm>
          <a:off x="9391727" y="1443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33190</xdr:rowOff>
    </xdr:from>
    <xdr:ext cx="469744" cy="259045"/>
    <xdr:sp macro="" textlink="">
      <xdr:nvSpPr>
        <xdr:cNvPr id="369" name="n_2mainValue【公営住宅】&#10;一人当たり面積">
          <a:extLst>
            <a:ext uri="{FF2B5EF4-FFF2-40B4-BE49-F238E27FC236}">
              <a16:creationId xmlns:a16="http://schemas.microsoft.com/office/drawing/2014/main" id="{C51477C8-5585-4F19-A71C-D00B7D49E39B}"/>
            </a:ext>
          </a:extLst>
        </xdr:cNvPr>
        <xdr:cNvSpPr txBox="1"/>
      </xdr:nvSpPr>
      <xdr:spPr>
        <a:xfrm>
          <a:off x="8515427" y="144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31956</xdr:rowOff>
    </xdr:from>
    <xdr:ext cx="469744" cy="259045"/>
    <xdr:sp macro="" textlink="">
      <xdr:nvSpPr>
        <xdr:cNvPr id="370" name="n_3mainValue【公営住宅】&#10;一人当たり面積">
          <a:extLst>
            <a:ext uri="{FF2B5EF4-FFF2-40B4-BE49-F238E27FC236}">
              <a16:creationId xmlns:a16="http://schemas.microsoft.com/office/drawing/2014/main" id="{38EE35AB-FA0B-44A9-A3C1-D05975FF6BF6}"/>
            </a:ext>
          </a:extLst>
        </xdr:cNvPr>
        <xdr:cNvSpPr txBox="1"/>
      </xdr:nvSpPr>
      <xdr:spPr>
        <a:xfrm>
          <a:off x="7626427" y="144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35202</xdr:rowOff>
    </xdr:from>
    <xdr:ext cx="469744" cy="259045"/>
    <xdr:sp macro="" textlink="">
      <xdr:nvSpPr>
        <xdr:cNvPr id="371" name="n_4mainValue【公営住宅】&#10;一人当たり面積">
          <a:extLst>
            <a:ext uri="{FF2B5EF4-FFF2-40B4-BE49-F238E27FC236}">
              <a16:creationId xmlns:a16="http://schemas.microsoft.com/office/drawing/2014/main" id="{5C6CE0E8-22AC-45D0-9581-85175E651140}"/>
            </a:ext>
          </a:extLst>
        </xdr:cNvPr>
        <xdr:cNvSpPr txBox="1"/>
      </xdr:nvSpPr>
      <xdr:spPr>
        <a:xfrm>
          <a:off x="6737427" y="1443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1EDD5C60-C0F5-4800-BB73-BB6EFA1614A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D1E0E7A2-10A5-4FE5-ACFF-4AF181EFA8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E63E33D5-98E1-4025-B72E-5CAED93F4B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5302B57A-C9DD-479B-BBDC-FDFE2DA38C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F270A6FA-4241-4004-ACBC-DE95418114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7FA4A268-07C3-4087-8366-A4D29F2A06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58228884-04FB-4774-9765-F35655F588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A4BE37BE-AB39-4A4C-8FE6-309C2AC75E2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950C07D8-B1C6-438D-BE35-820C5C2B983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ABAF2382-7190-4004-8B4E-634836173E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2EA9DF32-6E49-4318-83BE-71AC296BFF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2576C4CB-A3E0-42F7-8CEA-491D99EB7A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FC17CAFE-7554-4539-B575-3BED59FA93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610B95F1-36B2-4AED-AAAA-8A8D8A4F45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10D72B72-B832-4988-9292-71C4A8ECC9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8D839E84-7A4B-4790-9DA4-9B8802EA2AE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4928D108-1BB6-4E76-A6B9-3250179D59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1DF9C4E5-FA64-4955-8513-71E771532E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8B97D9C7-5BCD-4F08-9212-DB9F05A8A4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76C36B43-3AB4-4BC9-8649-716BE59859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1A904531-E17A-40F5-8EA7-4177828098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4C13AACE-8B99-4A1B-B7FD-1D4D9BCCA2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60BC5611-8F3E-4A30-AF6C-F595016593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C2DE5539-0ACC-446C-9ACE-B83AA2719B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D0DA181D-1B42-494B-AC7F-55AE91C00D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7AFA8E3E-F3B6-40AF-8C32-40946DCE50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9B5D7046-6B49-4DDD-B812-830BDF4157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2099B10F-9804-4F46-B973-20EC6E0DFDB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81D67E3C-AEA6-4EB7-88D5-61ECDE1594B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2AADE160-1A05-434E-BD0C-E6DA02B8E46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603AD265-3FF2-4B45-AAA7-1945BE549E6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48FDDF19-2DC4-4FE0-8C9E-CC0DF75D755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528729EB-38D7-4AEE-8CC1-BD4D47A5F6B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D873B072-9BE4-4F83-923D-0802226C965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5CB7D3FA-72BB-4879-BB13-E741023C4D4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8B5D5337-377D-4055-8F60-9CBBAD44BD9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C0F20332-1DBE-4200-8826-F509C0A98D5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08B053BB-F074-4AE6-B85A-F56CA3AD57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2B7A201A-7055-43A0-892E-25B0C58D47A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BC55D978-9BAF-4E3E-8AF6-6E2AD80C9B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a:extLst>
            <a:ext uri="{FF2B5EF4-FFF2-40B4-BE49-F238E27FC236}">
              <a16:creationId xmlns:a16="http://schemas.microsoft.com/office/drawing/2014/main" id="{B40B26E4-D9A0-4787-A246-4EAEA8433B95}"/>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a:extLst>
            <a:ext uri="{FF2B5EF4-FFF2-40B4-BE49-F238E27FC236}">
              <a16:creationId xmlns:a16="http://schemas.microsoft.com/office/drawing/2014/main" id="{C2242559-6C88-46D1-B178-9C21FBB9B3E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a:extLst>
            <a:ext uri="{FF2B5EF4-FFF2-40B4-BE49-F238E27FC236}">
              <a16:creationId xmlns:a16="http://schemas.microsoft.com/office/drawing/2014/main" id="{F2B9E543-841B-4B53-9B54-E1A2E42D892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4FBD9BBB-3929-495C-ACC6-419459169016}"/>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a:extLst>
            <a:ext uri="{FF2B5EF4-FFF2-40B4-BE49-F238E27FC236}">
              <a16:creationId xmlns:a16="http://schemas.microsoft.com/office/drawing/2014/main" id="{21461364-C510-4049-A461-99BFDB81FD0A}"/>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649299C3-4C77-4B31-BBEE-260549A0058B}"/>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a:extLst>
            <a:ext uri="{FF2B5EF4-FFF2-40B4-BE49-F238E27FC236}">
              <a16:creationId xmlns:a16="http://schemas.microsoft.com/office/drawing/2014/main" id="{96999608-6C16-4071-B08F-FEC00DC896B6}"/>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a:extLst>
            <a:ext uri="{FF2B5EF4-FFF2-40B4-BE49-F238E27FC236}">
              <a16:creationId xmlns:a16="http://schemas.microsoft.com/office/drawing/2014/main" id="{0B69C31D-3CA1-426B-AA8F-174E81A3D70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a:extLst>
            <a:ext uri="{FF2B5EF4-FFF2-40B4-BE49-F238E27FC236}">
              <a16:creationId xmlns:a16="http://schemas.microsoft.com/office/drawing/2014/main" id="{A40AC596-266D-4DD5-B3CB-38EEF1186174}"/>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a:extLst>
            <a:ext uri="{FF2B5EF4-FFF2-40B4-BE49-F238E27FC236}">
              <a16:creationId xmlns:a16="http://schemas.microsoft.com/office/drawing/2014/main" id="{92030B74-4B82-4268-A8DC-42AC87058D1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a:extLst>
            <a:ext uri="{FF2B5EF4-FFF2-40B4-BE49-F238E27FC236}">
              <a16:creationId xmlns:a16="http://schemas.microsoft.com/office/drawing/2014/main" id="{64B63A9A-118F-4610-B323-C384F4FA9E0E}"/>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7BFD1CAB-8C4A-460C-8CD9-29954E7464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DA221DAD-B384-4EC8-A215-96B9360E01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AAC7E1E-3174-44FA-8E11-E40DF1E175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93EB517-EC9A-4AE2-B00B-11DCCA5B70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A4B17AA-9539-4DE9-B48A-F73CF0B961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118745</xdr:rowOff>
    </xdr:from>
    <xdr:to>
      <xdr:col>85</xdr:col>
      <xdr:colOff>177800</xdr:colOff>
      <xdr:row>35</xdr:row>
      <xdr:rowOff>48895</xdr:rowOff>
    </xdr:to>
    <xdr:sp macro="" textlink="">
      <xdr:nvSpPr>
        <xdr:cNvPr id="428" name="楕円 427">
          <a:extLst>
            <a:ext uri="{FF2B5EF4-FFF2-40B4-BE49-F238E27FC236}">
              <a16:creationId xmlns:a16="http://schemas.microsoft.com/office/drawing/2014/main" id="{A9AB441F-76EE-498C-855B-E350FC8365B7}"/>
            </a:ext>
          </a:extLst>
        </xdr:cNvPr>
        <xdr:cNvSpPr/>
      </xdr:nvSpPr>
      <xdr:spPr>
        <a:xfrm>
          <a:off x="16268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141622</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E723113A-B8AF-4DA6-A3F2-217589916062}"/>
            </a:ext>
          </a:extLst>
        </xdr:cNvPr>
        <xdr:cNvSpPr txBox="1"/>
      </xdr:nvSpPr>
      <xdr:spPr>
        <a:xfrm>
          <a:off x="16357600"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430" name="楕円 429">
          <a:extLst>
            <a:ext uri="{FF2B5EF4-FFF2-40B4-BE49-F238E27FC236}">
              <a16:creationId xmlns:a16="http://schemas.microsoft.com/office/drawing/2014/main" id="{4CB15041-C443-4517-877D-91F703499CFA}"/>
            </a:ext>
          </a:extLst>
        </xdr:cNvPr>
        <xdr:cNvSpPr/>
      </xdr:nvSpPr>
      <xdr:spPr>
        <a:xfrm>
          <a:off x="1543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169545</xdr:rowOff>
    </xdr:from>
    <xdr:to>
      <xdr:col>85</xdr:col>
      <xdr:colOff>127000</xdr:colOff>
      <xdr:row>40</xdr:row>
      <xdr:rowOff>66675</xdr:rowOff>
    </xdr:to>
    <xdr:cxnSp macro="">
      <xdr:nvCxnSpPr>
        <xdr:cNvPr id="431" name="直線コネクタ 430">
          <a:extLst>
            <a:ext uri="{FF2B5EF4-FFF2-40B4-BE49-F238E27FC236}">
              <a16:creationId xmlns:a16="http://schemas.microsoft.com/office/drawing/2014/main" id="{2908F5CA-9B33-4A70-99A5-C63E3990C429}"/>
            </a:ext>
          </a:extLst>
        </xdr:cNvPr>
        <xdr:cNvCxnSpPr/>
      </xdr:nvCxnSpPr>
      <xdr:spPr>
        <a:xfrm flipV="1">
          <a:off x="15481300" y="5998845"/>
          <a:ext cx="838200" cy="9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432" name="楕円 431">
          <a:extLst>
            <a:ext uri="{FF2B5EF4-FFF2-40B4-BE49-F238E27FC236}">
              <a16:creationId xmlns:a16="http://schemas.microsoft.com/office/drawing/2014/main" id="{3D2B4136-AF35-4AE2-9118-C73BFEB00E6E}"/>
            </a:ext>
          </a:extLst>
        </xdr:cNvPr>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66675</xdr:rowOff>
    </xdr:from>
    <xdr:to>
      <xdr:col>81</xdr:col>
      <xdr:colOff>50800</xdr:colOff>
      <xdr:row>40</xdr:row>
      <xdr:rowOff>100965</xdr:rowOff>
    </xdr:to>
    <xdr:cxnSp macro="">
      <xdr:nvCxnSpPr>
        <xdr:cNvPr id="433" name="直線コネクタ 432">
          <a:extLst>
            <a:ext uri="{FF2B5EF4-FFF2-40B4-BE49-F238E27FC236}">
              <a16:creationId xmlns:a16="http://schemas.microsoft.com/office/drawing/2014/main" id="{15AA7E12-0AE0-4C45-BF16-D7DFE57C35CC}"/>
            </a:ext>
          </a:extLst>
        </xdr:cNvPr>
        <xdr:cNvCxnSpPr/>
      </xdr:nvCxnSpPr>
      <xdr:spPr>
        <a:xfrm flipV="1">
          <a:off x="14592300" y="6924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434" name="楕円 433">
          <a:extLst>
            <a:ext uri="{FF2B5EF4-FFF2-40B4-BE49-F238E27FC236}">
              <a16:creationId xmlns:a16="http://schemas.microsoft.com/office/drawing/2014/main" id="{E3D33011-29FF-4B60-B2FC-A92992ABAA78}"/>
            </a:ext>
          </a:extLst>
        </xdr:cNvPr>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70485</xdr:rowOff>
    </xdr:from>
    <xdr:to>
      <xdr:col>76</xdr:col>
      <xdr:colOff>114300</xdr:colOff>
      <xdr:row>40</xdr:row>
      <xdr:rowOff>100965</xdr:rowOff>
    </xdr:to>
    <xdr:cxnSp macro="">
      <xdr:nvCxnSpPr>
        <xdr:cNvPr id="435" name="直線コネクタ 434">
          <a:extLst>
            <a:ext uri="{FF2B5EF4-FFF2-40B4-BE49-F238E27FC236}">
              <a16:creationId xmlns:a16="http://schemas.microsoft.com/office/drawing/2014/main" id="{610D2A7A-D026-4225-A662-549F48CA5F4C}"/>
            </a:ext>
          </a:extLst>
        </xdr:cNvPr>
        <xdr:cNvCxnSpPr/>
      </xdr:nvCxnSpPr>
      <xdr:spPr>
        <a:xfrm>
          <a:off x="13703300" y="6928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436" name="楕円 435">
          <a:extLst>
            <a:ext uri="{FF2B5EF4-FFF2-40B4-BE49-F238E27FC236}">
              <a16:creationId xmlns:a16="http://schemas.microsoft.com/office/drawing/2014/main" id="{E6BCF8D6-EB4F-47E0-851C-AE402F94C05B}"/>
            </a:ext>
          </a:extLst>
        </xdr:cNvPr>
        <xdr:cNvSpPr/>
      </xdr:nvSpPr>
      <xdr:spPr>
        <a:xfrm>
          <a:off x="12763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139065</xdr:rowOff>
    </xdr:from>
    <xdr:to>
      <xdr:col>71</xdr:col>
      <xdr:colOff>177800</xdr:colOff>
      <xdr:row>40</xdr:row>
      <xdr:rowOff>70485</xdr:rowOff>
    </xdr:to>
    <xdr:cxnSp macro="">
      <xdr:nvCxnSpPr>
        <xdr:cNvPr id="437" name="直線コネクタ 436">
          <a:extLst>
            <a:ext uri="{FF2B5EF4-FFF2-40B4-BE49-F238E27FC236}">
              <a16:creationId xmlns:a16="http://schemas.microsoft.com/office/drawing/2014/main" id="{E985BD1C-22A1-4B37-BA37-27F7846EE1E3}"/>
            </a:ext>
          </a:extLst>
        </xdr:cNvPr>
        <xdr:cNvCxnSpPr/>
      </xdr:nvCxnSpPr>
      <xdr:spPr>
        <a:xfrm>
          <a:off x="12814300" y="682561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DD5691FE-74CF-48CE-A772-6D8B335F28A5}"/>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4A287F4A-EC72-4DE4-A69A-B5D89275E2B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D95F458F-0D2A-4093-86F9-D946AD8244D2}"/>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DFDD6DA5-6FC3-4E59-8517-B2974E8BE662}"/>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108602</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1A103477-A091-4AFE-8DE0-843B2E85A463}"/>
            </a:ext>
          </a:extLst>
        </xdr:cNvPr>
        <xdr:cNvSpPr txBox="1"/>
      </xdr:nvSpPr>
      <xdr:spPr>
        <a:xfrm>
          <a:off x="15266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E6D60CEF-988C-4BB0-B661-88C8CF9B07E2}"/>
            </a:ext>
          </a:extLst>
        </xdr:cNvPr>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1CD66093-2F03-4431-9352-C28ABC3F141E}"/>
            </a:ext>
          </a:extLst>
        </xdr:cNvPr>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CEAA47AF-46FF-492C-85D9-DED38DF1B6F2}"/>
            </a:ext>
          </a:extLst>
        </xdr:cNvPr>
        <xdr:cNvSpPr txBox="1"/>
      </xdr:nvSpPr>
      <xdr:spPr>
        <a:xfrm>
          <a:off x="12611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0AF98597-EF52-4C73-B2B2-A55DBB7DCD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413B1A14-ED76-4B92-AA1A-0039358F5D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E3ECD3C6-C110-49C6-AAF3-4AB224B864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18DC7EBC-3954-4876-96C6-A5791C8175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1BF9F84D-1C31-4C3B-8CFD-3BA1E6CD1E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A21738EA-2135-4692-99CE-B4CFAD9601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C03F7594-CF64-46FB-802E-820A226E4B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21E71EBC-EF62-49A8-9FE3-6DE12169731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3B2C5E54-0A6E-4338-B955-A100FEB0D1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0795543D-14BB-4811-9121-F1D5856CCF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BF0ED8DC-50BC-46B6-A447-FFF59F1077F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6B8C3672-23BE-4430-B6EB-8D134C85F34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753BFE41-D083-439E-99B4-5AD685AE0B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FC3A49CE-C1E6-4EF2-BD2D-7F7EABB70CD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AA08FAFF-A119-467F-A4CD-5E4FD0EC7E2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79A1C391-15B4-4420-B749-911D6966F47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A574B724-EA12-484A-A424-AE858AB821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A1442167-4D54-4A19-BD6B-5E0AEB4DA69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B78B5217-88C3-40C2-8134-2782C7CBD89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6543F0FC-0050-436E-8F9D-E1330F5EA47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E7775555-94DB-4B85-8936-49F70F35B7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a:extLst>
            <a:ext uri="{FF2B5EF4-FFF2-40B4-BE49-F238E27FC236}">
              <a16:creationId xmlns:a16="http://schemas.microsoft.com/office/drawing/2014/main" id="{DC446EB0-3DF3-42A2-A623-FA602B146C7C}"/>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444FD2F2-9485-4917-BD4F-571CBE0F3B4C}"/>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a:extLst>
            <a:ext uri="{FF2B5EF4-FFF2-40B4-BE49-F238E27FC236}">
              <a16:creationId xmlns:a16="http://schemas.microsoft.com/office/drawing/2014/main" id="{DA489A21-E90C-47C1-9F94-686796939235}"/>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773D668E-E600-45ED-BA78-B6ACCD9F5CF6}"/>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a:extLst>
            <a:ext uri="{FF2B5EF4-FFF2-40B4-BE49-F238E27FC236}">
              <a16:creationId xmlns:a16="http://schemas.microsoft.com/office/drawing/2014/main" id="{3B43439F-10A4-408E-9696-108C2B1D9B97}"/>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272BC793-5B4C-452B-AA5E-BF5F54C8B7DE}"/>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a:extLst>
            <a:ext uri="{FF2B5EF4-FFF2-40B4-BE49-F238E27FC236}">
              <a16:creationId xmlns:a16="http://schemas.microsoft.com/office/drawing/2014/main" id="{0C6FABBA-BF5F-4730-AF3A-35D356F5F7D3}"/>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a:extLst>
            <a:ext uri="{FF2B5EF4-FFF2-40B4-BE49-F238E27FC236}">
              <a16:creationId xmlns:a16="http://schemas.microsoft.com/office/drawing/2014/main" id="{3E7483FC-C177-4769-8849-3BEC971AB0FF}"/>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a:extLst>
            <a:ext uri="{FF2B5EF4-FFF2-40B4-BE49-F238E27FC236}">
              <a16:creationId xmlns:a16="http://schemas.microsoft.com/office/drawing/2014/main" id="{3A70CE37-2C5A-4B31-AE60-FC859B752914}"/>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a:extLst>
            <a:ext uri="{FF2B5EF4-FFF2-40B4-BE49-F238E27FC236}">
              <a16:creationId xmlns:a16="http://schemas.microsoft.com/office/drawing/2014/main" id="{AD945DAB-2E93-47DE-BEC4-A61C544A0D62}"/>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a:extLst>
            <a:ext uri="{FF2B5EF4-FFF2-40B4-BE49-F238E27FC236}">
              <a16:creationId xmlns:a16="http://schemas.microsoft.com/office/drawing/2014/main" id="{BCD2CA47-ADB9-486B-8577-92F3466E97A2}"/>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F3CACDF6-4779-4D55-860E-A5901BE101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46E7DA2A-9FA3-4B15-B29A-579717763E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7B49E422-23BC-4921-84F7-B3EB4D9DFC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757EE47-7190-4D19-A9D0-39B27B07CC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6E04B53-2C2B-4679-BE1F-0535F7A083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83" name="楕円 482">
          <a:extLst>
            <a:ext uri="{FF2B5EF4-FFF2-40B4-BE49-F238E27FC236}">
              <a16:creationId xmlns:a16="http://schemas.microsoft.com/office/drawing/2014/main" id="{6708DF23-F58B-493D-AB4E-0FF55D3BE08E}"/>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C61F6232-576D-4D56-87DA-471E18F3D914}"/>
            </a:ext>
          </a:extLst>
        </xdr:cNvPr>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485" name="楕円 484">
          <a:extLst>
            <a:ext uri="{FF2B5EF4-FFF2-40B4-BE49-F238E27FC236}">
              <a16:creationId xmlns:a16="http://schemas.microsoft.com/office/drawing/2014/main" id="{6076568A-6F1E-4C16-A034-23175ECF0318}"/>
            </a:ext>
          </a:extLst>
        </xdr:cNvPr>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140208</xdr:rowOff>
    </xdr:to>
    <xdr:cxnSp macro="">
      <xdr:nvCxnSpPr>
        <xdr:cNvPr id="486" name="直線コネクタ 485">
          <a:extLst>
            <a:ext uri="{FF2B5EF4-FFF2-40B4-BE49-F238E27FC236}">
              <a16:creationId xmlns:a16="http://schemas.microsoft.com/office/drawing/2014/main" id="{8823610C-AEB8-4F7C-A3B9-2A814EE45FB8}"/>
            </a:ext>
          </a:extLst>
        </xdr:cNvPr>
        <xdr:cNvCxnSpPr/>
      </xdr:nvCxnSpPr>
      <xdr:spPr>
        <a:xfrm flipV="1">
          <a:off x="21323300" y="6979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87" name="楕円 486">
          <a:extLst>
            <a:ext uri="{FF2B5EF4-FFF2-40B4-BE49-F238E27FC236}">
              <a16:creationId xmlns:a16="http://schemas.microsoft.com/office/drawing/2014/main" id="{FB24510B-C1D5-447A-A3B6-B21E3143E2DB}"/>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140208</xdr:rowOff>
    </xdr:to>
    <xdr:cxnSp macro="">
      <xdr:nvCxnSpPr>
        <xdr:cNvPr id="488" name="直線コネクタ 487">
          <a:extLst>
            <a:ext uri="{FF2B5EF4-FFF2-40B4-BE49-F238E27FC236}">
              <a16:creationId xmlns:a16="http://schemas.microsoft.com/office/drawing/2014/main" id="{1F0B95E2-0360-4245-B452-4B90DB5B1E7E}"/>
            </a:ext>
          </a:extLst>
        </xdr:cNvPr>
        <xdr:cNvCxnSpPr/>
      </xdr:nvCxnSpPr>
      <xdr:spPr>
        <a:xfrm>
          <a:off x="20434300" y="6911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xdr:rowOff>
    </xdr:from>
    <xdr:to>
      <xdr:col>102</xdr:col>
      <xdr:colOff>165100</xdr:colOff>
      <xdr:row>40</xdr:row>
      <xdr:rowOff>106426</xdr:rowOff>
    </xdr:to>
    <xdr:sp macro="" textlink="">
      <xdr:nvSpPr>
        <xdr:cNvPr id="489" name="楕円 488">
          <a:extLst>
            <a:ext uri="{FF2B5EF4-FFF2-40B4-BE49-F238E27FC236}">
              <a16:creationId xmlns:a16="http://schemas.microsoft.com/office/drawing/2014/main" id="{6B641288-208D-4F8F-BF6F-18E2AB9C3CDB}"/>
            </a:ext>
          </a:extLst>
        </xdr:cNvPr>
        <xdr:cNvSpPr/>
      </xdr:nvSpPr>
      <xdr:spPr>
        <a:xfrm>
          <a:off x="19494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55626</xdr:rowOff>
    </xdr:to>
    <xdr:cxnSp macro="">
      <xdr:nvCxnSpPr>
        <xdr:cNvPr id="490" name="直線コネクタ 489">
          <a:extLst>
            <a:ext uri="{FF2B5EF4-FFF2-40B4-BE49-F238E27FC236}">
              <a16:creationId xmlns:a16="http://schemas.microsoft.com/office/drawing/2014/main" id="{95B5D849-2A2C-44D0-8C25-D49EB8033FEB}"/>
            </a:ext>
          </a:extLst>
        </xdr:cNvPr>
        <xdr:cNvCxnSpPr/>
      </xdr:nvCxnSpPr>
      <xdr:spPr>
        <a:xfrm flipV="1">
          <a:off x="19545300" y="691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96266</xdr:rowOff>
    </xdr:from>
    <xdr:to>
      <xdr:col>98</xdr:col>
      <xdr:colOff>38100</xdr:colOff>
      <xdr:row>41</xdr:row>
      <xdr:rowOff>26416</xdr:rowOff>
    </xdr:to>
    <xdr:sp macro="" textlink="">
      <xdr:nvSpPr>
        <xdr:cNvPr id="491" name="楕円 490">
          <a:extLst>
            <a:ext uri="{FF2B5EF4-FFF2-40B4-BE49-F238E27FC236}">
              <a16:creationId xmlns:a16="http://schemas.microsoft.com/office/drawing/2014/main" id="{D5570A98-40BA-45E4-8FD9-E98B372E7EB2}"/>
            </a:ext>
          </a:extLst>
        </xdr:cNvPr>
        <xdr:cNvSpPr/>
      </xdr:nvSpPr>
      <xdr:spPr>
        <a:xfrm>
          <a:off x="18605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55626</xdr:rowOff>
    </xdr:from>
    <xdr:to>
      <xdr:col>102</xdr:col>
      <xdr:colOff>114300</xdr:colOff>
      <xdr:row>40</xdr:row>
      <xdr:rowOff>147066</xdr:rowOff>
    </xdr:to>
    <xdr:cxnSp macro="">
      <xdr:nvCxnSpPr>
        <xdr:cNvPr id="492" name="直線コネクタ 491">
          <a:extLst>
            <a:ext uri="{FF2B5EF4-FFF2-40B4-BE49-F238E27FC236}">
              <a16:creationId xmlns:a16="http://schemas.microsoft.com/office/drawing/2014/main" id="{2CABB6B9-3A0F-4425-B42A-47B445AEDE54}"/>
            </a:ext>
          </a:extLst>
        </xdr:cNvPr>
        <xdr:cNvCxnSpPr/>
      </xdr:nvCxnSpPr>
      <xdr:spPr>
        <a:xfrm flipV="1">
          <a:off x="18656300" y="69136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AA0B635B-4789-40C2-A54F-9F3E259FF23C}"/>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F520399A-45DD-42F9-8981-A50E8E1B43B3}"/>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BA4055DC-AECC-4832-A9F7-0C7BDD64C7B3}"/>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B8182650-667A-4A41-9F77-32E4DE99019D}"/>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6B063BEF-47B9-443D-9172-32A552188045}"/>
            </a:ext>
          </a:extLst>
        </xdr:cNvPr>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36D64E5F-D1CC-4D50-9532-E38C2B5C678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97553</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74238842-1450-4916-AA71-0AEA294B569E}"/>
            </a:ext>
          </a:extLst>
        </xdr:cNvPr>
        <xdr:cNvSpPr txBox="1"/>
      </xdr:nvSpPr>
      <xdr:spPr>
        <a:xfrm>
          <a:off x="19310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17543</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24F613B7-85F8-4EEC-AD6E-D9CEC8E13ECE}"/>
            </a:ext>
          </a:extLst>
        </xdr:cNvPr>
        <xdr:cNvSpPr txBox="1"/>
      </xdr:nvSpPr>
      <xdr:spPr>
        <a:xfrm>
          <a:off x="184214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48B3830C-3C45-4F71-AE7B-3C7076FD1B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1A08DB28-E1BB-473A-980D-426AB22664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DD9C9114-83CB-4429-8627-7BAE2853F1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31AD11BB-0A54-4B1D-A9EE-625F2591F1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B45FCD0-04D6-4DF2-89E5-802E3145FD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B4781496-34DA-4191-87E7-7C29B71092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1357B688-BB06-44B9-892A-E80F74B5B5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50987B3A-4140-4F24-97D2-1B2D8F9603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CF28D075-9E83-41D6-8386-A7C447554E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66CAB8D5-1A7F-4971-9E35-D92455D1953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D42A31D7-C93C-453E-983F-0D5F18BB0C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BC4967E7-8E47-447C-8BE4-D5FD509073E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a:extLst>
            <a:ext uri="{FF2B5EF4-FFF2-40B4-BE49-F238E27FC236}">
              <a16:creationId xmlns:a16="http://schemas.microsoft.com/office/drawing/2014/main" id="{A75AE4EF-8477-4E5E-A638-A631156C26B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77A4506A-15E5-447B-9907-F3CF1B2C5F5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1A3082EA-D392-4BDB-80CC-6577C2A9566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7FCAF147-0418-4E5E-AFF1-9B7620EEEB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3C8EE451-EB95-4C8C-92CD-8A1D21D3E71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AB30208B-9A18-4236-8345-71C678E4ED1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6F7091D7-4091-47F8-A74C-F14AD7FFA4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0EAA96D6-B330-40B6-A9ED-EA2A4F3A60B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057A50E8-455D-4050-94B6-B7152CFEA3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D91C9A23-2154-4940-BCBB-5D6240EBB1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a:extLst>
            <a:ext uri="{FF2B5EF4-FFF2-40B4-BE49-F238E27FC236}">
              <a16:creationId xmlns:a16="http://schemas.microsoft.com/office/drawing/2014/main" id="{CCD1CE74-FF85-409A-B4D4-A3DA54E3B32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78AC5478-395C-4FCC-9882-A3C1C11B2D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a:extLst>
            <a:ext uri="{FF2B5EF4-FFF2-40B4-BE49-F238E27FC236}">
              <a16:creationId xmlns:a16="http://schemas.microsoft.com/office/drawing/2014/main" id="{5B4C73F3-CE5C-411C-A322-9B24F3274326}"/>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B467ABAC-EECE-455D-BE66-974EA09F6E1F}"/>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a:extLst>
            <a:ext uri="{FF2B5EF4-FFF2-40B4-BE49-F238E27FC236}">
              <a16:creationId xmlns:a16="http://schemas.microsoft.com/office/drawing/2014/main" id="{86DB9FA5-208F-4F30-96AE-487F4CDC484A}"/>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A3462AD7-E68E-4AE3-B44D-5E0839BDAB99}"/>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a:extLst>
            <a:ext uri="{FF2B5EF4-FFF2-40B4-BE49-F238E27FC236}">
              <a16:creationId xmlns:a16="http://schemas.microsoft.com/office/drawing/2014/main" id="{EEB6C4A4-FEBF-476B-AC28-E60AE4D47B0B}"/>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E6C65686-C466-4654-97F4-3B96066C3444}"/>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a:extLst>
            <a:ext uri="{FF2B5EF4-FFF2-40B4-BE49-F238E27FC236}">
              <a16:creationId xmlns:a16="http://schemas.microsoft.com/office/drawing/2014/main" id="{936229B2-C1E6-493C-8B9F-FD8B2135FFDA}"/>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a:extLst>
            <a:ext uri="{FF2B5EF4-FFF2-40B4-BE49-F238E27FC236}">
              <a16:creationId xmlns:a16="http://schemas.microsoft.com/office/drawing/2014/main" id="{4F1ECDEC-1E70-479E-90C1-E46B1AF00386}"/>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a:extLst>
            <a:ext uri="{FF2B5EF4-FFF2-40B4-BE49-F238E27FC236}">
              <a16:creationId xmlns:a16="http://schemas.microsoft.com/office/drawing/2014/main" id="{03C96644-1928-48A2-A095-0056E76BD0C2}"/>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a:extLst>
            <a:ext uri="{FF2B5EF4-FFF2-40B4-BE49-F238E27FC236}">
              <a16:creationId xmlns:a16="http://schemas.microsoft.com/office/drawing/2014/main" id="{5F8F8E38-1C49-40CE-9300-6D512DB7B498}"/>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a:extLst>
            <a:ext uri="{FF2B5EF4-FFF2-40B4-BE49-F238E27FC236}">
              <a16:creationId xmlns:a16="http://schemas.microsoft.com/office/drawing/2014/main" id="{A57DAF1C-CA13-4C6B-AE8C-4AF211CC842B}"/>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912E5F1-FF7E-4AE5-8E6D-B79921264E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DF9DE56-14DE-4776-93E8-5638731D58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35028C3-A2E2-436A-97E7-E625F9BA3F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669B44E-B87A-4E1C-895E-A4FFA25196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5BA43AD-BFF9-49AF-B478-0B8295AC44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41" name="楕円 540">
          <a:extLst>
            <a:ext uri="{FF2B5EF4-FFF2-40B4-BE49-F238E27FC236}">
              <a16:creationId xmlns:a16="http://schemas.microsoft.com/office/drawing/2014/main" id="{11648770-C9B1-4E38-9F98-94F5B67961BE}"/>
            </a:ext>
          </a:extLst>
        </xdr:cNvPr>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127017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180A6912-8657-496A-84FE-52B83A7D668B}"/>
            </a:ext>
          </a:extLst>
        </xdr:cNvPr>
        <xdr:cNvSpPr txBox="1"/>
      </xdr:nvSpPr>
      <xdr:spPr>
        <a:xfrm>
          <a:off x="16357600" y="972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543" name="楕円 542">
          <a:extLst>
            <a:ext uri="{FF2B5EF4-FFF2-40B4-BE49-F238E27FC236}">
              <a16:creationId xmlns:a16="http://schemas.microsoft.com/office/drawing/2014/main" id="{DE0C44C0-6AA7-4EA2-A6F7-3662D54A23A5}"/>
            </a:ext>
          </a:extLst>
        </xdr:cNvPr>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91440</xdr:rowOff>
    </xdr:from>
    <xdr:to>
      <xdr:col>85</xdr:col>
      <xdr:colOff>127000</xdr:colOff>
      <xdr:row>57</xdr:row>
      <xdr:rowOff>106680</xdr:rowOff>
    </xdr:to>
    <xdr:cxnSp macro="">
      <xdr:nvCxnSpPr>
        <xdr:cNvPr id="544" name="直線コネクタ 543">
          <a:extLst>
            <a:ext uri="{FF2B5EF4-FFF2-40B4-BE49-F238E27FC236}">
              <a16:creationId xmlns:a16="http://schemas.microsoft.com/office/drawing/2014/main" id="{5FE41C82-A3E0-4418-ABA1-ED699378F939}"/>
            </a:ext>
          </a:extLst>
        </xdr:cNvPr>
        <xdr:cNvCxnSpPr/>
      </xdr:nvCxnSpPr>
      <xdr:spPr>
        <a:xfrm flipV="1">
          <a:off x="15481300" y="98640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45" name="楕円 544">
          <a:extLst>
            <a:ext uri="{FF2B5EF4-FFF2-40B4-BE49-F238E27FC236}">
              <a16:creationId xmlns:a16="http://schemas.microsoft.com/office/drawing/2014/main" id="{A2EBEA22-FC14-4550-AE95-34480FF08E67}"/>
            </a:ext>
          </a:extLst>
        </xdr:cNvPr>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59</xdr:row>
      <xdr:rowOff>60960</xdr:rowOff>
    </xdr:to>
    <xdr:cxnSp macro="">
      <xdr:nvCxnSpPr>
        <xdr:cNvPr id="546" name="直線コネクタ 545">
          <a:extLst>
            <a:ext uri="{FF2B5EF4-FFF2-40B4-BE49-F238E27FC236}">
              <a16:creationId xmlns:a16="http://schemas.microsoft.com/office/drawing/2014/main" id="{D690F1E5-B635-4E57-93F4-23C8311B20C6}"/>
            </a:ext>
          </a:extLst>
        </xdr:cNvPr>
        <xdr:cNvCxnSpPr/>
      </xdr:nvCxnSpPr>
      <xdr:spPr>
        <a:xfrm flipV="1">
          <a:off x="14592300" y="987933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547" name="楕円 546">
          <a:extLst>
            <a:ext uri="{FF2B5EF4-FFF2-40B4-BE49-F238E27FC236}">
              <a16:creationId xmlns:a16="http://schemas.microsoft.com/office/drawing/2014/main" id="{EE85FAE2-4D7F-4324-8A26-35EBF3D64C15}"/>
            </a:ext>
          </a:extLst>
        </xdr:cNvPr>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60960</xdr:rowOff>
    </xdr:to>
    <xdr:cxnSp macro="">
      <xdr:nvCxnSpPr>
        <xdr:cNvPr id="548" name="直線コネクタ 547">
          <a:extLst>
            <a:ext uri="{FF2B5EF4-FFF2-40B4-BE49-F238E27FC236}">
              <a16:creationId xmlns:a16="http://schemas.microsoft.com/office/drawing/2014/main" id="{30E7A596-B9D0-4328-9BAC-CCD905036B63}"/>
            </a:ext>
          </a:extLst>
        </xdr:cNvPr>
        <xdr:cNvCxnSpPr/>
      </xdr:nvCxnSpPr>
      <xdr:spPr>
        <a:xfrm>
          <a:off x="13703300" y="101746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93980</xdr:rowOff>
    </xdr:from>
    <xdr:to>
      <xdr:col>67</xdr:col>
      <xdr:colOff>101600</xdr:colOff>
      <xdr:row>58</xdr:row>
      <xdr:rowOff>24130</xdr:rowOff>
    </xdr:to>
    <xdr:sp macro="" textlink="">
      <xdr:nvSpPr>
        <xdr:cNvPr id="549" name="楕円 548">
          <a:extLst>
            <a:ext uri="{FF2B5EF4-FFF2-40B4-BE49-F238E27FC236}">
              <a16:creationId xmlns:a16="http://schemas.microsoft.com/office/drawing/2014/main" id="{1D537FA6-C39F-4ED6-8A79-D258317C88CE}"/>
            </a:ext>
          </a:extLst>
        </xdr:cNvPr>
        <xdr:cNvSpPr/>
      </xdr:nvSpPr>
      <xdr:spPr>
        <a:xfrm>
          <a:off x="12763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144780</xdr:rowOff>
    </xdr:from>
    <xdr:to>
      <xdr:col>71</xdr:col>
      <xdr:colOff>177800</xdr:colOff>
      <xdr:row>59</xdr:row>
      <xdr:rowOff>59055</xdr:rowOff>
    </xdr:to>
    <xdr:cxnSp macro="">
      <xdr:nvCxnSpPr>
        <xdr:cNvPr id="550" name="直線コネクタ 549">
          <a:extLst>
            <a:ext uri="{FF2B5EF4-FFF2-40B4-BE49-F238E27FC236}">
              <a16:creationId xmlns:a16="http://schemas.microsoft.com/office/drawing/2014/main" id="{5F3AA869-94E5-48CA-935B-342DCF60B313}"/>
            </a:ext>
          </a:extLst>
        </xdr:cNvPr>
        <xdr:cNvCxnSpPr/>
      </xdr:nvCxnSpPr>
      <xdr:spPr>
        <a:xfrm>
          <a:off x="12814300" y="991743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a:extLst>
            <a:ext uri="{FF2B5EF4-FFF2-40B4-BE49-F238E27FC236}">
              <a16:creationId xmlns:a16="http://schemas.microsoft.com/office/drawing/2014/main" id="{8101B33E-8B1E-4217-A311-27ECF04CB898}"/>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a:extLst>
            <a:ext uri="{FF2B5EF4-FFF2-40B4-BE49-F238E27FC236}">
              <a16:creationId xmlns:a16="http://schemas.microsoft.com/office/drawing/2014/main" id="{CEFB0A0E-7F16-4E6C-ACD4-5BD0A4950678}"/>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a:extLst>
            <a:ext uri="{FF2B5EF4-FFF2-40B4-BE49-F238E27FC236}">
              <a16:creationId xmlns:a16="http://schemas.microsoft.com/office/drawing/2014/main" id="{F1F2ECA9-544E-4AB8-B666-5E979BB81324}"/>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54" name="n_4aveValue【学校施設】&#10;有形固定資産減価償却率">
          <a:extLst>
            <a:ext uri="{FF2B5EF4-FFF2-40B4-BE49-F238E27FC236}">
              <a16:creationId xmlns:a16="http://schemas.microsoft.com/office/drawing/2014/main" id="{F65649FA-75A5-4A86-AD94-16FD66184322}"/>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555" name="n_1mainValue【学校施設】&#10;有形固定資産減価償却率">
          <a:extLst>
            <a:ext uri="{FF2B5EF4-FFF2-40B4-BE49-F238E27FC236}">
              <a16:creationId xmlns:a16="http://schemas.microsoft.com/office/drawing/2014/main" id="{039683CB-687D-4CD8-8800-D7E90A024F7F}"/>
            </a:ext>
          </a:extLst>
        </xdr:cNvPr>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56" name="n_2mainValue【学校施設】&#10;有形固定資産減価償却率">
          <a:extLst>
            <a:ext uri="{FF2B5EF4-FFF2-40B4-BE49-F238E27FC236}">
              <a16:creationId xmlns:a16="http://schemas.microsoft.com/office/drawing/2014/main" id="{8ACB8AE4-4CD7-4148-A46E-CC8928D0741F}"/>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557" name="n_3mainValue【学校施設】&#10;有形固定資産減価償却率">
          <a:extLst>
            <a:ext uri="{FF2B5EF4-FFF2-40B4-BE49-F238E27FC236}">
              <a16:creationId xmlns:a16="http://schemas.microsoft.com/office/drawing/2014/main" id="{FBF52397-48F4-45CB-9CD3-797588CE8BE6}"/>
            </a:ext>
          </a:extLst>
        </xdr:cNvPr>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40657</xdr:rowOff>
    </xdr:from>
    <xdr:ext cx="405111" cy="259045"/>
    <xdr:sp macro="" textlink="">
      <xdr:nvSpPr>
        <xdr:cNvPr id="558" name="n_4mainValue【学校施設】&#10;有形固定資産減価償却率">
          <a:extLst>
            <a:ext uri="{FF2B5EF4-FFF2-40B4-BE49-F238E27FC236}">
              <a16:creationId xmlns:a16="http://schemas.microsoft.com/office/drawing/2014/main" id="{7D724D1B-4357-4320-80EB-259100988D6A}"/>
            </a:ext>
          </a:extLst>
        </xdr:cNvPr>
        <xdr:cNvSpPr txBox="1"/>
      </xdr:nvSpPr>
      <xdr:spPr>
        <a:xfrm>
          <a:off x="12611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91811C3E-FCA9-4B20-9F31-51202BA14A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63F61D44-9DE8-4640-9637-B98D506E72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7F12B1B3-C99B-4C3D-9D14-48B70A5F90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C1DAC648-8BAB-439C-99E5-86800AE559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E799D2A8-8E63-4785-BE3F-D7FEE0D890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B4E2ED90-D557-4B21-ABBC-9A0E3BBED1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183FE69E-AAAF-44D8-87FA-1055E9A987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714FDE26-B23F-489F-9881-16BFC20A66D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E96DE1C2-F9DE-4D36-AA81-0AD3B256E8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7D5959FC-9527-4032-9AF2-4752A5EED9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a:extLst>
            <a:ext uri="{FF2B5EF4-FFF2-40B4-BE49-F238E27FC236}">
              <a16:creationId xmlns:a16="http://schemas.microsoft.com/office/drawing/2014/main" id="{42A74AE7-259D-4312-9B23-2E882A9BF11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a:extLst>
            <a:ext uri="{FF2B5EF4-FFF2-40B4-BE49-F238E27FC236}">
              <a16:creationId xmlns:a16="http://schemas.microsoft.com/office/drawing/2014/main" id="{F3F92EE4-40BC-44AC-B864-924D98970E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a:extLst>
            <a:ext uri="{FF2B5EF4-FFF2-40B4-BE49-F238E27FC236}">
              <a16:creationId xmlns:a16="http://schemas.microsoft.com/office/drawing/2014/main" id="{E5C6F106-B349-4A47-A78A-22BA11C3725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a:extLst>
            <a:ext uri="{FF2B5EF4-FFF2-40B4-BE49-F238E27FC236}">
              <a16:creationId xmlns:a16="http://schemas.microsoft.com/office/drawing/2014/main" id="{DDCDA452-FA64-4C85-9E48-5964C6F29F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a:extLst>
            <a:ext uri="{FF2B5EF4-FFF2-40B4-BE49-F238E27FC236}">
              <a16:creationId xmlns:a16="http://schemas.microsoft.com/office/drawing/2014/main" id="{77DAD835-04F3-43CA-B6D4-F16199D5959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a:extLst>
            <a:ext uri="{FF2B5EF4-FFF2-40B4-BE49-F238E27FC236}">
              <a16:creationId xmlns:a16="http://schemas.microsoft.com/office/drawing/2014/main" id="{7C8EB030-D02D-4DF1-A158-52AF688E0AB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a:extLst>
            <a:ext uri="{FF2B5EF4-FFF2-40B4-BE49-F238E27FC236}">
              <a16:creationId xmlns:a16="http://schemas.microsoft.com/office/drawing/2014/main" id="{E1140397-FB18-4CD0-B694-27494AC862C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a:extLst>
            <a:ext uri="{FF2B5EF4-FFF2-40B4-BE49-F238E27FC236}">
              <a16:creationId xmlns:a16="http://schemas.microsoft.com/office/drawing/2014/main" id="{D0F32A68-54BC-4E19-8EFD-6037F2BEEF2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a:extLst>
            <a:ext uri="{FF2B5EF4-FFF2-40B4-BE49-F238E27FC236}">
              <a16:creationId xmlns:a16="http://schemas.microsoft.com/office/drawing/2014/main" id="{9DC27EAD-4E7C-4C3C-8ABD-62CECCBB0C3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a:extLst>
            <a:ext uri="{FF2B5EF4-FFF2-40B4-BE49-F238E27FC236}">
              <a16:creationId xmlns:a16="http://schemas.microsoft.com/office/drawing/2014/main" id="{F651C6A1-3C0E-42F5-9214-C8F89D8739D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a:extLst>
            <a:ext uri="{FF2B5EF4-FFF2-40B4-BE49-F238E27FC236}">
              <a16:creationId xmlns:a16="http://schemas.microsoft.com/office/drawing/2014/main" id="{F00796C4-26C8-4C60-939A-E9CA3B1ACF2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a:extLst>
            <a:ext uri="{FF2B5EF4-FFF2-40B4-BE49-F238E27FC236}">
              <a16:creationId xmlns:a16="http://schemas.microsoft.com/office/drawing/2014/main" id="{A09F1E93-0272-47F3-A200-2197D4D552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a:extLst>
            <a:ext uri="{FF2B5EF4-FFF2-40B4-BE49-F238E27FC236}">
              <a16:creationId xmlns:a16="http://schemas.microsoft.com/office/drawing/2014/main" id="{35B0E9A1-0CC8-457C-A685-9BD6A748F7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a:extLst>
            <a:ext uri="{FF2B5EF4-FFF2-40B4-BE49-F238E27FC236}">
              <a16:creationId xmlns:a16="http://schemas.microsoft.com/office/drawing/2014/main" id="{88C6C2A5-31DD-4C85-ADAA-709F49A09494}"/>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a:extLst>
            <a:ext uri="{FF2B5EF4-FFF2-40B4-BE49-F238E27FC236}">
              <a16:creationId xmlns:a16="http://schemas.microsoft.com/office/drawing/2014/main" id="{F03B53D3-049D-40BD-87FC-CCC76C61CCCF}"/>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a:extLst>
            <a:ext uri="{FF2B5EF4-FFF2-40B4-BE49-F238E27FC236}">
              <a16:creationId xmlns:a16="http://schemas.microsoft.com/office/drawing/2014/main" id="{DEBBF2B0-2B86-4BF5-AAA0-F713516CA3CC}"/>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a:extLst>
            <a:ext uri="{FF2B5EF4-FFF2-40B4-BE49-F238E27FC236}">
              <a16:creationId xmlns:a16="http://schemas.microsoft.com/office/drawing/2014/main" id="{053A954A-914A-4D66-8F07-D56EAA75D80E}"/>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a:extLst>
            <a:ext uri="{FF2B5EF4-FFF2-40B4-BE49-F238E27FC236}">
              <a16:creationId xmlns:a16="http://schemas.microsoft.com/office/drawing/2014/main" id="{07D9F1DB-E4B0-41F4-97B6-D893D3A57696}"/>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a:extLst>
            <a:ext uri="{FF2B5EF4-FFF2-40B4-BE49-F238E27FC236}">
              <a16:creationId xmlns:a16="http://schemas.microsoft.com/office/drawing/2014/main" id="{D081072E-A1E7-4BAC-8D56-E53BBF2FDBE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a:extLst>
            <a:ext uri="{FF2B5EF4-FFF2-40B4-BE49-F238E27FC236}">
              <a16:creationId xmlns:a16="http://schemas.microsoft.com/office/drawing/2014/main" id="{B7621CE1-3F6E-4241-923B-8D08881D2EA6}"/>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a:extLst>
            <a:ext uri="{FF2B5EF4-FFF2-40B4-BE49-F238E27FC236}">
              <a16:creationId xmlns:a16="http://schemas.microsoft.com/office/drawing/2014/main" id="{591B0F20-4DA1-4A8A-BD46-4191012A07D2}"/>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a:extLst>
            <a:ext uri="{FF2B5EF4-FFF2-40B4-BE49-F238E27FC236}">
              <a16:creationId xmlns:a16="http://schemas.microsoft.com/office/drawing/2014/main" id="{37A57ADF-DDF8-43F3-BC66-4EC4C8C382E6}"/>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a:extLst>
            <a:ext uri="{FF2B5EF4-FFF2-40B4-BE49-F238E27FC236}">
              <a16:creationId xmlns:a16="http://schemas.microsoft.com/office/drawing/2014/main" id="{7164C6F3-0C82-44A9-A1A0-93DA9768CED9}"/>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a:extLst>
            <a:ext uri="{FF2B5EF4-FFF2-40B4-BE49-F238E27FC236}">
              <a16:creationId xmlns:a16="http://schemas.microsoft.com/office/drawing/2014/main" id="{77C7E777-4E64-4021-B13E-73EE84A8EAA3}"/>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4383559-DA64-4571-B48A-CF7EC2FEA0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B6E4831A-4F0B-459B-829F-B05D2C9343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3B67F6BD-9DB3-401E-A8F0-FA491CC985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283F33DC-7CD2-4F49-AD96-B731668595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5CC9162C-88E0-47E6-9402-AE7AD7FDD5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154178</xdr:rowOff>
    </xdr:from>
    <xdr:to>
      <xdr:col>116</xdr:col>
      <xdr:colOff>114300</xdr:colOff>
      <xdr:row>62</xdr:row>
      <xdr:rowOff>84328</xdr:rowOff>
    </xdr:to>
    <xdr:sp macro="" textlink="">
      <xdr:nvSpPr>
        <xdr:cNvPr id="598" name="楕円 597">
          <a:extLst>
            <a:ext uri="{FF2B5EF4-FFF2-40B4-BE49-F238E27FC236}">
              <a16:creationId xmlns:a16="http://schemas.microsoft.com/office/drawing/2014/main" id="{E39AA536-4811-4081-885F-8E26D0561528}"/>
            </a:ext>
          </a:extLst>
        </xdr:cNvPr>
        <xdr:cNvSpPr/>
      </xdr:nvSpPr>
      <xdr:spPr>
        <a:xfrm>
          <a:off x="22110700" y="106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132605</xdr:rowOff>
    </xdr:from>
    <xdr:ext cx="469744" cy="259045"/>
    <xdr:sp macro="" textlink="">
      <xdr:nvSpPr>
        <xdr:cNvPr id="599" name="【学校施設】&#10;一人当たり面積該当値テキスト">
          <a:extLst>
            <a:ext uri="{FF2B5EF4-FFF2-40B4-BE49-F238E27FC236}">
              <a16:creationId xmlns:a16="http://schemas.microsoft.com/office/drawing/2014/main" id="{2DCC4991-A93F-4C31-AB7B-30F52BA35193}"/>
            </a:ext>
          </a:extLst>
        </xdr:cNvPr>
        <xdr:cNvSpPr txBox="1"/>
      </xdr:nvSpPr>
      <xdr:spPr>
        <a:xfrm>
          <a:off x="22199600" y="105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161607</xdr:rowOff>
    </xdr:from>
    <xdr:to>
      <xdr:col>112</xdr:col>
      <xdr:colOff>38100</xdr:colOff>
      <xdr:row>62</xdr:row>
      <xdr:rowOff>91757</xdr:rowOff>
    </xdr:to>
    <xdr:sp macro="" textlink="">
      <xdr:nvSpPr>
        <xdr:cNvPr id="600" name="楕円 599">
          <a:extLst>
            <a:ext uri="{FF2B5EF4-FFF2-40B4-BE49-F238E27FC236}">
              <a16:creationId xmlns:a16="http://schemas.microsoft.com/office/drawing/2014/main" id="{77BCCE63-39DC-4495-97B6-685778A175DA}"/>
            </a:ext>
          </a:extLst>
        </xdr:cNvPr>
        <xdr:cNvSpPr/>
      </xdr:nvSpPr>
      <xdr:spPr>
        <a:xfrm>
          <a:off x="21272500" y="106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33528</xdr:rowOff>
    </xdr:from>
    <xdr:to>
      <xdr:col>116</xdr:col>
      <xdr:colOff>63500</xdr:colOff>
      <xdr:row>62</xdr:row>
      <xdr:rowOff>40957</xdr:rowOff>
    </xdr:to>
    <xdr:cxnSp macro="">
      <xdr:nvCxnSpPr>
        <xdr:cNvPr id="601" name="直線コネクタ 600">
          <a:extLst>
            <a:ext uri="{FF2B5EF4-FFF2-40B4-BE49-F238E27FC236}">
              <a16:creationId xmlns:a16="http://schemas.microsoft.com/office/drawing/2014/main" id="{F48819F6-71BF-4C82-B3C1-E533FDA8524C}"/>
            </a:ext>
          </a:extLst>
        </xdr:cNvPr>
        <xdr:cNvCxnSpPr/>
      </xdr:nvCxnSpPr>
      <xdr:spPr>
        <a:xfrm flipV="1">
          <a:off x="21323300" y="10663428"/>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135509</xdr:rowOff>
    </xdr:from>
    <xdr:to>
      <xdr:col>107</xdr:col>
      <xdr:colOff>101600</xdr:colOff>
      <xdr:row>61</xdr:row>
      <xdr:rowOff>65659</xdr:rowOff>
    </xdr:to>
    <xdr:sp macro="" textlink="">
      <xdr:nvSpPr>
        <xdr:cNvPr id="602" name="楕円 601">
          <a:extLst>
            <a:ext uri="{FF2B5EF4-FFF2-40B4-BE49-F238E27FC236}">
              <a16:creationId xmlns:a16="http://schemas.microsoft.com/office/drawing/2014/main" id="{168D862A-7EA5-427A-85E1-397009F82C72}"/>
            </a:ext>
          </a:extLst>
        </xdr:cNvPr>
        <xdr:cNvSpPr/>
      </xdr:nvSpPr>
      <xdr:spPr>
        <a:xfrm>
          <a:off x="203835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xdr:rowOff>
    </xdr:from>
    <xdr:to>
      <xdr:col>111</xdr:col>
      <xdr:colOff>177800</xdr:colOff>
      <xdr:row>62</xdr:row>
      <xdr:rowOff>40957</xdr:rowOff>
    </xdr:to>
    <xdr:cxnSp macro="">
      <xdr:nvCxnSpPr>
        <xdr:cNvPr id="603" name="直線コネクタ 602">
          <a:extLst>
            <a:ext uri="{FF2B5EF4-FFF2-40B4-BE49-F238E27FC236}">
              <a16:creationId xmlns:a16="http://schemas.microsoft.com/office/drawing/2014/main" id="{9DC40131-9D1D-4F3F-A8BC-84A607E04263}"/>
            </a:ext>
          </a:extLst>
        </xdr:cNvPr>
        <xdr:cNvCxnSpPr/>
      </xdr:nvCxnSpPr>
      <xdr:spPr>
        <a:xfrm>
          <a:off x="20434300" y="10473309"/>
          <a:ext cx="889000" cy="1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133794</xdr:rowOff>
    </xdr:from>
    <xdr:to>
      <xdr:col>102</xdr:col>
      <xdr:colOff>165100</xdr:colOff>
      <xdr:row>61</xdr:row>
      <xdr:rowOff>63944</xdr:rowOff>
    </xdr:to>
    <xdr:sp macro="" textlink="">
      <xdr:nvSpPr>
        <xdr:cNvPr id="604" name="楕円 603">
          <a:extLst>
            <a:ext uri="{FF2B5EF4-FFF2-40B4-BE49-F238E27FC236}">
              <a16:creationId xmlns:a16="http://schemas.microsoft.com/office/drawing/2014/main" id="{67EF75AA-FCD0-4C93-99D8-F47259B3C17B}"/>
            </a:ext>
          </a:extLst>
        </xdr:cNvPr>
        <xdr:cNvSpPr/>
      </xdr:nvSpPr>
      <xdr:spPr>
        <a:xfrm>
          <a:off x="19494500" y="104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13144</xdr:rowOff>
    </xdr:from>
    <xdr:to>
      <xdr:col>107</xdr:col>
      <xdr:colOff>50800</xdr:colOff>
      <xdr:row>61</xdr:row>
      <xdr:rowOff>14859</xdr:rowOff>
    </xdr:to>
    <xdr:cxnSp macro="">
      <xdr:nvCxnSpPr>
        <xdr:cNvPr id="605" name="直線コネクタ 604">
          <a:extLst>
            <a:ext uri="{FF2B5EF4-FFF2-40B4-BE49-F238E27FC236}">
              <a16:creationId xmlns:a16="http://schemas.microsoft.com/office/drawing/2014/main" id="{CA295FE1-62A5-4C6B-B7CB-98057A0529E2}"/>
            </a:ext>
          </a:extLst>
        </xdr:cNvPr>
        <xdr:cNvCxnSpPr/>
      </xdr:nvCxnSpPr>
      <xdr:spPr>
        <a:xfrm>
          <a:off x="19545300" y="1047159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606" name="楕円 605">
          <a:extLst>
            <a:ext uri="{FF2B5EF4-FFF2-40B4-BE49-F238E27FC236}">
              <a16:creationId xmlns:a16="http://schemas.microsoft.com/office/drawing/2014/main" id="{17261C42-8CB4-40E2-8210-F3DF4AD42358}"/>
            </a:ext>
          </a:extLst>
        </xdr:cNvPr>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13144</xdr:rowOff>
    </xdr:from>
    <xdr:to>
      <xdr:col>102</xdr:col>
      <xdr:colOff>114300</xdr:colOff>
      <xdr:row>62</xdr:row>
      <xdr:rowOff>57150</xdr:rowOff>
    </xdr:to>
    <xdr:cxnSp macro="">
      <xdr:nvCxnSpPr>
        <xdr:cNvPr id="607" name="直線コネクタ 606">
          <a:extLst>
            <a:ext uri="{FF2B5EF4-FFF2-40B4-BE49-F238E27FC236}">
              <a16:creationId xmlns:a16="http://schemas.microsoft.com/office/drawing/2014/main" id="{ACBD25D0-391E-4716-B294-801618E40BF7}"/>
            </a:ext>
          </a:extLst>
        </xdr:cNvPr>
        <xdr:cNvCxnSpPr/>
      </xdr:nvCxnSpPr>
      <xdr:spPr>
        <a:xfrm flipV="1">
          <a:off x="18656300" y="10471594"/>
          <a:ext cx="889000" cy="2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a:extLst>
            <a:ext uri="{FF2B5EF4-FFF2-40B4-BE49-F238E27FC236}">
              <a16:creationId xmlns:a16="http://schemas.microsoft.com/office/drawing/2014/main" id="{DF823CFE-5061-4A2F-B6BF-F89ACFC563C6}"/>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a:extLst>
            <a:ext uri="{FF2B5EF4-FFF2-40B4-BE49-F238E27FC236}">
              <a16:creationId xmlns:a16="http://schemas.microsoft.com/office/drawing/2014/main" id="{EC48E8ED-8951-4992-81FC-B6DA923E2975}"/>
            </a:ext>
          </a:extLst>
        </xdr:cNvPr>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a:extLst>
            <a:ext uri="{FF2B5EF4-FFF2-40B4-BE49-F238E27FC236}">
              <a16:creationId xmlns:a16="http://schemas.microsoft.com/office/drawing/2014/main" id="{4C5D7D71-16E7-492D-8BB9-25FCFA86D81D}"/>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a:extLst>
            <a:ext uri="{FF2B5EF4-FFF2-40B4-BE49-F238E27FC236}">
              <a16:creationId xmlns:a16="http://schemas.microsoft.com/office/drawing/2014/main" id="{4204189B-001E-4424-A43D-D14A6507E80A}"/>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82884</xdr:rowOff>
    </xdr:from>
    <xdr:ext cx="469744" cy="259045"/>
    <xdr:sp macro="" textlink="">
      <xdr:nvSpPr>
        <xdr:cNvPr id="612" name="n_1mainValue【学校施設】&#10;一人当たり面積">
          <a:extLst>
            <a:ext uri="{FF2B5EF4-FFF2-40B4-BE49-F238E27FC236}">
              <a16:creationId xmlns:a16="http://schemas.microsoft.com/office/drawing/2014/main" id="{196F6933-1B81-49A7-A2DB-0C110FBE07E0}"/>
            </a:ext>
          </a:extLst>
        </xdr:cNvPr>
        <xdr:cNvSpPr txBox="1"/>
      </xdr:nvSpPr>
      <xdr:spPr>
        <a:xfrm>
          <a:off x="21075727" y="107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82186</xdr:rowOff>
    </xdr:from>
    <xdr:ext cx="469744" cy="259045"/>
    <xdr:sp macro="" textlink="">
      <xdr:nvSpPr>
        <xdr:cNvPr id="613" name="n_2mainValue【学校施設】&#10;一人当たり面積">
          <a:extLst>
            <a:ext uri="{FF2B5EF4-FFF2-40B4-BE49-F238E27FC236}">
              <a16:creationId xmlns:a16="http://schemas.microsoft.com/office/drawing/2014/main" id="{EDA821AB-A2BE-44F1-A445-625D2CE34A72}"/>
            </a:ext>
          </a:extLst>
        </xdr:cNvPr>
        <xdr:cNvSpPr txBox="1"/>
      </xdr:nvSpPr>
      <xdr:spPr>
        <a:xfrm>
          <a:off x="20199427"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80471</xdr:rowOff>
    </xdr:from>
    <xdr:ext cx="469744" cy="259045"/>
    <xdr:sp macro="" textlink="">
      <xdr:nvSpPr>
        <xdr:cNvPr id="614" name="n_3mainValue【学校施設】&#10;一人当たり面積">
          <a:extLst>
            <a:ext uri="{FF2B5EF4-FFF2-40B4-BE49-F238E27FC236}">
              <a16:creationId xmlns:a16="http://schemas.microsoft.com/office/drawing/2014/main" id="{EC2D9266-B1E0-4B7B-91D3-726EBAA0F5C0}"/>
            </a:ext>
          </a:extLst>
        </xdr:cNvPr>
        <xdr:cNvSpPr txBox="1"/>
      </xdr:nvSpPr>
      <xdr:spPr>
        <a:xfrm>
          <a:off x="19310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99077</xdr:rowOff>
    </xdr:from>
    <xdr:ext cx="469744" cy="259045"/>
    <xdr:sp macro="" textlink="">
      <xdr:nvSpPr>
        <xdr:cNvPr id="615" name="n_4mainValue【学校施設】&#10;一人当たり面積">
          <a:extLst>
            <a:ext uri="{FF2B5EF4-FFF2-40B4-BE49-F238E27FC236}">
              <a16:creationId xmlns:a16="http://schemas.microsoft.com/office/drawing/2014/main" id="{3F95B1F7-47DA-4EA4-ABA0-311B595AB2D0}"/>
            </a:ext>
          </a:extLst>
        </xdr:cNvPr>
        <xdr:cNvSpPr txBox="1"/>
      </xdr:nvSpPr>
      <xdr:spPr>
        <a:xfrm>
          <a:off x="18421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5F3B771E-A3EA-4A4A-9E5F-13FA474D50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96B87F1E-8150-4CBE-945F-00545B0708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39BBCCE8-E690-4B7A-825B-CE290C388A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3F41A4E4-F848-420C-948B-BA67E47989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7DC74340-D8D1-4C65-824D-CFE4352EBC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A5BF3103-E0EF-49F3-9925-F9CAF5BC76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F88E430C-947D-4B66-B56D-FA53CE8E66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7B1F2914-9375-48AB-BCC0-46253717BB8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E4F9960A-6CA9-4C80-A454-723BFB85A3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3EC97FDE-088A-4489-99F1-4BA814FDF6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a:extLst>
            <a:ext uri="{FF2B5EF4-FFF2-40B4-BE49-F238E27FC236}">
              <a16:creationId xmlns:a16="http://schemas.microsoft.com/office/drawing/2014/main" id="{1D679099-FBAB-4C00-87B1-D0C97927AB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a:extLst>
            <a:ext uri="{FF2B5EF4-FFF2-40B4-BE49-F238E27FC236}">
              <a16:creationId xmlns:a16="http://schemas.microsoft.com/office/drawing/2014/main" id="{E0E01337-DDA9-4705-91C3-FB26F00ECE4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a:extLst>
            <a:ext uri="{FF2B5EF4-FFF2-40B4-BE49-F238E27FC236}">
              <a16:creationId xmlns:a16="http://schemas.microsoft.com/office/drawing/2014/main" id="{020D5CE8-A8A7-4C47-A494-828261437AC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a:extLst>
            <a:ext uri="{FF2B5EF4-FFF2-40B4-BE49-F238E27FC236}">
              <a16:creationId xmlns:a16="http://schemas.microsoft.com/office/drawing/2014/main" id="{88C62790-641A-4E23-B09F-C4F0EC145CC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a:extLst>
            <a:ext uri="{FF2B5EF4-FFF2-40B4-BE49-F238E27FC236}">
              <a16:creationId xmlns:a16="http://schemas.microsoft.com/office/drawing/2014/main" id="{45E7017D-B8AC-4C76-967C-44A480FFC6E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a:extLst>
            <a:ext uri="{FF2B5EF4-FFF2-40B4-BE49-F238E27FC236}">
              <a16:creationId xmlns:a16="http://schemas.microsoft.com/office/drawing/2014/main" id="{626D3F8F-6701-4A50-9EC8-6213DE5ACAE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a:extLst>
            <a:ext uri="{FF2B5EF4-FFF2-40B4-BE49-F238E27FC236}">
              <a16:creationId xmlns:a16="http://schemas.microsoft.com/office/drawing/2014/main" id="{D668F139-E063-454B-8210-D228D09C232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a:extLst>
            <a:ext uri="{FF2B5EF4-FFF2-40B4-BE49-F238E27FC236}">
              <a16:creationId xmlns:a16="http://schemas.microsoft.com/office/drawing/2014/main" id="{604FFE70-6D67-478E-8E6D-51B70E982B3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a:extLst>
            <a:ext uri="{FF2B5EF4-FFF2-40B4-BE49-F238E27FC236}">
              <a16:creationId xmlns:a16="http://schemas.microsoft.com/office/drawing/2014/main" id="{955799E5-0F84-4096-84ED-22AA324ED32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a:extLst>
            <a:ext uri="{FF2B5EF4-FFF2-40B4-BE49-F238E27FC236}">
              <a16:creationId xmlns:a16="http://schemas.microsoft.com/office/drawing/2014/main" id="{E782C107-1E73-45D0-A0DF-794F6EFDA36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a:extLst>
            <a:ext uri="{FF2B5EF4-FFF2-40B4-BE49-F238E27FC236}">
              <a16:creationId xmlns:a16="http://schemas.microsoft.com/office/drawing/2014/main" id="{016853CC-0619-461D-ACA6-14E1BF98620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a:extLst>
            <a:ext uri="{FF2B5EF4-FFF2-40B4-BE49-F238E27FC236}">
              <a16:creationId xmlns:a16="http://schemas.microsoft.com/office/drawing/2014/main" id="{7DAC7193-7461-4B6E-BF1A-2D7D3D7E73A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a:extLst>
            <a:ext uri="{FF2B5EF4-FFF2-40B4-BE49-F238E27FC236}">
              <a16:creationId xmlns:a16="http://schemas.microsoft.com/office/drawing/2014/main" id="{D615F80E-307B-4C3F-A965-C334000A3FA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610B8DCD-AC59-4453-B993-2ED1F281C9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2D077691-22F8-4702-9E95-5B602E4B3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a:extLst>
            <a:ext uri="{FF2B5EF4-FFF2-40B4-BE49-F238E27FC236}">
              <a16:creationId xmlns:a16="http://schemas.microsoft.com/office/drawing/2014/main" id="{B1E2D9F5-8B71-43D8-9806-6A2A81C678E1}"/>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a:extLst>
            <a:ext uri="{FF2B5EF4-FFF2-40B4-BE49-F238E27FC236}">
              <a16:creationId xmlns:a16="http://schemas.microsoft.com/office/drawing/2014/main" id="{0B16A92C-5C2B-4074-ADBD-4652FA058EF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a:extLst>
            <a:ext uri="{FF2B5EF4-FFF2-40B4-BE49-F238E27FC236}">
              <a16:creationId xmlns:a16="http://schemas.microsoft.com/office/drawing/2014/main" id="{F66597C8-2CDF-4B2D-B190-2DA691E09B5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a:extLst>
            <a:ext uri="{FF2B5EF4-FFF2-40B4-BE49-F238E27FC236}">
              <a16:creationId xmlns:a16="http://schemas.microsoft.com/office/drawing/2014/main" id="{D8CA865E-F4D7-4CEE-AF1F-30AE53CBC2E4}"/>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a:extLst>
            <a:ext uri="{FF2B5EF4-FFF2-40B4-BE49-F238E27FC236}">
              <a16:creationId xmlns:a16="http://schemas.microsoft.com/office/drawing/2014/main" id="{4919583E-0033-40BE-A0A0-2917835AC1FC}"/>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a:extLst>
            <a:ext uri="{FF2B5EF4-FFF2-40B4-BE49-F238E27FC236}">
              <a16:creationId xmlns:a16="http://schemas.microsoft.com/office/drawing/2014/main" id="{4A12983D-3EB6-4CF6-BF9C-028249035F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a:extLst>
            <a:ext uri="{FF2B5EF4-FFF2-40B4-BE49-F238E27FC236}">
              <a16:creationId xmlns:a16="http://schemas.microsoft.com/office/drawing/2014/main" id="{600A4D4F-8F27-4FC6-B758-8BE03BCFE279}"/>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a:extLst>
            <a:ext uri="{FF2B5EF4-FFF2-40B4-BE49-F238E27FC236}">
              <a16:creationId xmlns:a16="http://schemas.microsoft.com/office/drawing/2014/main" id="{D8EADD9A-EFAA-4545-A5DC-A1CD539D3EED}"/>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a:extLst>
            <a:ext uri="{FF2B5EF4-FFF2-40B4-BE49-F238E27FC236}">
              <a16:creationId xmlns:a16="http://schemas.microsoft.com/office/drawing/2014/main" id="{1A636097-2BCB-4556-81F4-FD2E867D10EF}"/>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a:extLst>
            <a:ext uri="{FF2B5EF4-FFF2-40B4-BE49-F238E27FC236}">
              <a16:creationId xmlns:a16="http://schemas.microsoft.com/office/drawing/2014/main" id="{529366F0-8495-476D-9CEC-43A6BA54C63A}"/>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a:extLst>
            <a:ext uri="{FF2B5EF4-FFF2-40B4-BE49-F238E27FC236}">
              <a16:creationId xmlns:a16="http://schemas.microsoft.com/office/drawing/2014/main" id="{CBB309BB-F48B-4054-8616-A431CDEC14EB}"/>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47A2C312-CE4E-4A75-B830-A6F5EA82E4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87B1C3C-B5EA-445D-8527-B2F18DF18D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659DFF4-F0AF-4866-B1DE-500C50453C1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4E9B590-C4EE-4F5B-88AE-361D0174F9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7E5EA68-3D01-4E1F-B046-453ADE891D0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57" name="楕円 656">
          <a:extLst>
            <a:ext uri="{FF2B5EF4-FFF2-40B4-BE49-F238E27FC236}">
              <a16:creationId xmlns:a16="http://schemas.microsoft.com/office/drawing/2014/main" id="{63B55408-882A-4F4A-B667-9EB923419433}"/>
            </a:ext>
          </a:extLst>
        </xdr:cNvPr>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58" name="【児童館】&#10;有形固定資産減価償却率該当値テキスト">
          <a:extLst>
            <a:ext uri="{FF2B5EF4-FFF2-40B4-BE49-F238E27FC236}">
              <a16:creationId xmlns:a16="http://schemas.microsoft.com/office/drawing/2014/main" id="{2BE0B994-12D2-4313-BD29-4548B5A05C3C}"/>
            </a:ext>
          </a:extLst>
        </xdr:cNvPr>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57513</xdr:rowOff>
    </xdr:from>
    <xdr:to>
      <xdr:col>81</xdr:col>
      <xdr:colOff>101600</xdr:colOff>
      <xdr:row>85</xdr:row>
      <xdr:rowOff>159113</xdr:rowOff>
    </xdr:to>
    <xdr:sp macro="" textlink="">
      <xdr:nvSpPr>
        <xdr:cNvPr id="659" name="楕円 658">
          <a:extLst>
            <a:ext uri="{FF2B5EF4-FFF2-40B4-BE49-F238E27FC236}">
              <a16:creationId xmlns:a16="http://schemas.microsoft.com/office/drawing/2014/main" id="{66E59D4F-2BB6-4D01-9676-1538C3B4F0E4}"/>
            </a:ext>
          </a:extLst>
        </xdr:cNvPr>
        <xdr:cNvSpPr/>
      </xdr:nvSpPr>
      <xdr:spPr>
        <a:xfrm>
          <a:off x="1543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108313</xdr:rowOff>
    </xdr:from>
    <xdr:to>
      <xdr:col>85</xdr:col>
      <xdr:colOff>127000</xdr:colOff>
      <xdr:row>85</xdr:row>
      <xdr:rowOff>144236</xdr:rowOff>
    </xdr:to>
    <xdr:cxnSp macro="">
      <xdr:nvCxnSpPr>
        <xdr:cNvPr id="660" name="直線コネクタ 659">
          <a:extLst>
            <a:ext uri="{FF2B5EF4-FFF2-40B4-BE49-F238E27FC236}">
              <a16:creationId xmlns:a16="http://schemas.microsoft.com/office/drawing/2014/main" id="{6DF69DCD-1038-4504-9001-FEAB763C6116}"/>
            </a:ext>
          </a:extLst>
        </xdr:cNvPr>
        <xdr:cNvCxnSpPr/>
      </xdr:nvCxnSpPr>
      <xdr:spPr>
        <a:xfrm>
          <a:off x="15481300" y="1468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661" name="楕円 660">
          <a:extLst>
            <a:ext uri="{FF2B5EF4-FFF2-40B4-BE49-F238E27FC236}">
              <a16:creationId xmlns:a16="http://schemas.microsoft.com/office/drawing/2014/main" id="{F1162B8A-E06D-4B4C-8141-ABAFE976CA5B}"/>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108313</xdr:rowOff>
    </xdr:to>
    <xdr:cxnSp macro="">
      <xdr:nvCxnSpPr>
        <xdr:cNvPr id="662" name="直線コネクタ 661">
          <a:extLst>
            <a:ext uri="{FF2B5EF4-FFF2-40B4-BE49-F238E27FC236}">
              <a16:creationId xmlns:a16="http://schemas.microsoft.com/office/drawing/2014/main" id="{503D2665-7EDC-4C69-8074-33E450046D4A}"/>
            </a:ext>
          </a:extLst>
        </xdr:cNvPr>
        <xdr:cNvCxnSpPr/>
      </xdr:nvCxnSpPr>
      <xdr:spPr>
        <a:xfrm>
          <a:off x="14592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663" name="楕円 662">
          <a:extLst>
            <a:ext uri="{FF2B5EF4-FFF2-40B4-BE49-F238E27FC236}">
              <a16:creationId xmlns:a16="http://schemas.microsoft.com/office/drawing/2014/main" id="{7D6D1F11-3969-49F9-AB16-0EDCC3B80DBD}"/>
            </a:ext>
          </a:extLst>
        </xdr:cNvPr>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664" name="直線コネクタ 663">
          <a:extLst>
            <a:ext uri="{FF2B5EF4-FFF2-40B4-BE49-F238E27FC236}">
              <a16:creationId xmlns:a16="http://schemas.microsoft.com/office/drawing/2014/main" id="{25A095FA-377E-458F-A8AA-2CD6CBAA526C}"/>
            </a:ext>
          </a:extLst>
        </xdr:cNvPr>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121194</xdr:rowOff>
    </xdr:from>
    <xdr:to>
      <xdr:col>67</xdr:col>
      <xdr:colOff>101600</xdr:colOff>
      <xdr:row>85</xdr:row>
      <xdr:rowOff>51344</xdr:rowOff>
    </xdr:to>
    <xdr:sp macro="" textlink="">
      <xdr:nvSpPr>
        <xdr:cNvPr id="665" name="楕円 664">
          <a:extLst>
            <a:ext uri="{FF2B5EF4-FFF2-40B4-BE49-F238E27FC236}">
              <a16:creationId xmlns:a16="http://schemas.microsoft.com/office/drawing/2014/main" id="{9A465E41-C866-4DEB-990B-AC0519518CE2}"/>
            </a:ext>
          </a:extLst>
        </xdr:cNvPr>
        <xdr:cNvSpPr/>
      </xdr:nvSpPr>
      <xdr:spPr>
        <a:xfrm>
          <a:off x="1276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xdr:rowOff>
    </xdr:from>
    <xdr:to>
      <xdr:col>71</xdr:col>
      <xdr:colOff>177800</xdr:colOff>
      <xdr:row>85</xdr:row>
      <xdr:rowOff>36468</xdr:rowOff>
    </xdr:to>
    <xdr:cxnSp macro="">
      <xdr:nvCxnSpPr>
        <xdr:cNvPr id="666" name="直線コネクタ 665">
          <a:extLst>
            <a:ext uri="{FF2B5EF4-FFF2-40B4-BE49-F238E27FC236}">
              <a16:creationId xmlns:a16="http://schemas.microsoft.com/office/drawing/2014/main" id="{80621661-4BDF-44D2-9369-A1C2C59E9058}"/>
            </a:ext>
          </a:extLst>
        </xdr:cNvPr>
        <xdr:cNvCxnSpPr/>
      </xdr:nvCxnSpPr>
      <xdr:spPr>
        <a:xfrm>
          <a:off x="12814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a:extLst>
            <a:ext uri="{FF2B5EF4-FFF2-40B4-BE49-F238E27FC236}">
              <a16:creationId xmlns:a16="http://schemas.microsoft.com/office/drawing/2014/main" id="{A34128FA-B59A-491A-9381-BE777A48983B}"/>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a:extLst>
            <a:ext uri="{FF2B5EF4-FFF2-40B4-BE49-F238E27FC236}">
              <a16:creationId xmlns:a16="http://schemas.microsoft.com/office/drawing/2014/main" id="{14E1C1FF-FB99-4196-9F99-50ED12B73B90}"/>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a:extLst>
            <a:ext uri="{FF2B5EF4-FFF2-40B4-BE49-F238E27FC236}">
              <a16:creationId xmlns:a16="http://schemas.microsoft.com/office/drawing/2014/main" id="{A73AF85F-4076-4AD5-B196-5E4BE3BFB2AF}"/>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a:extLst>
            <a:ext uri="{FF2B5EF4-FFF2-40B4-BE49-F238E27FC236}">
              <a16:creationId xmlns:a16="http://schemas.microsoft.com/office/drawing/2014/main" id="{2E805D79-D107-4E1B-B651-ECB44944BEF3}"/>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150240</xdr:rowOff>
    </xdr:from>
    <xdr:ext cx="405111" cy="259045"/>
    <xdr:sp macro="" textlink="">
      <xdr:nvSpPr>
        <xdr:cNvPr id="671" name="n_1mainValue【児童館】&#10;有形固定資産減価償却率">
          <a:extLst>
            <a:ext uri="{FF2B5EF4-FFF2-40B4-BE49-F238E27FC236}">
              <a16:creationId xmlns:a16="http://schemas.microsoft.com/office/drawing/2014/main" id="{760967D1-05EC-451E-A399-E67FF1979569}"/>
            </a:ext>
          </a:extLst>
        </xdr:cNvPr>
        <xdr:cNvSpPr txBox="1"/>
      </xdr:nvSpPr>
      <xdr:spPr>
        <a:xfrm>
          <a:off x="15266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72" name="n_2mainValue【児童館】&#10;有形固定資産減価償却率">
          <a:extLst>
            <a:ext uri="{FF2B5EF4-FFF2-40B4-BE49-F238E27FC236}">
              <a16:creationId xmlns:a16="http://schemas.microsoft.com/office/drawing/2014/main" id="{040E26F9-576D-4E5B-8B8A-DCF344EF5590}"/>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673" name="n_3mainValue【児童館】&#10;有形固定資産減価償却率">
          <a:extLst>
            <a:ext uri="{FF2B5EF4-FFF2-40B4-BE49-F238E27FC236}">
              <a16:creationId xmlns:a16="http://schemas.microsoft.com/office/drawing/2014/main" id="{1C9408ED-EA22-4BBB-9576-F2138774648F}"/>
            </a:ext>
          </a:extLst>
        </xdr:cNvPr>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42471</xdr:rowOff>
    </xdr:from>
    <xdr:ext cx="405111" cy="259045"/>
    <xdr:sp macro="" textlink="">
      <xdr:nvSpPr>
        <xdr:cNvPr id="674" name="n_4mainValue【児童館】&#10;有形固定資産減価償却率">
          <a:extLst>
            <a:ext uri="{FF2B5EF4-FFF2-40B4-BE49-F238E27FC236}">
              <a16:creationId xmlns:a16="http://schemas.microsoft.com/office/drawing/2014/main" id="{F14A6799-D61D-420E-8CFA-FBD52C18ADD7}"/>
            </a:ext>
          </a:extLst>
        </xdr:cNvPr>
        <xdr:cNvSpPr txBox="1"/>
      </xdr:nvSpPr>
      <xdr:spPr>
        <a:xfrm>
          <a:off x="12611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2BB6E4A-ACE7-4F22-A288-AE1D8BA696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638AC8C2-DFAA-4C6D-B71C-EAD989F8B6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D3CBCA91-811F-4CD3-8171-486A7BA7CE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9589119E-C73E-47F1-96DC-B35DE9080A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15BE19F-EE49-44D2-BFC5-2AD7DA3EEC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DE44DD6-A0D7-4DC0-B2EC-F4ED75D1DC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F9119289-F085-4A77-9D4B-0A77413E92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A6E58F54-6E7F-47F8-A155-842CB3E835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A53D3786-2AD7-40D8-AEB0-2827F1E50C9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C75A8705-E405-4B77-9BDE-2A6F86D15D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E404515E-C0B4-47F1-B9B3-55DAB8A3EEB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BD9FA3A1-8BEE-4DAB-B415-9B20D752C68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DDD62ABA-9A01-4C69-ADA1-861BB716556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E29EE4E5-2904-4095-8700-ED4FFE5C44A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C1823554-6B2C-4632-A081-74E34811B2C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9D3B6FBA-0BB9-4CF8-ADE0-9B37C75B994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12D8DDF7-A76E-4DA2-99C4-88CC51C1D5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75BB8E2B-FADB-4361-9E7D-F6395179A7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70D5AF18-ED87-477A-9F0A-0321E7E159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EB2ADBD9-522E-423F-81EE-171B82ACEF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a:extLst>
            <a:ext uri="{FF2B5EF4-FFF2-40B4-BE49-F238E27FC236}">
              <a16:creationId xmlns:a16="http://schemas.microsoft.com/office/drawing/2014/main" id="{E38B5929-53D5-48D1-873C-705AAA67ED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a:extLst>
            <a:ext uri="{FF2B5EF4-FFF2-40B4-BE49-F238E27FC236}">
              <a16:creationId xmlns:a16="http://schemas.microsoft.com/office/drawing/2014/main" id="{2EC8BA9D-6ABB-4F09-AB26-DC78F641E37C}"/>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a:extLst>
            <a:ext uri="{FF2B5EF4-FFF2-40B4-BE49-F238E27FC236}">
              <a16:creationId xmlns:a16="http://schemas.microsoft.com/office/drawing/2014/main" id="{95B36512-77AE-4C9B-8D4A-9CF1E01110C4}"/>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a:extLst>
            <a:ext uri="{FF2B5EF4-FFF2-40B4-BE49-F238E27FC236}">
              <a16:creationId xmlns:a16="http://schemas.microsoft.com/office/drawing/2014/main" id="{9F839BE6-011D-4BF1-88CB-8658082CC1C9}"/>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a:extLst>
            <a:ext uri="{FF2B5EF4-FFF2-40B4-BE49-F238E27FC236}">
              <a16:creationId xmlns:a16="http://schemas.microsoft.com/office/drawing/2014/main" id="{8C03E7D2-3595-4759-B466-4B2E6EFAA3C8}"/>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a:extLst>
            <a:ext uri="{FF2B5EF4-FFF2-40B4-BE49-F238E27FC236}">
              <a16:creationId xmlns:a16="http://schemas.microsoft.com/office/drawing/2014/main" id="{BB1ADAD1-4FCC-40AE-B49C-EA12FE82EE4E}"/>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a:extLst>
            <a:ext uri="{FF2B5EF4-FFF2-40B4-BE49-F238E27FC236}">
              <a16:creationId xmlns:a16="http://schemas.microsoft.com/office/drawing/2014/main" id="{3E44BD0D-B0B9-4317-A650-3DCE666A1F81}"/>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a:extLst>
            <a:ext uri="{FF2B5EF4-FFF2-40B4-BE49-F238E27FC236}">
              <a16:creationId xmlns:a16="http://schemas.microsoft.com/office/drawing/2014/main" id="{A4C65673-908D-4DAA-96EE-A86C4975BE59}"/>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a:extLst>
            <a:ext uri="{FF2B5EF4-FFF2-40B4-BE49-F238E27FC236}">
              <a16:creationId xmlns:a16="http://schemas.microsoft.com/office/drawing/2014/main" id="{CC0C024B-FA9A-46E0-933E-1535EC36FDC5}"/>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a:extLst>
            <a:ext uri="{FF2B5EF4-FFF2-40B4-BE49-F238E27FC236}">
              <a16:creationId xmlns:a16="http://schemas.microsoft.com/office/drawing/2014/main" id="{713358E8-D4EE-4FF8-9F29-9DDF386B17C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a:extLst>
            <a:ext uri="{FF2B5EF4-FFF2-40B4-BE49-F238E27FC236}">
              <a16:creationId xmlns:a16="http://schemas.microsoft.com/office/drawing/2014/main" id="{C53197DB-2627-4E30-A329-3ACBF4552A6D}"/>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a:extLst>
            <a:ext uri="{FF2B5EF4-FFF2-40B4-BE49-F238E27FC236}">
              <a16:creationId xmlns:a16="http://schemas.microsoft.com/office/drawing/2014/main" id="{95BF9E6C-E4F0-4821-A66B-20AA0BB00FA7}"/>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106756C2-F968-424D-BB36-825AD5166A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445A8713-F1A7-4CF0-AF25-A808647196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5EF42BD-ED6D-4835-A625-AA5E85A3521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A1DC6BD-DC02-436D-9CEA-0BB1E65CB9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8C7ED03E-40AA-44E5-BDAC-A85CF7C9A1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12" name="楕円 711">
          <a:extLst>
            <a:ext uri="{FF2B5EF4-FFF2-40B4-BE49-F238E27FC236}">
              <a16:creationId xmlns:a16="http://schemas.microsoft.com/office/drawing/2014/main" id="{9E7A2904-5C2A-42A8-8E23-7BABABE2C36A}"/>
            </a:ext>
          </a:extLst>
        </xdr:cNvPr>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13" name="【児童館】&#10;一人当たり面積該当値テキスト">
          <a:extLst>
            <a:ext uri="{FF2B5EF4-FFF2-40B4-BE49-F238E27FC236}">
              <a16:creationId xmlns:a16="http://schemas.microsoft.com/office/drawing/2014/main" id="{AF32AFF1-7821-4283-B5A1-8CF83CA2D7C6}"/>
            </a:ext>
          </a:extLst>
        </xdr:cNvPr>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14" name="楕円 713">
          <a:extLst>
            <a:ext uri="{FF2B5EF4-FFF2-40B4-BE49-F238E27FC236}">
              <a16:creationId xmlns:a16="http://schemas.microsoft.com/office/drawing/2014/main" id="{505DF579-6569-4C07-8566-9D95F01C4A2E}"/>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15" name="直線コネクタ 714">
          <a:extLst>
            <a:ext uri="{FF2B5EF4-FFF2-40B4-BE49-F238E27FC236}">
              <a16:creationId xmlns:a16="http://schemas.microsoft.com/office/drawing/2014/main" id="{B8119D4E-7330-4665-9059-15DC10ACA1B3}"/>
            </a:ext>
          </a:extLst>
        </xdr:cNvPr>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16" name="楕円 715">
          <a:extLst>
            <a:ext uri="{FF2B5EF4-FFF2-40B4-BE49-F238E27FC236}">
              <a16:creationId xmlns:a16="http://schemas.microsoft.com/office/drawing/2014/main" id="{2E18FAC5-CA35-4E90-8C9E-A093F188DDDD}"/>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17" name="直線コネクタ 716">
          <a:extLst>
            <a:ext uri="{FF2B5EF4-FFF2-40B4-BE49-F238E27FC236}">
              <a16:creationId xmlns:a16="http://schemas.microsoft.com/office/drawing/2014/main" id="{B00BCED3-D8CD-4C56-A819-E25363F4D549}"/>
            </a:ext>
          </a:extLst>
        </xdr:cNvPr>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18" name="楕円 717">
          <a:extLst>
            <a:ext uri="{FF2B5EF4-FFF2-40B4-BE49-F238E27FC236}">
              <a16:creationId xmlns:a16="http://schemas.microsoft.com/office/drawing/2014/main" id="{12F7661D-78BF-4586-B23D-01D4ABDCFC3E}"/>
            </a:ext>
          </a:extLst>
        </xdr:cNvPr>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19" name="直線コネクタ 718">
          <a:extLst>
            <a:ext uri="{FF2B5EF4-FFF2-40B4-BE49-F238E27FC236}">
              <a16:creationId xmlns:a16="http://schemas.microsoft.com/office/drawing/2014/main" id="{EFECFEFD-3540-429B-A287-8F8A8F7A7019}"/>
            </a:ext>
          </a:extLst>
        </xdr:cNvPr>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20" name="楕円 719">
          <a:extLst>
            <a:ext uri="{FF2B5EF4-FFF2-40B4-BE49-F238E27FC236}">
              <a16:creationId xmlns:a16="http://schemas.microsoft.com/office/drawing/2014/main" id="{E3848A5F-88E6-4326-937E-0E39D8AEEF69}"/>
            </a:ext>
          </a:extLst>
        </xdr:cNvPr>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21" name="直線コネクタ 720">
          <a:extLst>
            <a:ext uri="{FF2B5EF4-FFF2-40B4-BE49-F238E27FC236}">
              <a16:creationId xmlns:a16="http://schemas.microsoft.com/office/drawing/2014/main" id="{447B69E4-D14C-41CD-89FC-2A0F60E57AAB}"/>
            </a:ext>
          </a:extLst>
        </xdr:cNvPr>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a:extLst>
            <a:ext uri="{FF2B5EF4-FFF2-40B4-BE49-F238E27FC236}">
              <a16:creationId xmlns:a16="http://schemas.microsoft.com/office/drawing/2014/main" id="{49F18597-DAEF-4124-B4B4-6C98F7FD09A7}"/>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a:extLst>
            <a:ext uri="{FF2B5EF4-FFF2-40B4-BE49-F238E27FC236}">
              <a16:creationId xmlns:a16="http://schemas.microsoft.com/office/drawing/2014/main" id="{F6D12DE4-4A17-4F31-8120-2DFBBEEFF54F}"/>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a:extLst>
            <a:ext uri="{FF2B5EF4-FFF2-40B4-BE49-F238E27FC236}">
              <a16:creationId xmlns:a16="http://schemas.microsoft.com/office/drawing/2014/main" id="{D197F120-639D-4122-9A7C-D69079BD6FA5}"/>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a:extLst>
            <a:ext uri="{FF2B5EF4-FFF2-40B4-BE49-F238E27FC236}">
              <a16:creationId xmlns:a16="http://schemas.microsoft.com/office/drawing/2014/main" id="{DA523B06-D7B6-4479-818C-418EDBCF0567}"/>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26" name="n_1mainValue【児童館】&#10;一人当たり面積">
          <a:extLst>
            <a:ext uri="{FF2B5EF4-FFF2-40B4-BE49-F238E27FC236}">
              <a16:creationId xmlns:a16="http://schemas.microsoft.com/office/drawing/2014/main" id="{DD115EF9-F05F-4D63-B0D0-50FBBE538A65}"/>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27" name="n_2mainValue【児童館】&#10;一人当たり面積">
          <a:extLst>
            <a:ext uri="{FF2B5EF4-FFF2-40B4-BE49-F238E27FC236}">
              <a16:creationId xmlns:a16="http://schemas.microsoft.com/office/drawing/2014/main" id="{A1728A41-A8C8-42DE-BA24-58B27F65907F}"/>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28" name="n_3mainValue【児童館】&#10;一人当たり面積">
          <a:extLst>
            <a:ext uri="{FF2B5EF4-FFF2-40B4-BE49-F238E27FC236}">
              <a16:creationId xmlns:a16="http://schemas.microsoft.com/office/drawing/2014/main" id="{6C56E33E-30A6-4C96-B28E-12BCFEB62E34}"/>
            </a:ext>
          </a:extLst>
        </xdr:cNvPr>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29" name="n_4mainValue【児童館】&#10;一人当たり面積">
          <a:extLst>
            <a:ext uri="{FF2B5EF4-FFF2-40B4-BE49-F238E27FC236}">
              <a16:creationId xmlns:a16="http://schemas.microsoft.com/office/drawing/2014/main" id="{BB8C3978-1B55-4E15-8A4D-9E64ABAC35D5}"/>
            </a:ext>
          </a:extLst>
        </xdr:cNvPr>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A7800827-EA44-48B8-A24F-740C2EADAE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89A8F5B4-E08D-4931-A3DF-A3ADF3F9E0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EE431294-A333-4B6D-A4A3-5082B0DF0B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F83F5719-B944-4673-B7D1-F757172044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4ED5BB7B-86FE-4822-AA20-F98D68B60D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7051BAFE-0B7F-4DE3-9F6F-E14BD6FE9F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464DB2D6-913D-4902-96B2-C16B66F95E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4C8E063D-6087-48F9-A3A6-56C242EC9B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D634366A-2154-4245-8F6F-488E66A5DE3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88634007-18F8-4363-BC09-ECA4B6B074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140506D5-3BEE-4B0F-85D0-E8E2EA6FCE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a:extLst>
            <a:ext uri="{FF2B5EF4-FFF2-40B4-BE49-F238E27FC236}">
              <a16:creationId xmlns:a16="http://schemas.microsoft.com/office/drawing/2014/main" id="{0F029650-431A-4E01-8286-15683A2C96C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a:extLst>
            <a:ext uri="{FF2B5EF4-FFF2-40B4-BE49-F238E27FC236}">
              <a16:creationId xmlns:a16="http://schemas.microsoft.com/office/drawing/2014/main" id="{A2DC6F7D-5AC7-480E-95D4-CA111F73DA3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a:extLst>
            <a:ext uri="{FF2B5EF4-FFF2-40B4-BE49-F238E27FC236}">
              <a16:creationId xmlns:a16="http://schemas.microsoft.com/office/drawing/2014/main" id="{75F2A505-29B9-483D-BABB-2A811D7F87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a:extLst>
            <a:ext uri="{FF2B5EF4-FFF2-40B4-BE49-F238E27FC236}">
              <a16:creationId xmlns:a16="http://schemas.microsoft.com/office/drawing/2014/main" id="{8A2D62AD-09D6-41F8-BB76-5BFC6C20CB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a:extLst>
            <a:ext uri="{FF2B5EF4-FFF2-40B4-BE49-F238E27FC236}">
              <a16:creationId xmlns:a16="http://schemas.microsoft.com/office/drawing/2014/main" id="{F8093991-E981-4296-BF47-CEABCFE0160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a:extLst>
            <a:ext uri="{FF2B5EF4-FFF2-40B4-BE49-F238E27FC236}">
              <a16:creationId xmlns:a16="http://schemas.microsoft.com/office/drawing/2014/main" id="{5148CF44-F0E9-4524-A831-7F7A1B8E608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a:extLst>
            <a:ext uri="{FF2B5EF4-FFF2-40B4-BE49-F238E27FC236}">
              <a16:creationId xmlns:a16="http://schemas.microsoft.com/office/drawing/2014/main" id="{493EEB90-E815-4FE6-924C-3F1D5BCA40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a:extLst>
            <a:ext uri="{FF2B5EF4-FFF2-40B4-BE49-F238E27FC236}">
              <a16:creationId xmlns:a16="http://schemas.microsoft.com/office/drawing/2014/main" id="{81EBDCD9-3704-470F-A6FA-D2E28B8411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a:extLst>
            <a:ext uri="{FF2B5EF4-FFF2-40B4-BE49-F238E27FC236}">
              <a16:creationId xmlns:a16="http://schemas.microsoft.com/office/drawing/2014/main" id="{CBFACE12-9C7D-47CB-AACE-CA4A18874DF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a:extLst>
            <a:ext uri="{FF2B5EF4-FFF2-40B4-BE49-F238E27FC236}">
              <a16:creationId xmlns:a16="http://schemas.microsoft.com/office/drawing/2014/main" id="{88C96A22-65AC-44DD-88A0-8520383839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a:extLst>
            <a:ext uri="{FF2B5EF4-FFF2-40B4-BE49-F238E27FC236}">
              <a16:creationId xmlns:a16="http://schemas.microsoft.com/office/drawing/2014/main" id="{4BCB007A-FA26-4724-AE02-617BE7739B7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a:extLst>
            <a:ext uri="{FF2B5EF4-FFF2-40B4-BE49-F238E27FC236}">
              <a16:creationId xmlns:a16="http://schemas.microsoft.com/office/drawing/2014/main" id="{5277F48A-4DD6-4EBA-80D1-27A783B9967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5AF193A7-4B29-4532-87CB-3C101AFAF6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a:extLst>
            <a:ext uri="{FF2B5EF4-FFF2-40B4-BE49-F238E27FC236}">
              <a16:creationId xmlns:a16="http://schemas.microsoft.com/office/drawing/2014/main" id="{F47CDB66-C8DD-4EEE-95E7-95ECC9A660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a:extLst>
            <a:ext uri="{FF2B5EF4-FFF2-40B4-BE49-F238E27FC236}">
              <a16:creationId xmlns:a16="http://schemas.microsoft.com/office/drawing/2014/main" id="{D4A76B58-FD58-42A7-B3B3-6513F393EE61}"/>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a:extLst>
            <a:ext uri="{FF2B5EF4-FFF2-40B4-BE49-F238E27FC236}">
              <a16:creationId xmlns:a16="http://schemas.microsoft.com/office/drawing/2014/main" id="{26F9146C-1338-4EB1-9DC2-B5F07F8D412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a:extLst>
            <a:ext uri="{FF2B5EF4-FFF2-40B4-BE49-F238E27FC236}">
              <a16:creationId xmlns:a16="http://schemas.microsoft.com/office/drawing/2014/main" id="{4584612A-D6EA-418E-B7CF-9BB8E49EB9E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a:extLst>
            <a:ext uri="{FF2B5EF4-FFF2-40B4-BE49-F238E27FC236}">
              <a16:creationId xmlns:a16="http://schemas.microsoft.com/office/drawing/2014/main" id="{F3A96CCD-7378-488A-9CC5-8E3E429125E9}"/>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a:extLst>
            <a:ext uri="{FF2B5EF4-FFF2-40B4-BE49-F238E27FC236}">
              <a16:creationId xmlns:a16="http://schemas.microsoft.com/office/drawing/2014/main" id="{C1599362-54D9-4D76-8192-9CD5DE26E5B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a:extLst>
            <a:ext uri="{FF2B5EF4-FFF2-40B4-BE49-F238E27FC236}">
              <a16:creationId xmlns:a16="http://schemas.microsoft.com/office/drawing/2014/main" id="{E02FED1B-4EEB-4F0F-A428-9C91D6817A28}"/>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a:extLst>
            <a:ext uri="{FF2B5EF4-FFF2-40B4-BE49-F238E27FC236}">
              <a16:creationId xmlns:a16="http://schemas.microsoft.com/office/drawing/2014/main" id="{7FB14519-0081-4B1B-AE94-B1BAC8C72CF6}"/>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a:extLst>
            <a:ext uri="{FF2B5EF4-FFF2-40B4-BE49-F238E27FC236}">
              <a16:creationId xmlns:a16="http://schemas.microsoft.com/office/drawing/2014/main" id="{EB508C58-804D-468B-B7B3-72EA66724908}"/>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a:extLst>
            <a:ext uri="{FF2B5EF4-FFF2-40B4-BE49-F238E27FC236}">
              <a16:creationId xmlns:a16="http://schemas.microsoft.com/office/drawing/2014/main" id="{57441A6F-BE15-40F7-A4B0-8589ADC1000E}"/>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a:extLst>
            <a:ext uri="{FF2B5EF4-FFF2-40B4-BE49-F238E27FC236}">
              <a16:creationId xmlns:a16="http://schemas.microsoft.com/office/drawing/2014/main" id="{350F6E69-49EA-44F5-99AF-BEE55D1F6D4B}"/>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a:extLst>
            <a:ext uri="{FF2B5EF4-FFF2-40B4-BE49-F238E27FC236}">
              <a16:creationId xmlns:a16="http://schemas.microsoft.com/office/drawing/2014/main" id="{030D63A1-0429-413A-AB09-F561EA2D00B8}"/>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B9CF1746-27DD-47A8-B64B-C54C88521E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2E6CE60-F58D-4796-85DE-00C1B5F767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5560E0D-704F-4EF5-AC19-80C43DD42A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BDAE61D-B2C5-4E52-9AA7-8FBF51AA66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04AA6FB-EB19-4D5C-AB94-069F9C2943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771" name="楕円 770">
          <a:extLst>
            <a:ext uri="{FF2B5EF4-FFF2-40B4-BE49-F238E27FC236}">
              <a16:creationId xmlns:a16="http://schemas.microsoft.com/office/drawing/2014/main" id="{CA0C2B91-A661-41FF-B1B6-F11D6966C513}"/>
            </a:ext>
          </a:extLst>
        </xdr:cNvPr>
        <xdr:cNvSpPr/>
      </xdr:nvSpPr>
      <xdr:spPr>
        <a:xfrm>
          <a:off x="16268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405111" cy="259045"/>
    <xdr:sp macro="" textlink="">
      <xdr:nvSpPr>
        <xdr:cNvPr id="772" name="【公民館】&#10;有形固定資産減価償却率該当値テキスト">
          <a:extLst>
            <a:ext uri="{FF2B5EF4-FFF2-40B4-BE49-F238E27FC236}">
              <a16:creationId xmlns:a16="http://schemas.microsoft.com/office/drawing/2014/main" id="{C9B5D63B-6EE8-43D7-8D2E-3E626BD9C9FF}"/>
            </a:ext>
          </a:extLst>
        </xdr:cNvPr>
        <xdr:cNvSpPr txBox="1"/>
      </xdr:nvSpPr>
      <xdr:spPr>
        <a:xfrm>
          <a:off x="16357600" y="1851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69487</xdr:rowOff>
    </xdr:from>
    <xdr:to>
      <xdr:col>81</xdr:col>
      <xdr:colOff>101600</xdr:colOff>
      <xdr:row>108</xdr:row>
      <xdr:rowOff>171087</xdr:rowOff>
    </xdr:to>
    <xdr:sp macro="" textlink="">
      <xdr:nvSpPr>
        <xdr:cNvPr id="773" name="楕円 772">
          <a:extLst>
            <a:ext uri="{FF2B5EF4-FFF2-40B4-BE49-F238E27FC236}">
              <a16:creationId xmlns:a16="http://schemas.microsoft.com/office/drawing/2014/main" id="{84FAB9DF-CE7D-466A-9C6C-0913FF01660C}"/>
            </a:ext>
          </a:extLst>
        </xdr:cNvPr>
        <xdr:cNvSpPr/>
      </xdr:nvSpPr>
      <xdr:spPr>
        <a:xfrm>
          <a:off x="15430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120287</xdr:rowOff>
    </xdr:from>
    <xdr:to>
      <xdr:col>85</xdr:col>
      <xdr:colOff>127000</xdr:colOff>
      <xdr:row>108</xdr:row>
      <xdr:rowOff>134982</xdr:rowOff>
    </xdr:to>
    <xdr:cxnSp macro="">
      <xdr:nvCxnSpPr>
        <xdr:cNvPr id="774" name="直線コネクタ 773">
          <a:extLst>
            <a:ext uri="{FF2B5EF4-FFF2-40B4-BE49-F238E27FC236}">
              <a16:creationId xmlns:a16="http://schemas.microsoft.com/office/drawing/2014/main" id="{8E0DF0FA-9854-4158-86EC-9BFC98CB8658}"/>
            </a:ext>
          </a:extLst>
        </xdr:cNvPr>
        <xdr:cNvCxnSpPr/>
      </xdr:nvCxnSpPr>
      <xdr:spPr>
        <a:xfrm>
          <a:off x="15481300" y="1863688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775" name="楕円 774">
          <a:extLst>
            <a:ext uri="{FF2B5EF4-FFF2-40B4-BE49-F238E27FC236}">
              <a16:creationId xmlns:a16="http://schemas.microsoft.com/office/drawing/2014/main" id="{80604E00-AF39-4A0B-825B-8F7B067C0752}"/>
            </a:ext>
          </a:extLst>
        </xdr:cNvPr>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108</xdr:row>
      <xdr:rowOff>120287</xdr:rowOff>
    </xdr:to>
    <xdr:cxnSp macro="">
      <xdr:nvCxnSpPr>
        <xdr:cNvPr id="776" name="直線コネクタ 775">
          <a:extLst>
            <a:ext uri="{FF2B5EF4-FFF2-40B4-BE49-F238E27FC236}">
              <a16:creationId xmlns:a16="http://schemas.microsoft.com/office/drawing/2014/main" id="{CC7B34AA-4256-4571-BBBE-E6DE12C4B682}"/>
            </a:ext>
          </a:extLst>
        </xdr:cNvPr>
        <xdr:cNvCxnSpPr/>
      </xdr:nvCxnSpPr>
      <xdr:spPr>
        <a:xfrm>
          <a:off x="14592300" y="1847360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41729</xdr:rowOff>
    </xdr:from>
    <xdr:to>
      <xdr:col>72</xdr:col>
      <xdr:colOff>38100</xdr:colOff>
      <xdr:row>107</xdr:row>
      <xdr:rowOff>143329</xdr:rowOff>
    </xdr:to>
    <xdr:sp macro="" textlink="">
      <xdr:nvSpPr>
        <xdr:cNvPr id="777" name="楕円 776">
          <a:extLst>
            <a:ext uri="{FF2B5EF4-FFF2-40B4-BE49-F238E27FC236}">
              <a16:creationId xmlns:a16="http://schemas.microsoft.com/office/drawing/2014/main" id="{4E4DF5BC-EE82-4129-978A-D7EB7AE5EDF8}"/>
            </a:ext>
          </a:extLst>
        </xdr:cNvPr>
        <xdr:cNvSpPr/>
      </xdr:nvSpPr>
      <xdr:spPr>
        <a:xfrm>
          <a:off x="1365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92529</xdr:rowOff>
    </xdr:from>
    <xdr:to>
      <xdr:col>76</xdr:col>
      <xdr:colOff>114300</xdr:colOff>
      <xdr:row>107</xdr:row>
      <xdr:rowOff>128451</xdr:rowOff>
    </xdr:to>
    <xdr:cxnSp macro="">
      <xdr:nvCxnSpPr>
        <xdr:cNvPr id="778" name="直線コネクタ 777">
          <a:extLst>
            <a:ext uri="{FF2B5EF4-FFF2-40B4-BE49-F238E27FC236}">
              <a16:creationId xmlns:a16="http://schemas.microsoft.com/office/drawing/2014/main" id="{48CAC440-A86D-44BE-B6EF-FE77DFC17DA1}"/>
            </a:ext>
          </a:extLst>
        </xdr:cNvPr>
        <xdr:cNvCxnSpPr/>
      </xdr:nvCxnSpPr>
      <xdr:spPr>
        <a:xfrm>
          <a:off x="13703300" y="184376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779" name="楕円 778">
          <a:extLst>
            <a:ext uri="{FF2B5EF4-FFF2-40B4-BE49-F238E27FC236}">
              <a16:creationId xmlns:a16="http://schemas.microsoft.com/office/drawing/2014/main" id="{2D9C112D-C58F-44C1-9B10-D699435FA000}"/>
            </a:ext>
          </a:extLst>
        </xdr:cNvPr>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92529</xdr:rowOff>
    </xdr:from>
    <xdr:to>
      <xdr:col>71</xdr:col>
      <xdr:colOff>177800</xdr:colOff>
      <xdr:row>107</xdr:row>
      <xdr:rowOff>141514</xdr:rowOff>
    </xdr:to>
    <xdr:cxnSp macro="">
      <xdr:nvCxnSpPr>
        <xdr:cNvPr id="780" name="直線コネクタ 779">
          <a:extLst>
            <a:ext uri="{FF2B5EF4-FFF2-40B4-BE49-F238E27FC236}">
              <a16:creationId xmlns:a16="http://schemas.microsoft.com/office/drawing/2014/main" id="{29FE1C00-5715-408D-9136-ED85D6622C0B}"/>
            </a:ext>
          </a:extLst>
        </xdr:cNvPr>
        <xdr:cNvCxnSpPr/>
      </xdr:nvCxnSpPr>
      <xdr:spPr>
        <a:xfrm flipV="1">
          <a:off x="12814300" y="1843767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a:extLst>
            <a:ext uri="{FF2B5EF4-FFF2-40B4-BE49-F238E27FC236}">
              <a16:creationId xmlns:a16="http://schemas.microsoft.com/office/drawing/2014/main" id="{D268EB6D-0576-4CFC-8E69-44164AB8B674}"/>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a:extLst>
            <a:ext uri="{FF2B5EF4-FFF2-40B4-BE49-F238E27FC236}">
              <a16:creationId xmlns:a16="http://schemas.microsoft.com/office/drawing/2014/main" id="{68A827EC-CC7B-4ED5-8BD1-6A017512FDE1}"/>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a:extLst>
            <a:ext uri="{FF2B5EF4-FFF2-40B4-BE49-F238E27FC236}">
              <a16:creationId xmlns:a16="http://schemas.microsoft.com/office/drawing/2014/main" id="{4FB98FE8-F4B0-4827-9853-1AFBA8ADAA42}"/>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a:extLst>
            <a:ext uri="{FF2B5EF4-FFF2-40B4-BE49-F238E27FC236}">
              <a16:creationId xmlns:a16="http://schemas.microsoft.com/office/drawing/2014/main" id="{32798330-E2C2-4ED3-9030-08CA9F6CABFB}"/>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162214</xdr:rowOff>
    </xdr:from>
    <xdr:ext cx="405111" cy="259045"/>
    <xdr:sp macro="" textlink="">
      <xdr:nvSpPr>
        <xdr:cNvPr id="785" name="n_1mainValue【公民館】&#10;有形固定資産減価償却率">
          <a:extLst>
            <a:ext uri="{FF2B5EF4-FFF2-40B4-BE49-F238E27FC236}">
              <a16:creationId xmlns:a16="http://schemas.microsoft.com/office/drawing/2014/main" id="{97986EB3-C760-4423-86B9-89F503F87DDE}"/>
            </a:ext>
          </a:extLst>
        </xdr:cNvPr>
        <xdr:cNvSpPr txBox="1"/>
      </xdr:nvSpPr>
      <xdr:spPr>
        <a:xfrm>
          <a:off x="15266044" y="186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786" name="n_2mainValue【公民館】&#10;有形固定資産減価償却率">
          <a:extLst>
            <a:ext uri="{FF2B5EF4-FFF2-40B4-BE49-F238E27FC236}">
              <a16:creationId xmlns:a16="http://schemas.microsoft.com/office/drawing/2014/main" id="{4266F88A-DD0E-4EA9-AC17-B1864BAF2595}"/>
            </a:ext>
          </a:extLst>
        </xdr:cNvPr>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134456</xdr:rowOff>
    </xdr:from>
    <xdr:ext cx="405111" cy="259045"/>
    <xdr:sp macro="" textlink="">
      <xdr:nvSpPr>
        <xdr:cNvPr id="787" name="n_3mainValue【公民館】&#10;有形固定資産減価償却率">
          <a:extLst>
            <a:ext uri="{FF2B5EF4-FFF2-40B4-BE49-F238E27FC236}">
              <a16:creationId xmlns:a16="http://schemas.microsoft.com/office/drawing/2014/main" id="{12BCCA4E-2B9A-4C55-A09D-6CDD60C2FAF5}"/>
            </a:ext>
          </a:extLst>
        </xdr:cNvPr>
        <xdr:cNvSpPr txBox="1"/>
      </xdr:nvSpPr>
      <xdr:spPr>
        <a:xfrm>
          <a:off x="13500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788" name="n_4mainValue【公民館】&#10;有形固定資産減価償却率">
          <a:extLst>
            <a:ext uri="{FF2B5EF4-FFF2-40B4-BE49-F238E27FC236}">
              <a16:creationId xmlns:a16="http://schemas.microsoft.com/office/drawing/2014/main" id="{45CD4542-C1DF-4923-A58F-2A1DEC281BB0}"/>
            </a:ext>
          </a:extLst>
        </xdr:cNvPr>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a16="http://schemas.microsoft.com/office/drawing/2014/main" id="{C24B3258-F454-4DD8-AD8E-22B37A4C65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a16="http://schemas.microsoft.com/office/drawing/2014/main" id="{793C50B7-8962-4467-90B1-11F195EB3C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a16="http://schemas.microsoft.com/office/drawing/2014/main" id="{F634BEB9-9CEB-46D6-936A-13A39A03A6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a16="http://schemas.microsoft.com/office/drawing/2014/main" id="{E4798038-85AD-4402-9DBE-39645B2D8C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a16="http://schemas.microsoft.com/office/drawing/2014/main" id="{C8167072-6A80-4770-A830-A3ECAEE8B1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a16="http://schemas.microsoft.com/office/drawing/2014/main" id="{7BB0D764-079D-4724-BF0A-A3E7FEA8FB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a16="http://schemas.microsoft.com/office/drawing/2014/main" id="{1DB5D4FE-B21E-4B95-BE14-BA8208CB73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a16="http://schemas.microsoft.com/office/drawing/2014/main" id="{4932CBEE-4B36-410D-8468-5D078B1BA8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a16="http://schemas.microsoft.com/office/drawing/2014/main" id="{597201EB-F3A3-4748-840F-CF0E0F31BE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a16="http://schemas.microsoft.com/office/drawing/2014/main" id="{22BA43AC-53B2-4E92-AD97-5C2059A6E3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a:extLst>
            <a:ext uri="{FF2B5EF4-FFF2-40B4-BE49-F238E27FC236}">
              <a16:creationId xmlns:a16="http://schemas.microsoft.com/office/drawing/2014/main" id="{9D923084-2055-42EB-A110-79A29A2EDB8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id="{460F24AE-4C5A-4830-8266-5DF46DD097A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a:extLst>
            <a:ext uri="{FF2B5EF4-FFF2-40B4-BE49-F238E27FC236}">
              <a16:creationId xmlns:a16="http://schemas.microsoft.com/office/drawing/2014/main" id="{64A12905-2D95-4739-B3EC-73A38B0D7AD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a:extLst>
            <a:ext uri="{FF2B5EF4-FFF2-40B4-BE49-F238E27FC236}">
              <a16:creationId xmlns:a16="http://schemas.microsoft.com/office/drawing/2014/main" id="{D484572C-3DA0-4781-88C9-B9A0F948742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a:extLst>
            <a:ext uri="{FF2B5EF4-FFF2-40B4-BE49-F238E27FC236}">
              <a16:creationId xmlns:a16="http://schemas.microsoft.com/office/drawing/2014/main" id="{1F7FBFCB-6342-4B2C-BF15-B520CFFE29C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a:extLst>
            <a:ext uri="{FF2B5EF4-FFF2-40B4-BE49-F238E27FC236}">
              <a16:creationId xmlns:a16="http://schemas.microsoft.com/office/drawing/2014/main" id="{799E36ED-E0BE-4052-B255-971DD097E29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a:extLst>
            <a:ext uri="{FF2B5EF4-FFF2-40B4-BE49-F238E27FC236}">
              <a16:creationId xmlns:a16="http://schemas.microsoft.com/office/drawing/2014/main" id="{935F8044-32A0-4EA6-B6C3-539D1F5FEB9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a:extLst>
            <a:ext uri="{FF2B5EF4-FFF2-40B4-BE49-F238E27FC236}">
              <a16:creationId xmlns:a16="http://schemas.microsoft.com/office/drawing/2014/main" id="{00C9DA38-21F5-4651-938D-44FACBFF361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a:extLst>
            <a:ext uri="{FF2B5EF4-FFF2-40B4-BE49-F238E27FC236}">
              <a16:creationId xmlns:a16="http://schemas.microsoft.com/office/drawing/2014/main" id="{12DF0050-5C64-436E-B78F-8F0F1904C6B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a:extLst>
            <a:ext uri="{FF2B5EF4-FFF2-40B4-BE49-F238E27FC236}">
              <a16:creationId xmlns:a16="http://schemas.microsoft.com/office/drawing/2014/main" id="{BEC2BC0C-5647-468B-9B8D-E78856B9E28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a:extLst>
            <a:ext uri="{FF2B5EF4-FFF2-40B4-BE49-F238E27FC236}">
              <a16:creationId xmlns:a16="http://schemas.microsoft.com/office/drawing/2014/main" id="{202FFD8C-7FCC-4ADA-AD90-16500EA240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a:extLst>
            <a:ext uri="{FF2B5EF4-FFF2-40B4-BE49-F238E27FC236}">
              <a16:creationId xmlns:a16="http://schemas.microsoft.com/office/drawing/2014/main" id="{AF432EFF-6611-4829-BB92-6E80811B33F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468E57F1-8CFF-4BEC-9F09-5C3696D7BF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8952731E-B0D2-4A40-808C-096DE7144C9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2BC899E9-AE2A-436B-9A0C-8596A66E3D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a:extLst>
            <a:ext uri="{FF2B5EF4-FFF2-40B4-BE49-F238E27FC236}">
              <a16:creationId xmlns:a16="http://schemas.microsoft.com/office/drawing/2014/main" id="{C756D78D-06D3-4B75-822C-93BD86AF2AB7}"/>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a:extLst>
            <a:ext uri="{FF2B5EF4-FFF2-40B4-BE49-F238E27FC236}">
              <a16:creationId xmlns:a16="http://schemas.microsoft.com/office/drawing/2014/main" id="{54DEBDFC-CBE9-4837-8010-70DE1B4CBFBD}"/>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a:extLst>
            <a:ext uri="{FF2B5EF4-FFF2-40B4-BE49-F238E27FC236}">
              <a16:creationId xmlns:a16="http://schemas.microsoft.com/office/drawing/2014/main" id="{66DEA06E-882F-415C-9F9B-A8B02007226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a:extLst>
            <a:ext uri="{FF2B5EF4-FFF2-40B4-BE49-F238E27FC236}">
              <a16:creationId xmlns:a16="http://schemas.microsoft.com/office/drawing/2014/main" id="{29DB0462-813C-437E-B5F6-B172F3976F5F}"/>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a:extLst>
            <a:ext uri="{FF2B5EF4-FFF2-40B4-BE49-F238E27FC236}">
              <a16:creationId xmlns:a16="http://schemas.microsoft.com/office/drawing/2014/main" id="{946CF56A-7711-4A54-B724-3D47EC6ED849}"/>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19" name="【公民館】&#10;一人当たり面積平均値テキスト">
          <a:extLst>
            <a:ext uri="{FF2B5EF4-FFF2-40B4-BE49-F238E27FC236}">
              <a16:creationId xmlns:a16="http://schemas.microsoft.com/office/drawing/2014/main" id="{DEB98E87-46A0-42A0-9E26-B5C96E83E623}"/>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a:extLst>
            <a:ext uri="{FF2B5EF4-FFF2-40B4-BE49-F238E27FC236}">
              <a16:creationId xmlns:a16="http://schemas.microsoft.com/office/drawing/2014/main" id="{B997FDE1-8579-491B-949E-BAA0F1D93279}"/>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a:extLst>
            <a:ext uri="{FF2B5EF4-FFF2-40B4-BE49-F238E27FC236}">
              <a16:creationId xmlns:a16="http://schemas.microsoft.com/office/drawing/2014/main" id="{27B3B5B8-08DC-4BAD-951E-3550036AA772}"/>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a:extLst>
            <a:ext uri="{FF2B5EF4-FFF2-40B4-BE49-F238E27FC236}">
              <a16:creationId xmlns:a16="http://schemas.microsoft.com/office/drawing/2014/main" id="{B2DC49EE-83C5-4919-83A0-D9A2EC7016B2}"/>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a:extLst>
            <a:ext uri="{FF2B5EF4-FFF2-40B4-BE49-F238E27FC236}">
              <a16:creationId xmlns:a16="http://schemas.microsoft.com/office/drawing/2014/main" id="{6ABA2F70-BF69-4F46-8CCE-EDC32AD727F4}"/>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a:extLst>
            <a:ext uri="{FF2B5EF4-FFF2-40B4-BE49-F238E27FC236}">
              <a16:creationId xmlns:a16="http://schemas.microsoft.com/office/drawing/2014/main" id="{8B9C369B-B21C-4EBD-99FC-D9153C1602C7}"/>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6E80036-33A3-4298-BD53-6517ED02E0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7DF2955-D7B1-409A-97DA-2BABD37773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F73C7F6-C751-416C-B7E4-BF0047B8D4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CC0F3F6-73F3-4AA0-83C7-F1CD8E807E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9A98BD6-CB5C-4603-9804-29D0A8F315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35198</xdr:rowOff>
    </xdr:from>
    <xdr:to>
      <xdr:col>116</xdr:col>
      <xdr:colOff>114300</xdr:colOff>
      <xdr:row>107</xdr:row>
      <xdr:rowOff>136798</xdr:rowOff>
    </xdr:to>
    <xdr:sp macro="" textlink="">
      <xdr:nvSpPr>
        <xdr:cNvPr id="830" name="楕円 829">
          <a:extLst>
            <a:ext uri="{FF2B5EF4-FFF2-40B4-BE49-F238E27FC236}">
              <a16:creationId xmlns:a16="http://schemas.microsoft.com/office/drawing/2014/main" id="{2C34F808-8D15-4278-9C58-AD7067B61F07}"/>
            </a:ext>
          </a:extLst>
        </xdr:cNvPr>
        <xdr:cNvSpPr/>
      </xdr:nvSpPr>
      <xdr:spPr>
        <a:xfrm>
          <a:off x="22110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13625</xdr:rowOff>
    </xdr:from>
    <xdr:ext cx="469744" cy="259045"/>
    <xdr:sp macro="" textlink="">
      <xdr:nvSpPr>
        <xdr:cNvPr id="831" name="【公民館】&#10;一人当たり面積該当値テキスト">
          <a:extLst>
            <a:ext uri="{FF2B5EF4-FFF2-40B4-BE49-F238E27FC236}">
              <a16:creationId xmlns:a16="http://schemas.microsoft.com/office/drawing/2014/main" id="{0AAE3DE5-AF4D-484C-ABDC-F653CF0842E8}"/>
            </a:ext>
          </a:extLst>
        </xdr:cNvPr>
        <xdr:cNvSpPr txBox="1"/>
      </xdr:nvSpPr>
      <xdr:spPr>
        <a:xfrm>
          <a:off x="22199600"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41729</xdr:rowOff>
    </xdr:from>
    <xdr:to>
      <xdr:col>112</xdr:col>
      <xdr:colOff>38100</xdr:colOff>
      <xdr:row>107</xdr:row>
      <xdr:rowOff>143329</xdr:rowOff>
    </xdr:to>
    <xdr:sp macro="" textlink="">
      <xdr:nvSpPr>
        <xdr:cNvPr id="832" name="楕円 831">
          <a:extLst>
            <a:ext uri="{FF2B5EF4-FFF2-40B4-BE49-F238E27FC236}">
              <a16:creationId xmlns:a16="http://schemas.microsoft.com/office/drawing/2014/main" id="{7D740438-B968-4D56-9DA6-06B0E342AFD5}"/>
            </a:ext>
          </a:extLst>
        </xdr:cNvPr>
        <xdr:cNvSpPr/>
      </xdr:nvSpPr>
      <xdr:spPr>
        <a:xfrm>
          <a:off x="2127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85998</xdr:rowOff>
    </xdr:from>
    <xdr:to>
      <xdr:col>116</xdr:col>
      <xdr:colOff>63500</xdr:colOff>
      <xdr:row>107</xdr:row>
      <xdr:rowOff>92529</xdr:rowOff>
    </xdr:to>
    <xdr:cxnSp macro="">
      <xdr:nvCxnSpPr>
        <xdr:cNvPr id="833" name="直線コネクタ 832">
          <a:extLst>
            <a:ext uri="{FF2B5EF4-FFF2-40B4-BE49-F238E27FC236}">
              <a16:creationId xmlns:a16="http://schemas.microsoft.com/office/drawing/2014/main" id="{62E6E6E6-9AAB-4403-8462-EB336D5CBBFC}"/>
            </a:ext>
          </a:extLst>
        </xdr:cNvPr>
        <xdr:cNvCxnSpPr/>
      </xdr:nvCxnSpPr>
      <xdr:spPr>
        <a:xfrm flipV="1">
          <a:off x="21323300" y="1843114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40095</xdr:rowOff>
    </xdr:from>
    <xdr:to>
      <xdr:col>107</xdr:col>
      <xdr:colOff>101600</xdr:colOff>
      <xdr:row>108</xdr:row>
      <xdr:rowOff>141695</xdr:rowOff>
    </xdr:to>
    <xdr:sp macro="" textlink="">
      <xdr:nvSpPr>
        <xdr:cNvPr id="834" name="楕円 833">
          <a:extLst>
            <a:ext uri="{FF2B5EF4-FFF2-40B4-BE49-F238E27FC236}">
              <a16:creationId xmlns:a16="http://schemas.microsoft.com/office/drawing/2014/main" id="{A7563386-4738-4481-87F9-5D1FCEB4757E}"/>
            </a:ext>
          </a:extLst>
        </xdr:cNvPr>
        <xdr:cNvSpPr/>
      </xdr:nvSpPr>
      <xdr:spPr>
        <a:xfrm>
          <a:off x="20383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92529</xdr:rowOff>
    </xdr:from>
    <xdr:to>
      <xdr:col>111</xdr:col>
      <xdr:colOff>177800</xdr:colOff>
      <xdr:row>108</xdr:row>
      <xdr:rowOff>90895</xdr:rowOff>
    </xdr:to>
    <xdr:cxnSp macro="">
      <xdr:nvCxnSpPr>
        <xdr:cNvPr id="835" name="直線コネクタ 834">
          <a:extLst>
            <a:ext uri="{FF2B5EF4-FFF2-40B4-BE49-F238E27FC236}">
              <a16:creationId xmlns:a16="http://schemas.microsoft.com/office/drawing/2014/main" id="{2D8EF77E-3802-4C80-B111-F7A250FFE564}"/>
            </a:ext>
          </a:extLst>
        </xdr:cNvPr>
        <xdr:cNvCxnSpPr/>
      </xdr:nvCxnSpPr>
      <xdr:spPr>
        <a:xfrm flipV="1">
          <a:off x="20434300" y="18437679"/>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836" name="楕円 835">
          <a:extLst>
            <a:ext uri="{FF2B5EF4-FFF2-40B4-BE49-F238E27FC236}">
              <a16:creationId xmlns:a16="http://schemas.microsoft.com/office/drawing/2014/main" id="{2D522D95-740B-4BB3-B218-60E006D5AC18}"/>
            </a:ext>
          </a:extLst>
        </xdr:cNvPr>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90895</xdr:rowOff>
    </xdr:from>
    <xdr:to>
      <xdr:col>107</xdr:col>
      <xdr:colOff>50800</xdr:colOff>
      <xdr:row>108</xdr:row>
      <xdr:rowOff>92529</xdr:rowOff>
    </xdr:to>
    <xdr:cxnSp macro="">
      <xdr:nvCxnSpPr>
        <xdr:cNvPr id="837" name="直線コネクタ 836">
          <a:extLst>
            <a:ext uri="{FF2B5EF4-FFF2-40B4-BE49-F238E27FC236}">
              <a16:creationId xmlns:a16="http://schemas.microsoft.com/office/drawing/2014/main" id="{56BC2601-96C0-407D-B9F9-3EF6D5C5ED89}"/>
            </a:ext>
          </a:extLst>
        </xdr:cNvPr>
        <xdr:cNvCxnSpPr/>
      </xdr:nvCxnSpPr>
      <xdr:spPr>
        <a:xfrm flipV="1">
          <a:off x="19545300" y="186074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136434</xdr:rowOff>
    </xdr:from>
    <xdr:to>
      <xdr:col>98</xdr:col>
      <xdr:colOff>38100</xdr:colOff>
      <xdr:row>106</xdr:row>
      <xdr:rowOff>66584</xdr:rowOff>
    </xdr:to>
    <xdr:sp macro="" textlink="">
      <xdr:nvSpPr>
        <xdr:cNvPr id="838" name="楕円 837">
          <a:extLst>
            <a:ext uri="{FF2B5EF4-FFF2-40B4-BE49-F238E27FC236}">
              <a16:creationId xmlns:a16="http://schemas.microsoft.com/office/drawing/2014/main" id="{A1564845-58C5-4B3A-BB55-46D09EFE9193}"/>
            </a:ext>
          </a:extLst>
        </xdr:cNvPr>
        <xdr:cNvSpPr/>
      </xdr:nvSpPr>
      <xdr:spPr>
        <a:xfrm>
          <a:off x="18605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xdr:rowOff>
    </xdr:from>
    <xdr:to>
      <xdr:col>102</xdr:col>
      <xdr:colOff>114300</xdr:colOff>
      <xdr:row>108</xdr:row>
      <xdr:rowOff>92529</xdr:rowOff>
    </xdr:to>
    <xdr:cxnSp macro="">
      <xdr:nvCxnSpPr>
        <xdr:cNvPr id="839" name="直線コネクタ 838">
          <a:extLst>
            <a:ext uri="{FF2B5EF4-FFF2-40B4-BE49-F238E27FC236}">
              <a16:creationId xmlns:a16="http://schemas.microsoft.com/office/drawing/2014/main" id="{D843CCF8-2BA8-4EAC-BCFB-14559D6C7AE5}"/>
            </a:ext>
          </a:extLst>
        </xdr:cNvPr>
        <xdr:cNvCxnSpPr/>
      </xdr:nvCxnSpPr>
      <xdr:spPr>
        <a:xfrm>
          <a:off x="18656300" y="18189484"/>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0" name="n_1aveValue【公民館】&#10;一人当たり面積">
          <a:extLst>
            <a:ext uri="{FF2B5EF4-FFF2-40B4-BE49-F238E27FC236}">
              <a16:creationId xmlns:a16="http://schemas.microsoft.com/office/drawing/2014/main" id="{1D12D4F1-9154-4CBF-9203-D87F0EA6FC0B}"/>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1" name="n_2aveValue【公民館】&#10;一人当たり面積">
          <a:extLst>
            <a:ext uri="{FF2B5EF4-FFF2-40B4-BE49-F238E27FC236}">
              <a16:creationId xmlns:a16="http://schemas.microsoft.com/office/drawing/2014/main" id="{5D954626-FE65-40D8-9BE6-C161B7E46D75}"/>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2" name="n_3aveValue【公民館】&#10;一人当たり面積">
          <a:extLst>
            <a:ext uri="{FF2B5EF4-FFF2-40B4-BE49-F238E27FC236}">
              <a16:creationId xmlns:a16="http://schemas.microsoft.com/office/drawing/2014/main" id="{9252A26A-3BFD-4CD8-9389-47021CCEC89C}"/>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a:extLst>
            <a:ext uri="{FF2B5EF4-FFF2-40B4-BE49-F238E27FC236}">
              <a16:creationId xmlns:a16="http://schemas.microsoft.com/office/drawing/2014/main" id="{1A040F19-0240-4046-B70A-E6C71F707C97}"/>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134456</xdr:rowOff>
    </xdr:from>
    <xdr:ext cx="469744" cy="259045"/>
    <xdr:sp macro="" textlink="">
      <xdr:nvSpPr>
        <xdr:cNvPr id="844" name="n_1mainValue【公民館】&#10;一人当たり面積">
          <a:extLst>
            <a:ext uri="{FF2B5EF4-FFF2-40B4-BE49-F238E27FC236}">
              <a16:creationId xmlns:a16="http://schemas.microsoft.com/office/drawing/2014/main" id="{5523960B-8EA6-4DE1-AC32-C710FDDE7CF4}"/>
            </a:ext>
          </a:extLst>
        </xdr:cNvPr>
        <xdr:cNvSpPr txBox="1"/>
      </xdr:nvSpPr>
      <xdr:spPr>
        <a:xfrm>
          <a:off x="21075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132822</xdr:rowOff>
    </xdr:from>
    <xdr:ext cx="469744" cy="259045"/>
    <xdr:sp macro="" textlink="">
      <xdr:nvSpPr>
        <xdr:cNvPr id="845" name="n_2mainValue【公民館】&#10;一人当たり面積">
          <a:extLst>
            <a:ext uri="{FF2B5EF4-FFF2-40B4-BE49-F238E27FC236}">
              <a16:creationId xmlns:a16="http://schemas.microsoft.com/office/drawing/2014/main" id="{4DF5A517-D161-4350-ACE7-1DB30F0CD383}"/>
            </a:ext>
          </a:extLst>
        </xdr:cNvPr>
        <xdr:cNvSpPr txBox="1"/>
      </xdr:nvSpPr>
      <xdr:spPr>
        <a:xfrm>
          <a:off x="201994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846" name="n_3mainValue【公民館】&#10;一人当たり面積">
          <a:extLst>
            <a:ext uri="{FF2B5EF4-FFF2-40B4-BE49-F238E27FC236}">
              <a16:creationId xmlns:a16="http://schemas.microsoft.com/office/drawing/2014/main" id="{3027624D-F4CC-4CAB-9F0A-BD00251E3F52}"/>
            </a:ext>
          </a:extLst>
        </xdr:cNvPr>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83111</xdr:rowOff>
    </xdr:from>
    <xdr:ext cx="469744" cy="259045"/>
    <xdr:sp macro="" textlink="">
      <xdr:nvSpPr>
        <xdr:cNvPr id="847" name="n_4mainValue【公民館】&#10;一人当たり面積">
          <a:extLst>
            <a:ext uri="{FF2B5EF4-FFF2-40B4-BE49-F238E27FC236}">
              <a16:creationId xmlns:a16="http://schemas.microsoft.com/office/drawing/2014/main" id="{665312B0-5E4B-44EA-BE13-67F737BB603E}"/>
            </a:ext>
          </a:extLst>
        </xdr:cNvPr>
        <xdr:cNvSpPr txBox="1"/>
      </xdr:nvSpPr>
      <xdr:spPr>
        <a:xfrm>
          <a:off x="184214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46C9098A-91F6-4ACC-ACA6-34820A86D3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B3B0ED2F-30C9-4F78-B3C2-113E9F98D2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71A244F9-8C0D-4156-85BD-7AF92F1047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道路、児童館、公民館については類似団体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よりも有形固定資産減価償却率が上回っている。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認定こども園・幼稚園・保育所は波野保育園改築工事により、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災害公営住宅北古神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団地の建設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有形固定資産減価償却率が大きく減少し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公営住宅については類似団体と比べて一人当たりの面積が大きいため、施設の見直しも含めて検討する必要がある。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7B504A-C655-416A-B9A6-36F260AC0A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6C1D8B-F4AA-4B93-907D-96B0B08D60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F7F6E2-83AA-46AC-8136-CA1E6ACFA2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E4F24E-67AE-4429-8FD3-AA694BFCE6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DF1F1A-6133-432F-8855-AE01C3F125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18119D-6FF8-4538-A5A0-B6DAC6C27E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EC9FB5-0A61-46DC-9B4F-8B4DED55FC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5454E7B-2C30-4867-9E08-3810EB54B3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0FC7D0-7745-4C06-8BCA-C69E42D706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8079A2-F55E-48A0-AB28-E98A549FE3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91283A-7DD1-4129-850B-001988A190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0DF56C3-EE36-48D1-95A6-EE3AA23197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9A90EF-98DA-43F9-A4E3-1531C3C2FF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45418C-8E87-43D0-BEEA-E29A598B49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40CE51-A1FE-47BE-A8AF-0407482F41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E4062CE-EA78-4689-B912-99A2EA979AA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68214C-32AF-4B93-9D54-5BA084572F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6DB7C2-1878-4F22-A266-4C96A51EA5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376259-5B6D-437E-AFCC-3F0449977C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511DBD-EF64-4F27-B594-2BFD931BEA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2F5BFA-6F11-42EB-AB9D-F58550E309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11C9E9-EDD9-45F0-831D-E0EAEA3BD9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3C1BEE-AACB-4C46-8ACF-2626EB448B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03C857-DA7F-43E2-A2C4-0E2C864BFD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3E2AC1-0C8E-404C-A620-7A2E29E4BB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1CE8A2-DEA5-4C81-83E8-4EF80F13F2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B2DAE2-495A-40BE-84BC-461B617978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5B8DB7-99D3-4B87-80AE-4A0C5F5BAB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C92562-24F3-47C8-8563-6DCD3BD81D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182F116-35D2-407B-AD56-1FB9578FA90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326C0F-AC64-43BB-ACEB-B99086D2AE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CFB7F0-40B8-4381-BBBC-ABDFD49F2F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36DF34-2995-42D9-92D0-6D4703CC95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7965D4-1E11-435F-8E0A-3A13727469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D17B5C-A608-4E54-8A47-1EBEEFAE24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0C6E5C-B2C5-4669-BECB-6852FC6B90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176A4E-6F15-492B-8891-3A626506A6D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866440-A72B-4C8D-A90A-B4CDE75649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363215-EEA9-4FA3-8615-2CAE3F79A0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225D0E-BA31-47D1-87DC-6EB063561E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17BF33-BADA-488C-9D85-220D5CF7F3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0228411-FF4F-4566-A743-B91F4300386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41CDEC7-345A-41B8-9E5A-C159A9449CC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BCB6CCE-4305-4D37-B217-71F8AB5D997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AADD07A-6256-41F3-96FF-A9C3EBFC46D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52F3D2E-9536-46EB-AA90-45F6C93789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6283763-8DB2-4816-BA00-33DB3CC36E0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4C718E7-8B9F-499F-B5FC-AD1CAA5E838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3A1BF50-C3F3-4812-B351-0F2D620EDAB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88A7E6F-65B5-412C-9B95-F15204D2695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EF05E7E-8375-4ACD-9AC5-1A7D9DDBE4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E8DD769-0168-4D3E-82C4-067CA35C4DE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15995B6-EE10-4191-9FB4-C17F6C5486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84EFF2F-0E64-4247-8D07-1D36AD37F7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1B502EDF-3A6D-439A-A7D9-9EA6E67C02E6}"/>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5861CDDE-1141-47FC-9907-D0B6E04C1CA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B823A5BB-FC4B-46AB-B422-5BC0F85827CD}"/>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403F377-3DCE-4E3A-9529-935928B8144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09D9332-F887-4F82-B75A-5F6F02BA2BD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5119A0F8-2F66-4A70-8CFD-C3E6A7A23FC0}"/>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37700AD5-6135-48F8-9E98-6F4AE43D338D}"/>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1A31E06F-4537-4AE0-8C64-91BEC6FD15E7}"/>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A558C379-2D0D-4A41-96C7-DE293EDC4658}"/>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AD61F9A9-2BED-41F9-8BD4-9FEDD98F867A}"/>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64E97002-C57B-48B3-93B4-C8F07086353E}"/>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EB28BEC-F2B0-489D-ABEA-2E993A5AB8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D610C0-A14F-464E-8F1A-0930A3B549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D9598A-DE1E-46E2-9D1F-EB2307156B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0BB850-6101-4E30-95D9-5DEAD7B9B6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510757-D84F-4945-950D-429952EDB50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167640</xdr:rowOff>
    </xdr:from>
    <xdr:to>
      <xdr:col>24</xdr:col>
      <xdr:colOff>114300</xdr:colOff>
      <xdr:row>37</xdr:row>
      <xdr:rowOff>97790</xdr:rowOff>
    </xdr:to>
    <xdr:sp macro="" textlink="">
      <xdr:nvSpPr>
        <xdr:cNvPr id="72" name="楕円 71">
          <a:extLst>
            <a:ext uri="{FF2B5EF4-FFF2-40B4-BE49-F238E27FC236}">
              <a16:creationId xmlns:a16="http://schemas.microsoft.com/office/drawing/2014/main" id="{6C8370C0-01D1-4046-A686-01FEDAE4D6DC}"/>
            </a:ext>
          </a:extLst>
        </xdr:cNvPr>
        <xdr:cNvSpPr/>
      </xdr:nvSpPr>
      <xdr:spPr>
        <a:xfrm>
          <a:off x="45847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146067</xdr:rowOff>
    </xdr:from>
    <xdr:ext cx="405111" cy="259045"/>
    <xdr:sp macro="" textlink="">
      <xdr:nvSpPr>
        <xdr:cNvPr id="73" name="【図書館】&#10;有形固定資産減価償却率該当値テキスト">
          <a:extLst>
            <a:ext uri="{FF2B5EF4-FFF2-40B4-BE49-F238E27FC236}">
              <a16:creationId xmlns:a16="http://schemas.microsoft.com/office/drawing/2014/main" id="{67D00344-4D64-4FBB-A13C-64A705EE9709}"/>
            </a:ext>
          </a:extLst>
        </xdr:cNvPr>
        <xdr:cNvSpPr txBox="1"/>
      </xdr:nvSpPr>
      <xdr:spPr>
        <a:xfrm>
          <a:off x="4673600"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146050</xdr:rowOff>
    </xdr:from>
    <xdr:to>
      <xdr:col>20</xdr:col>
      <xdr:colOff>38100</xdr:colOff>
      <xdr:row>37</xdr:row>
      <xdr:rowOff>76200</xdr:rowOff>
    </xdr:to>
    <xdr:sp macro="" textlink="">
      <xdr:nvSpPr>
        <xdr:cNvPr id="74" name="楕円 73">
          <a:extLst>
            <a:ext uri="{FF2B5EF4-FFF2-40B4-BE49-F238E27FC236}">
              <a16:creationId xmlns:a16="http://schemas.microsoft.com/office/drawing/2014/main" id="{0A59470C-FC82-4153-806D-D782B2E38A38}"/>
            </a:ext>
          </a:extLst>
        </xdr:cNvPr>
        <xdr:cNvSpPr/>
      </xdr:nvSpPr>
      <xdr:spPr>
        <a:xfrm>
          <a:off x="3746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25400</xdr:rowOff>
    </xdr:from>
    <xdr:to>
      <xdr:col>24</xdr:col>
      <xdr:colOff>63500</xdr:colOff>
      <xdr:row>37</xdr:row>
      <xdr:rowOff>46990</xdr:rowOff>
    </xdr:to>
    <xdr:cxnSp macro="">
      <xdr:nvCxnSpPr>
        <xdr:cNvPr id="75" name="直線コネクタ 74">
          <a:extLst>
            <a:ext uri="{FF2B5EF4-FFF2-40B4-BE49-F238E27FC236}">
              <a16:creationId xmlns:a16="http://schemas.microsoft.com/office/drawing/2014/main" id="{BEF9A726-F414-4A0E-AB43-62817AA09869}"/>
            </a:ext>
          </a:extLst>
        </xdr:cNvPr>
        <xdr:cNvCxnSpPr/>
      </xdr:nvCxnSpPr>
      <xdr:spPr>
        <a:xfrm>
          <a:off x="3797300" y="636905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6" name="楕円 75">
          <a:extLst>
            <a:ext uri="{FF2B5EF4-FFF2-40B4-BE49-F238E27FC236}">
              <a16:creationId xmlns:a16="http://schemas.microsoft.com/office/drawing/2014/main" id="{F24C9A0F-5F31-41DD-870B-D44F8BB07422}"/>
            </a:ext>
          </a:extLst>
        </xdr:cNvPr>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25400</xdr:rowOff>
    </xdr:to>
    <xdr:cxnSp macro="">
      <xdr:nvCxnSpPr>
        <xdr:cNvPr id="77" name="直線コネクタ 76">
          <a:extLst>
            <a:ext uri="{FF2B5EF4-FFF2-40B4-BE49-F238E27FC236}">
              <a16:creationId xmlns:a16="http://schemas.microsoft.com/office/drawing/2014/main" id="{C91EB310-B6D9-4C38-A0AF-36CB35D69C03}"/>
            </a:ext>
          </a:extLst>
        </xdr:cNvPr>
        <xdr:cNvCxnSpPr/>
      </xdr:nvCxnSpPr>
      <xdr:spPr>
        <a:xfrm>
          <a:off x="2908300" y="63436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95250</xdr:rowOff>
    </xdr:from>
    <xdr:to>
      <xdr:col>10</xdr:col>
      <xdr:colOff>165100</xdr:colOff>
      <xdr:row>37</xdr:row>
      <xdr:rowOff>25400</xdr:rowOff>
    </xdr:to>
    <xdr:sp macro="" textlink="">
      <xdr:nvSpPr>
        <xdr:cNvPr id="78" name="楕円 77">
          <a:extLst>
            <a:ext uri="{FF2B5EF4-FFF2-40B4-BE49-F238E27FC236}">
              <a16:creationId xmlns:a16="http://schemas.microsoft.com/office/drawing/2014/main" id="{84B56543-3776-4740-B384-86AC42B53253}"/>
            </a:ext>
          </a:extLst>
        </xdr:cNvPr>
        <xdr:cNvSpPr/>
      </xdr:nvSpPr>
      <xdr:spPr>
        <a:xfrm>
          <a:off x="196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146050</xdr:rowOff>
    </xdr:from>
    <xdr:to>
      <xdr:col>15</xdr:col>
      <xdr:colOff>50800</xdr:colOff>
      <xdr:row>37</xdr:row>
      <xdr:rowOff>0</xdr:rowOff>
    </xdr:to>
    <xdr:cxnSp macro="">
      <xdr:nvCxnSpPr>
        <xdr:cNvPr id="79" name="直線コネクタ 78">
          <a:extLst>
            <a:ext uri="{FF2B5EF4-FFF2-40B4-BE49-F238E27FC236}">
              <a16:creationId xmlns:a16="http://schemas.microsoft.com/office/drawing/2014/main" id="{8C2E245B-B070-4960-A79A-93B8C6674A15}"/>
            </a:ext>
          </a:extLst>
        </xdr:cNvPr>
        <xdr:cNvCxnSpPr/>
      </xdr:nvCxnSpPr>
      <xdr:spPr>
        <a:xfrm>
          <a:off x="2019300" y="63182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0" name="楕円 79">
          <a:extLst>
            <a:ext uri="{FF2B5EF4-FFF2-40B4-BE49-F238E27FC236}">
              <a16:creationId xmlns:a16="http://schemas.microsoft.com/office/drawing/2014/main" id="{870AB79B-0F97-4F0F-AD60-91DB74EB9A10}"/>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146050</xdr:rowOff>
    </xdr:to>
    <xdr:cxnSp macro="">
      <xdr:nvCxnSpPr>
        <xdr:cNvPr id="81" name="直線コネクタ 80">
          <a:extLst>
            <a:ext uri="{FF2B5EF4-FFF2-40B4-BE49-F238E27FC236}">
              <a16:creationId xmlns:a16="http://schemas.microsoft.com/office/drawing/2014/main" id="{6B19CB7D-9CB5-47B1-AF9B-3FA703B497EE}"/>
            </a:ext>
          </a:extLst>
        </xdr:cNvPr>
        <xdr:cNvCxnSpPr/>
      </xdr:nvCxnSpPr>
      <xdr:spPr>
        <a:xfrm>
          <a:off x="1130300" y="629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77FE66E0-C3AC-4572-80C4-9EB6D0864E55}"/>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421F24BC-5770-4B93-ADF9-7029BC97CF39}"/>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7B3F5FEA-931B-43DA-9BED-57EB3DF2E4AF}"/>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F62E657C-1294-44B4-8D04-E1C92B4C0876}"/>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67327</xdr:rowOff>
    </xdr:from>
    <xdr:ext cx="405111" cy="259045"/>
    <xdr:sp macro="" textlink="">
      <xdr:nvSpPr>
        <xdr:cNvPr id="86" name="n_1mainValue【図書館】&#10;有形固定資産減価償却率">
          <a:extLst>
            <a:ext uri="{FF2B5EF4-FFF2-40B4-BE49-F238E27FC236}">
              <a16:creationId xmlns:a16="http://schemas.microsoft.com/office/drawing/2014/main" id="{0F8C3F59-7667-4585-A263-63B51C3112EC}"/>
            </a:ext>
          </a:extLst>
        </xdr:cNvPr>
        <xdr:cNvSpPr txBox="1"/>
      </xdr:nvSpPr>
      <xdr:spPr>
        <a:xfrm>
          <a:off x="35820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41927</xdr:rowOff>
    </xdr:from>
    <xdr:ext cx="405111" cy="259045"/>
    <xdr:sp macro="" textlink="">
      <xdr:nvSpPr>
        <xdr:cNvPr id="87" name="n_2mainValue【図書館】&#10;有形固定資産減価償却率">
          <a:extLst>
            <a:ext uri="{FF2B5EF4-FFF2-40B4-BE49-F238E27FC236}">
              <a16:creationId xmlns:a16="http://schemas.microsoft.com/office/drawing/2014/main" id="{2759A4A3-E596-493F-B340-BA5BC7EC47E8}"/>
            </a:ext>
          </a:extLst>
        </xdr:cNvPr>
        <xdr:cNvSpPr txBox="1"/>
      </xdr:nvSpPr>
      <xdr:spPr>
        <a:xfrm>
          <a:off x="2705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16527</xdr:rowOff>
    </xdr:from>
    <xdr:ext cx="405111" cy="259045"/>
    <xdr:sp macro="" textlink="">
      <xdr:nvSpPr>
        <xdr:cNvPr id="88" name="n_3mainValue【図書館】&#10;有形固定資産減価償却率">
          <a:extLst>
            <a:ext uri="{FF2B5EF4-FFF2-40B4-BE49-F238E27FC236}">
              <a16:creationId xmlns:a16="http://schemas.microsoft.com/office/drawing/2014/main" id="{EE27BB15-81C4-40E3-85B5-2378D95D8872}"/>
            </a:ext>
          </a:extLst>
        </xdr:cNvPr>
        <xdr:cNvSpPr txBox="1"/>
      </xdr:nvSpPr>
      <xdr:spPr>
        <a:xfrm>
          <a:off x="18167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89" name="n_4mainValue【図書館】&#10;有形固定資産減価償却率">
          <a:extLst>
            <a:ext uri="{FF2B5EF4-FFF2-40B4-BE49-F238E27FC236}">
              <a16:creationId xmlns:a16="http://schemas.microsoft.com/office/drawing/2014/main" id="{FCBC09AD-F8FC-4DCD-A5F7-A4173562BC1F}"/>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B41DC19E-B60D-4649-AFD4-58A6D6C85C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6A16B327-FB0C-4773-B0FD-2C297EF309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1E36C0B3-264A-47BB-8239-BC5AD8DF45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211004D-418B-4BC5-BA8A-A5301FAEEC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ECA25941-36F9-47E6-BD39-304CCA8DAB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E1468E3D-05F7-4C98-9764-A7188A02389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C63B1E83-4141-43A9-A31D-824F62754F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4EFBE605-696F-463D-A995-D2F992E619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B38FA3AB-5FD3-4907-AB92-E2E1F526C26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4B71DCAD-96E5-4921-8D20-9F21791C4D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544F7DD6-6DCB-4BBB-9FA3-8FF3D5C8C0B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5C7946A2-1DD0-4758-9254-3E9489FE4A8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BE0826BF-65A4-4CDA-BDBB-890BE632631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FBFC36EF-0D8B-456E-8A14-D6EB1E7B7FD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DA6A0A9E-3D70-40B8-9B3B-677BE80EB0F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51CBEF7-A2FF-4A8B-ACB7-C9C950700FF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6DAC5E18-66AF-4EB5-A463-84444BF58BF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2FD3B851-92A3-4D0E-B9B7-358488C7104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7C87E36-C121-4BE6-915C-32A5482B7B6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267BCDB7-9BE8-4C39-85A3-857CFD9BDEF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90D91BE-B3CD-48A2-9C09-D528F84D7A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C1E01C8-6B91-41F8-B187-68BE94223E0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B36737D-AE2C-4DFA-8B9D-F141DA8F20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8AE40F0-5B71-48D1-95CB-35EFE1F263DA}"/>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5568AADA-0720-4320-9F79-B212F4D6ED15}"/>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F21FDCAB-66D4-4483-BB30-F3A7845443EA}"/>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D6CEBF9-C669-4E06-884C-AD9EE668643A}"/>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7BA27F40-5368-4D53-9976-FC241392AD7C}"/>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2BA76540-BEA5-49EA-BF86-4F2405C7134C}"/>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3CD2E348-4401-46D0-9497-4F0EE3DCBBCB}"/>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493F29B5-2D48-45F8-BA9F-99FBD0323DC3}"/>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9095A55E-9E6E-43FB-9B21-77B81B0BD5B8}"/>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6FF5092-5EB5-4731-A037-F4E6659D15E3}"/>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55E08A59-B49D-424B-87CF-67F8730B9CE4}"/>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2C7E291-10F9-44A8-AC64-917FBC16A4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750B48-65FC-4D45-BAF4-BFD921C6CD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CF76B4D-CDA6-4BB8-9726-B3B88B45105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5F61BB5-0004-4002-9D75-ED146719C91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51AA7C8-256E-421E-B788-5BC8BB17588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29" name="楕円 128">
          <a:extLst>
            <a:ext uri="{FF2B5EF4-FFF2-40B4-BE49-F238E27FC236}">
              <a16:creationId xmlns:a16="http://schemas.microsoft.com/office/drawing/2014/main" id="{6F095261-2680-41D0-9279-4160A90A51B1}"/>
            </a:ext>
          </a:extLst>
        </xdr:cNvPr>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106697</xdr:rowOff>
    </xdr:from>
    <xdr:ext cx="469744" cy="259045"/>
    <xdr:sp macro="" textlink="">
      <xdr:nvSpPr>
        <xdr:cNvPr id="130" name="【図書館】&#10;一人当たり面積該当値テキスト">
          <a:extLst>
            <a:ext uri="{FF2B5EF4-FFF2-40B4-BE49-F238E27FC236}">
              <a16:creationId xmlns:a16="http://schemas.microsoft.com/office/drawing/2014/main" id="{524BC8ED-75F9-4D82-8A99-C6FF5A9900A3}"/>
            </a:ext>
          </a:extLst>
        </xdr:cNvPr>
        <xdr:cNvSpPr txBox="1"/>
      </xdr:nvSpPr>
      <xdr:spPr>
        <a:xfrm>
          <a:off x="105156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1" name="楕円 130">
          <a:extLst>
            <a:ext uri="{FF2B5EF4-FFF2-40B4-BE49-F238E27FC236}">
              <a16:creationId xmlns:a16="http://schemas.microsoft.com/office/drawing/2014/main" id="{CEAF04B8-B5E5-4214-9A41-712DF1A55184}"/>
            </a:ext>
          </a:extLst>
        </xdr:cNvPr>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11430</xdr:rowOff>
    </xdr:to>
    <xdr:cxnSp macro="">
      <xdr:nvCxnSpPr>
        <xdr:cNvPr id="132" name="直線コネクタ 131">
          <a:extLst>
            <a:ext uri="{FF2B5EF4-FFF2-40B4-BE49-F238E27FC236}">
              <a16:creationId xmlns:a16="http://schemas.microsoft.com/office/drawing/2014/main" id="{765873F1-0EA5-4370-B798-F167FE56A76F}"/>
            </a:ext>
          </a:extLst>
        </xdr:cNvPr>
        <xdr:cNvCxnSpPr/>
      </xdr:nvCxnSpPr>
      <xdr:spPr>
        <a:xfrm flipV="1">
          <a:off x="9639300" y="7037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135890</xdr:rowOff>
    </xdr:from>
    <xdr:to>
      <xdr:col>46</xdr:col>
      <xdr:colOff>38100</xdr:colOff>
      <xdr:row>41</xdr:row>
      <xdr:rowOff>66040</xdr:rowOff>
    </xdr:to>
    <xdr:sp macro="" textlink="">
      <xdr:nvSpPr>
        <xdr:cNvPr id="133" name="楕円 132">
          <a:extLst>
            <a:ext uri="{FF2B5EF4-FFF2-40B4-BE49-F238E27FC236}">
              <a16:creationId xmlns:a16="http://schemas.microsoft.com/office/drawing/2014/main" id="{D18F78DB-BDBB-4843-B7C2-F987344E2067}"/>
            </a:ext>
          </a:extLst>
        </xdr:cNvPr>
        <xdr:cNvSpPr/>
      </xdr:nvSpPr>
      <xdr:spPr>
        <a:xfrm>
          <a:off x="8699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15240</xdr:rowOff>
    </xdr:to>
    <xdr:cxnSp macro="">
      <xdr:nvCxnSpPr>
        <xdr:cNvPr id="134" name="直線コネクタ 133">
          <a:extLst>
            <a:ext uri="{FF2B5EF4-FFF2-40B4-BE49-F238E27FC236}">
              <a16:creationId xmlns:a16="http://schemas.microsoft.com/office/drawing/2014/main" id="{1403CA50-1729-4C88-AB90-FB77BE5C469C}"/>
            </a:ext>
          </a:extLst>
        </xdr:cNvPr>
        <xdr:cNvCxnSpPr/>
      </xdr:nvCxnSpPr>
      <xdr:spPr>
        <a:xfrm flipV="1">
          <a:off x="8750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135890</xdr:rowOff>
    </xdr:from>
    <xdr:to>
      <xdr:col>41</xdr:col>
      <xdr:colOff>101600</xdr:colOff>
      <xdr:row>41</xdr:row>
      <xdr:rowOff>66040</xdr:rowOff>
    </xdr:to>
    <xdr:sp macro="" textlink="">
      <xdr:nvSpPr>
        <xdr:cNvPr id="135" name="楕円 134">
          <a:extLst>
            <a:ext uri="{FF2B5EF4-FFF2-40B4-BE49-F238E27FC236}">
              <a16:creationId xmlns:a16="http://schemas.microsoft.com/office/drawing/2014/main" id="{DC937D1C-E9AB-493E-B364-78002AC7206D}"/>
            </a:ext>
          </a:extLst>
        </xdr:cNvPr>
        <xdr:cNvSpPr/>
      </xdr:nvSpPr>
      <xdr:spPr>
        <a:xfrm>
          <a:off x="781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15240</xdr:rowOff>
    </xdr:from>
    <xdr:to>
      <xdr:col>45</xdr:col>
      <xdr:colOff>177800</xdr:colOff>
      <xdr:row>41</xdr:row>
      <xdr:rowOff>15240</xdr:rowOff>
    </xdr:to>
    <xdr:cxnSp macro="">
      <xdr:nvCxnSpPr>
        <xdr:cNvPr id="136" name="直線コネクタ 135">
          <a:extLst>
            <a:ext uri="{FF2B5EF4-FFF2-40B4-BE49-F238E27FC236}">
              <a16:creationId xmlns:a16="http://schemas.microsoft.com/office/drawing/2014/main" id="{7E90433B-4C91-4E79-BB17-BB612132E0B7}"/>
            </a:ext>
          </a:extLst>
        </xdr:cNvPr>
        <xdr:cNvCxnSpPr/>
      </xdr:nvCxnSpPr>
      <xdr:spPr>
        <a:xfrm>
          <a:off x="7861300" y="7044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7" name="楕円 136">
          <a:extLst>
            <a:ext uri="{FF2B5EF4-FFF2-40B4-BE49-F238E27FC236}">
              <a16:creationId xmlns:a16="http://schemas.microsoft.com/office/drawing/2014/main" id="{59456A7C-7645-4471-8239-F666037D38F0}"/>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15240</xdr:rowOff>
    </xdr:from>
    <xdr:to>
      <xdr:col>41</xdr:col>
      <xdr:colOff>50800</xdr:colOff>
      <xdr:row>41</xdr:row>
      <xdr:rowOff>19050</xdr:rowOff>
    </xdr:to>
    <xdr:cxnSp macro="">
      <xdr:nvCxnSpPr>
        <xdr:cNvPr id="138" name="直線コネクタ 137">
          <a:extLst>
            <a:ext uri="{FF2B5EF4-FFF2-40B4-BE49-F238E27FC236}">
              <a16:creationId xmlns:a16="http://schemas.microsoft.com/office/drawing/2014/main" id="{9537A836-90D8-4246-9DBE-2EC88B6EF3F8}"/>
            </a:ext>
          </a:extLst>
        </xdr:cNvPr>
        <xdr:cNvCxnSpPr/>
      </xdr:nvCxnSpPr>
      <xdr:spPr>
        <a:xfrm flipV="1">
          <a:off x="6972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D059B078-E6C4-4CD0-A51B-05714C2B5DFB}"/>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47A3622B-87E2-4ABD-9B13-D7B770560B6B}"/>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90D54C10-4C72-454F-A5D6-01C6B792EC1B}"/>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664F0385-DD54-43EB-8CA1-B4890FA148BB}"/>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3" name="n_1mainValue【図書館】&#10;一人当たり面積">
          <a:extLst>
            <a:ext uri="{FF2B5EF4-FFF2-40B4-BE49-F238E27FC236}">
              <a16:creationId xmlns:a16="http://schemas.microsoft.com/office/drawing/2014/main" id="{165B5794-5C97-4995-AEBE-D91E401BDAB5}"/>
            </a:ext>
          </a:extLst>
        </xdr:cNvPr>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57167</xdr:rowOff>
    </xdr:from>
    <xdr:ext cx="469744" cy="259045"/>
    <xdr:sp macro="" textlink="">
      <xdr:nvSpPr>
        <xdr:cNvPr id="144" name="n_2mainValue【図書館】&#10;一人当たり面積">
          <a:extLst>
            <a:ext uri="{FF2B5EF4-FFF2-40B4-BE49-F238E27FC236}">
              <a16:creationId xmlns:a16="http://schemas.microsoft.com/office/drawing/2014/main" id="{59DBCC19-ADC6-4EE9-B0A1-6CBD9E5C0BAB}"/>
            </a:ext>
          </a:extLst>
        </xdr:cNvPr>
        <xdr:cNvSpPr txBox="1"/>
      </xdr:nvSpPr>
      <xdr:spPr>
        <a:xfrm>
          <a:off x="8515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57167</xdr:rowOff>
    </xdr:from>
    <xdr:ext cx="469744" cy="259045"/>
    <xdr:sp macro="" textlink="">
      <xdr:nvSpPr>
        <xdr:cNvPr id="145" name="n_3mainValue【図書館】&#10;一人当たり面積">
          <a:extLst>
            <a:ext uri="{FF2B5EF4-FFF2-40B4-BE49-F238E27FC236}">
              <a16:creationId xmlns:a16="http://schemas.microsoft.com/office/drawing/2014/main" id="{883559EA-DEC5-4E1A-B2DA-6ED771F5AC48}"/>
            </a:ext>
          </a:extLst>
        </xdr:cNvPr>
        <xdr:cNvSpPr txBox="1"/>
      </xdr:nvSpPr>
      <xdr:spPr>
        <a:xfrm>
          <a:off x="7626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6" name="n_4mainValue【図書館】&#10;一人当たり面積">
          <a:extLst>
            <a:ext uri="{FF2B5EF4-FFF2-40B4-BE49-F238E27FC236}">
              <a16:creationId xmlns:a16="http://schemas.microsoft.com/office/drawing/2014/main" id="{0E8F1927-562A-4144-8B79-B94351F52D02}"/>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504BCD7-DCC2-411B-BC90-894C3F25A7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91BA11D-7DA7-4770-9DE0-D1361BF2DA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04E5546-9DDC-4E21-AAB8-1D259BF03C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CF46536-0FF8-4C92-A946-BDD1D36BCD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105538A-09CE-4ADB-B26A-4D8CF8646B9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4EDAF0C-F7A0-4EFB-9838-E51006E628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1295765-7775-4509-8607-3604AE2C07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8BA9FAE-5E7C-46A9-9244-C33D5F3345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FC61057-A863-46D2-8403-D188FA684A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9B158DC-1A94-4808-BBD4-4F37656870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55B4C98-B345-4926-9191-3089D84025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F85EE13-29A2-4FA2-8093-0387A483C8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F4DEADA-71AD-4642-B93F-95AAA44C9FC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C4EFF47-1DB1-44DF-A0D3-97121F76A22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01FA0BD-C258-4A24-8891-7ED6CE5059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872E87F-35EC-4AEE-9447-5F6EBAF3A9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0B03547-0816-42B4-91A1-86266071FEB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1C02A85-3C8A-46C9-899E-43403732914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D3D352A-D8C2-422D-8BDF-65F1AE7E4EF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723A753-E2E5-48AB-AC51-59EF93B87D2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357D2AE-FFD0-4154-994C-EBC7ADA867A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0D4210F-5FD9-41CA-8D86-C74D0E7E8B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99512C66-D214-465F-926B-1814738D75D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429CE49-C111-4909-AFFD-9C16DC75D0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9CE5851F-97E2-475B-9798-DBB36D007128}"/>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80752FE7-D50D-42B5-88B5-FE1AFB21F7B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5D766EFD-B6BC-40C8-B7B5-87729A35263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176B443-03F5-4C5E-AA0D-2A0255C36B9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337AE7BE-B92E-4EC4-91BA-089A5805D492}"/>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8B2AF45-1136-429B-BFD1-6E7CCB4E4652}"/>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1374DEFD-F5CA-4FAB-B99E-02CCB6C78184}"/>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AB4128A9-9554-401E-81E8-9C2B3CDFA96D}"/>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40182F0E-234D-4F9A-BD8F-1BCA2EE3B3E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1A35C1D6-FEAC-4175-AADD-AD7922BD3E6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45A35E4F-5120-4736-9FA6-D8C4B7A3E4E6}"/>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A76DF34-7374-4ADD-B2FB-462F041CB4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A33C4E6-BB7B-4CB1-8577-103A7FBE8C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265F0D-D5EE-46A2-BBF1-F9F6514570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A6EF0ED-1251-4612-A18F-47ADC8A36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BBFCE7-0FBC-4178-A2E1-8A717266DA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87" name="楕円 186">
          <a:extLst>
            <a:ext uri="{FF2B5EF4-FFF2-40B4-BE49-F238E27FC236}">
              <a16:creationId xmlns:a16="http://schemas.microsoft.com/office/drawing/2014/main" id="{1F5C51E0-A0DD-4A3B-998C-30CF6E04FCE5}"/>
            </a:ext>
          </a:extLst>
        </xdr:cNvPr>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97172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190816A-DDB2-481C-A7C2-F3451C2E3D9A}"/>
            </a:ext>
          </a:extLst>
        </xdr:cNvPr>
        <xdr:cNvSpPr txBox="1"/>
      </xdr:nvSpPr>
      <xdr:spPr>
        <a:xfrm>
          <a:off x="4673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9" name="楕円 188">
          <a:extLst>
            <a:ext uri="{FF2B5EF4-FFF2-40B4-BE49-F238E27FC236}">
              <a16:creationId xmlns:a16="http://schemas.microsoft.com/office/drawing/2014/main" id="{DBDFF742-7B23-4357-AD73-37B2970E3950}"/>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60</xdr:row>
      <xdr:rowOff>169545</xdr:rowOff>
    </xdr:to>
    <xdr:cxnSp macro="">
      <xdr:nvCxnSpPr>
        <xdr:cNvPr id="190" name="直線コネクタ 189">
          <a:extLst>
            <a:ext uri="{FF2B5EF4-FFF2-40B4-BE49-F238E27FC236}">
              <a16:creationId xmlns:a16="http://schemas.microsoft.com/office/drawing/2014/main" id="{85E302BB-59FE-4752-AF39-B884746F796A}"/>
            </a:ext>
          </a:extLst>
        </xdr:cNvPr>
        <xdr:cNvCxnSpPr/>
      </xdr:nvCxnSpPr>
      <xdr:spPr>
        <a:xfrm>
          <a:off x="3797300" y="104355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1" name="楕円 190">
          <a:extLst>
            <a:ext uri="{FF2B5EF4-FFF2-40B4-BE49-F238E27FC236}">
              <a16:creationId xmlns:a16="http://schemas.microsoft.com/office/drawing/2014/main" id="{1F8BF642-3DD0-4C7D-B163-998D845A1326}"/>
            </a:ext>
          </a:extLst>
        </xdr:cNvPr>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148590</xdr:rowOff>
    </xdr:to>
    <xdr:cxnSp macro="">
      <xdr:nvCxnSpPr>
        <xdr:cNvPr id="192" name="直線コネクタ 191">
          <a:extLst>
            <a:ext uri="{FF2B5EF4-FFF2-40B4-BE49-F238E27FC236}">
              <a16:creationId xmlns:a16="http://schemas.microsoft.com/office/drawing/2014/main" id="{B1719F80-16F1-4E75-B544-DCB1866E0047}"/>
            </a:ext>
          </a:extLst>
        </xdr:cNvPr>
        <xdr:cNvCxnSpPr/>
      </xdr:nvCxnSpPr>
      <xdr:spPr>
        <a:xfrm>
          <a:off x="2908300" y="10384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93" name="楕円 192">
          <a:extLst>
            <a:ext uri="{FF2B5EF4-FFF2-40B4-BE49-F238E27FC236}">
              <a16:creationId xmlns:a16="http://schemas.microsoft.com/office/drawing/2014/main" id="{A956AE81-24AF-4FA3-9181-9A0950B5E6B4}"/>
            </a:ext>
          </a:extLst>
        </xdr:cNvPr>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97155</xdr:rowOff>
    </xdr:to>
    <xdr:cxnSp macro="">
      <xdr:nvCxnSpPr>
        <xdr:cNvPr id="194" name="直線コネクタ 193">
          <a:extLst>
            <a:ext uri="{FF2B5EF4-FFF2-40B4-BE49-F238E27FC236}">
              <a16:creationId xmlns:a16="http://schemas.microsoft.com/office/drawing/2014/main" id="{D45CD366-D999-4D30-9569-0D3BB4B091DA}"/>
            </a:ext>
          </a:extLst>
        </xdr:cNvPr>
        <xdr:cNvCxnSpPr/>
      </xdr:nvCxnSpPr>
      <xdr:spPr>
        <a:xfrm>
          <a:off x="2019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5" name="楕円 194">
          <a:extLst>
            <a:ext uri="{FF2B5EF4-FFF2-40B4-BE49-F238E27FC236}">
              <a16:creationId xmlns:a16="http://schemas.microsoft.com/office/drawing/2014/main" id="{BE26D7FE-5CE6-416F-9670-84A018DD46FA}"/>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55245</xdr:rowOff>
    </xdr:to>
    <xdr:cxnSp macro="">
      <xdr:nvCxnSpPr>
        <xdr:cNvPr id="196" name="直線コネクタ 195">
          <a:extLst>
            <a:ext uri="{FF2B5EF4-FFF2-40B4-BE49-F238E27FC236}">
              <a16:creationId xmlns:a16="http://schemas.microsoft.com/office/drawing/2014/main" id="{E2142EC0-0C8C-4999-AD8F-D9E0CDEF2DB4}"/>
            </a:ext>
          </a:extLst>
        </xdr:cNvPr>
        <xdr:cNvCxnSpPr/>
      </xdr:nvCxnSpPr>
      <xdr:spPr>
        <a:xfrm>
          <a:off x="1130300" y="10309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917ACE91-F061-4054-B8F8-11C52DDDF16C}"/>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5D95D07C-4B60-4F3B-9250-D009EAA70843}"/>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468010A3-4231-413B-96F0-6F9535F3654F}"/>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EFA925F7-CCD0-462F-A974-9375A3B2C3EA}"/>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201" name="n_1mainValue【体育館・プール】&#10;有形固定資産減価償却率">
          <a:extLst>
            <a:ext uri="{FF2B5EF4-FFF2-40B4-BE49-F238E27FC236}">
              <a16:creationId xmlns:a16="http://schemas.microsoft.com/office/drawing/2014/main" id="{F3399021-06A9-4675-8D36-988C57A6DA6E}"/>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2" name="n_2mainValue【体育館・プール】&#10;有形固定資産減価償却率">
          <a:extLst>
            <a:ext uri="{FF2B5EF4-FFF2-40B4-BE49-F238E27FC236}">
              <a16:creationId xmlns:a16="http://schemas.microsoft.com/office/drawing/2014/main" id="{693FB2FE-1C60-4D5F-938D-424CC2E4EEC1}"/>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203" name="n_3mainValue【体育館・プール】&#10;有形固定資産減価償却率">
          <a:extLst>
            <a:ext uri="{FF2B5EF4-FFF2-40B4-BE49-F238E27FC236}">
              <a16:creationId xmlns:a16="http://schemas.microsoft.com/office/drawing/2014/main" id="{157B4D09-6484-4E87-B457-CA1541F218EE}"/>
            </a:ext>
          </a:extLst>
        </xdr:cNvPr>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64787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A04A0DF-E74D-4373-A92A-AC6D236DDFB6}"/>
            </a:ext>
          </a:extLst>
        </xdr:cNvPr>
        <xdr:cNvSpPr txBox="1"/>
      </xdr:nvSpPr>
      <xdr:spPr>
        <a:xfrm>
          <a:off x="927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432A421-DB8E-489C-9606-DB302027D2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F8009CD-A73A-4989-BF91-18FFBB5F1BD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E230552-14C4-4AAC-B85B-7A39970289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19A8BB6-36DC-4430-9E25-A7A636B2BB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B8FEAEF-74FB-4632-B837-842E01F1D3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5F2C4B1-3623-458B-A5AF-FC6EA62AD5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ABCED8C-486C-4FE2-9292-2950E69676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3D4A471-AEB7-40EE-A59D-9B18D4A903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EF77B3E-7A2B-4090-ACC2-09AD00C4E8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246D518-4887-4B58-9F8B-768F0A9BA0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B2AA532B-92F8-4B82-BA1F-9B99C9BCB79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B3579D58-3B46-4A38-B821-3223311B14A1}"/>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FCAA3367-2F90-4AA0-9C10-0EC2F8E07F3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703E150-1F68-4FBD-BCBE-E6D69A3F9BE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115EC282-B1C7-48C8-BE6D-37783BEE730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48291E9-65E5-4B02-975E-1F203366EA7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ADA5B9CC-157D-42DD-9000-DD4AE474756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A673BC67-1C3F-4490-9C95-65CEDE54362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8BF5037-D904-49C1-83A8-B309F438A0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CBD82988-5A9C-4EE1-A284-9B014CED582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CD406C8E-907D-49E2-91EB-C0A5A3F39E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DA8CD195-1904-481A-8573-8ADCFD2D04CA}"/>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A70AD5FF-4ABE-4786-BDD8-A5616A3DC47B}"/>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8C460395-0180-4D25-BFEF-34CA79DC8E42}"/>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3C9D8C52-28E7-45A2-85E1-A492B354F86C}"/>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C69D3379-C04D-448F-9741-E4E649BC2774}"/>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a:extLst>
            <a:ext uri="{FF2B5EF4-FFF2-40B4-BE49-F238E27FC236}">
              <a16:creationId xmlns:a16="http://schemas.microsoft.com/office/drawing/2014/main" id="{EFE9BBC7-1ADE-407C-85B2-81CE59659971}"/>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91620B14-6846-4293-8783-734412DD8A15}"/>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3C2A3E08-EA8F-46A5-80A4-7F31ADA58BD1}"/>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857E7148-9E0F-4BF3-8842-608DC3455D05}"/>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700B7394-89B6-4612-8918-4212B20EDBF1}"/>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3929D7BB-F1B5-4552-BD91-C555A200ACAF}"/>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3B7D03D-089B-4800-B05C-AF3C1F5072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8A59E01-8DA8-485E-AFA3-FF1AAF59B5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41C99FB-AD5B-4E66-8F0C-899A3D116B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AEEFDB5-710B-42D1-9740-BBE70ED724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8F6CAAD-D89A-4275-875C-082B9AE06EA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58471</xdr:rowOff>
    </xdr:from>
    <xdr:to>
      <xdr:col>55</xdr:col>
      <xdr:colOff>50800</xdr:colOff>
      <xdr:row>62</xdr:row>
      <xdr:rowOff>160071</xdr:rowOff>
    </xdr:to>
    <xdr:sp macro="" textlink="">
      <xdr:nvSpPr>
        <xdr:cNvPr id="242" name="楕円 241">
          <a:extLst>
            <a:ext uri="{FF2B5EF4-FFF2-40B4-BE49-F238E27FC236}">
              <a16:creationId xmlns:a16="http://schemas.microsoft.com/office/drawing/2014/main" id="{C43B30DD-4369-44EF-A0AC-A588F6727AA6}"/>
            </a:ext>
          </a:extLst>
        </xdr:cNvPr>
        <xdr:cNvSpPr/>
      </xdr:nvSpPr>
      <xdr:spPr>
        <a:xfrm>
          <a:off x="10426700" y="1068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81348</xdr:rowOff>
    </xdr:from>
    <xdr:ext cx="469744" cy="259045"/>
    <xdr:sp macro="" textlink="">
      <xdr:nvSpPr>
        <xdr:cNvPr id="243" name="【体育館・プール】&#10;一人当たり面積該当値テキスト">
          <a:extLst>
            <a:ext uri="{FF2B5EF4-FFF2-40B4-BE49-F238E27FC236}">
              <a16:creationId xmlns:a16="http://schemas.microsoft.com/office/drawing/2014/main" id="{44551E7B-1F87-4C24-B423-702F8E5A0684}"/>
            </a:ext>
          </a:extLst>
        </xdr:cNvPr>
        <xdr:cNvSpPr txBox="1"/>
      </xdr:nvSpPr>
      <xdr:spPr>
        <a:xfrm>
          <a:off x="10515600" y="105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63043</xdr:rowOff>
    </xdr:from>
    <xdr:to>
      <xdr:col>50</xdr:col>
      <xdr:colOff>165100</xdr:colOff>
      <xdr:row>62</xdr:row>
      <xdr:rowOff>164643</xdr:rowOff>
    </xdr:to>
    <xdr:sp macro="" textlink="">
      <xdr:nvSpPr>
        <xdr:cNvPr id="244" name="楕円 243">
          <a:extLst>
            <a:ext uri="{FF2B5EF4-FFF2-40B4-BE49-F238E27FC236}">
              <a16:creationId xmlns:a16="http://schemas.microsoft.com/office/drawing/2014/main" id="{1E35688E-4A63-42BC-8ABC-624F62FD798A}"/>
            </a:ext>
          </a:extLst>
        </xdr:cNvPr>
        <xdr:cNvSpPr/>
      </xdr:nvSpPr>
      <xdr:spPr>
        <a:xfrm>
          <a:off x="9588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109271</xdr:rowOff>
    </xdr:from>
    <xdr:to>
      <xdr:col>55</xdr:col>
      <xdr:colOff>0</xdr:colOff>
      <xdr:row>62</xdr:row>
      <xdr:rowOff>113843</xdr:rowOff>
    </xdr:to>
    <xdr:cxnSp macro="">
      <xdr:nvCxnSpPr>
        <xdr:cNvPr id="245" name="直線コネクタ 244">
          <a:extLst>
            <a:ext uri="{FF2B5EF4-FFF2-40B4-BE49-F238E27FC236}">
              <a16:creationId xmlns:a16="http://schemas.microsoft.com/office/drawing/2014/main" id="{FDC042E2-8A96-4CD6-96E3-0915A0F2E18A}"/>
            </a:ext>
          </a:extLst>
        </xdr:cNvPr>
        <xdr:cNvCxnSpPr/>
      </xdr:nvCxnSpPr>
      <xdr:spPr>
        <a:xfrm flipV="1">
          <a:off x="9639300" y="1073917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58014</xdr:rowOff>
    </xdr:from>
    <xdr:to>
      <xdr:col>46</xdr:col>
      <xdr:colOff>38100</xdr:colOff>
      <xdr:row>62</xdr:row>
      <xdr:rowOff>159614</xdr:rowOff>
    </xdr:to>
    <xdr:sp macro="" textlink="">
      <xdr:nvSpPr>
        <xdr:cNvPr id="246" name="楕円 245">
          <a:extLst>
            <a:ext uri="{FF2B5EF4-FFF2-40B4-BE49-F238E27FC236}">
              <a16:creationId xmlns:a16="http://schemas.microsoft.com/office/drawing/2014/main" id="{C09E1A1C-B0C7-41D0-85AA-821CFD4EE246}"/>
            </a:ext>
          </a:extLst>
        </xdr:cNvPr>
        <xdr:cNvSpPr/>
      </xdr:nvSpPr>
      <xdr:spPr>
        <a:xfrm>
          <a:off x="8699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108814</xdr:rowOff>
    </xdr:from>
    <xdr:to>
      <xdr:col>50</xdr:col>
      <xdr:colOff>114300</xdr:colOff>
      <xdr:row>62</xdr:row>
      <xdr:rowOff>113843</xdr:rowOff>
    </xdr:to>
    <xdr:cxnSp macro="">
      <xdr:nvCxnSpPr>
        <xdr:cNvPr id="247" name="直線コネクタ 246">
          <a:extLst>
            <a:ext uri="{FF2B5EF4-FFF2-40B4-BE49-F238E27FC236}">
              <a16:creationId xmlns:a16="http://schemas.microsoft.com/office/drawing/2014/main" id="{BC1EEF4E-6A6A-4250-9DD5-B69FE43E1D78}"/>
            </a:ext>
          </a:extLst>
        </xdr:cNvPr>
        <xdr:cNvCxnSpPr/>
      </xdr:nvCxnSpPr>
      <xdr:spPr>
        <a:xfrm>
          <a:off x="8750300" y="1073871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61671</xdr:rowOff>
    </xdr:from>
    <xdr:to>
      <xdr:col>41</xdr:col>
      <xdr:colOff>101600</xdr:colOff>
      <xdr:row>62</xdr:row>
      <xdr:rowOff>163271</xdr:rowOff>
    </xdr:to>
    <xdr:sp macro="" textlink="">
      <xdr:nvSpPr>
        <xdr:cNvPr id="248" name="楕円 247">
          <a:extLst>
            <a:ext uri="{FF2B5EF4-FFF2-40B4-BE49-F238E27FC236}">
              <a16:creationId xmlns:a16="http://schemas.microsoft.com/office/drawing/2014/main" id="{1B089ECA-4624-43BB-BDF7-028B5E2D0536}"/>
            </a:ext>
          </a:extLst>
        </xdr:cNvPr>
        <xdr:cNvSpPr/>
      </xdr:nvSpPr>
      <xdr:spPr>
        <a:xfrm>
          <a:off x="7810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108814</xdr:rowOff>
    </xdr:from>
    <xdr:to>
      <xdr:col>45</xdr:col>
      <xdr:colOff>177800</xdr:colOff>
      <xdr:row>62</xdr:row>
      <xdr:rowOff>112471</xdr:rowOff>
    </xdr:to>
    <xdr:cxnSp macro="">
      <xdr:nvCxnSpPr>
        <xdr:cNvPr id="249" name="直線コネクタ 248">
          <a:extLst>
            <a:ext uri="{FF2B5EF4-FFF2-40B4-BE49-F238E27FC236}">
              <a16:creationId xmlns:a16="http://schemas.microsoft.com/office/drawing/2014/main" id="{7AE013A0-F297-4B6A-9AA2-3D8AF0D9793F}"/>
            </a:ext>
          </a:extLst>
        </xdr:cNvPr>
        <xdr:cNvCxnSpPr/>
      </xdr:nvCxnSpPr>
      <xdr:spPr>
        <a:xfrm flipV="1">
          <a:off x="7861300" y="107387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72644</xdr:rowOff>
    </xdr:from>
    <xdr:to>
      <xdr:col>36</xdr:col>
      <xdr:colOff>165100</xdr:colOff>
      <xdr:row>63</xdr:row>
      <xdr:rowOff>2794</xdr:rowOff>
    </xdr:to>
    <xdr:sp macro="" textlink="">
      <xdr:nvSpPr>
        <xdr:cNvPr id="250" name="楕円 249">
          <a:extLst>
            <a:ext uri="{FF2B5EF4-FFF2-40B4-BE49-F238E27FC236}">
              <a16:creationId xmlns:a16="http://schemas.microsoft.com/office/drawing/2014/main" id="{E529EF5A-DD45-4988-95A8-0928008D3EB0}"/>
            </a:ext>
          </a:extLst>
        </xdr:cNvPr>
        <xdr:cNvSpPr/>
      </xdr:nvSpPr>
      <xdr:spPr>
        <a:xfrm>
          <a:off x="692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112471</xdr:rowOff>
    </xdr:from>
    <xdr:to>
      <xdr:col>41</xdr:col>
      <xdr:colOff>50800</xdr:colOff>
      <xdr:row>62</xdr:row>
      <xdr:rowOff>123444</xdr:rowOff>
    </xdr:to>
    <xdr:cxnSp macro="">
      <xdr:nvCxnSpPr>
        <xdr:cNvPr id="251" name="直線コネクタ 250">
          <a:extLst>
            <a:ext uri="{FF2B5EF4-FFF2-40B4-BE49-F238E27FC236}">
              <a16:creationId xmlns:a16="http://schemas.microsoft.com/office/drawing/2014/main" id="{9F0BE172-F638-436D-A48E-47CF3D6F74D2}"/>
            </a:ext>
          </a:extLst>
        </xdr:cNvPr>
        <xdr:cNvCxnSpPr/>
      </xdr:nvCxnSpPr>
      <xdr:spPr>
        <a:xfrm flipV="1">
          <a:off x="6972300" y="1074237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a:extLst>
            <a:ext uri="{FF2B5EF4-FFF2-40B4-BE49-F238E27FC236}">
              <a16:creationId xmlns:a16="http://schemas.microsoft.com/office/drawing/2014/main" id="{9EBEAA2F-5E14-4825-AB5D-376A6116BF1C}"/>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a:extLst>
            <a:ext uri="{FF2B5EF4-FFF2-40B4-BE49-F238E27FC236}">
              <a16:creationId xmlns:a16="http://schemas.microsoft.com/office/drawing/2014/main" id="{BC6A9287-A8EB-4F36-8DD9-5F7FDF0990EB}"/>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a:extLst>
            <a:ext uri="{FF2B5EF4-FFF2-40B4-BE49-F238E27FC236}">
              <a16:creationId xmlns:a16="http://schemas.microsoft.com/office/drawing/2014/main" id="{7289526A-972B-4959-BEA5-7790A72E5B6C}"/>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E174BDE7-D35E-4B86-8180-9ACEA9878263}"/>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9720</xdr:rowOff>
    </xdr:from>
    <xdr:ext cx="469744" cy="259045"/>
    <xdr:sp macro="" textlink="">
      <xdr:nvSpPr>
        <xdr:cNvPr id="256" name="n_1mainValue【体育館・プール】&#10;一人当たり面積">
          <a:extLst>
            <a:ext uri="{FF2B5EF4-FFF2-40B4-BE49-F238E27FC236}">
              <a16:creationId xmlns:a16="http://schemas.microsoft.com/office/drawing/2014/main" id="{D106D8A1-B81A-4BE9-8844-F4243B6FD47C}"/>
            </a:ext>
          </a:extLst>
        </xdr:cNvPr>
        <xdr:cNvSpPr txBox="1"/>
      </xdr:nvSpPr>
      <xdr:spPr>
        <a:xfrm>
          <a:off x="9391727" y="104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4691</xdr:rowOff>
    </xdr:from>
    <xdr:ext cx="469744" cy="259045"/>
    <xdr:sp macro="" textlink="">
      <xdr:nvSpPr>
        <xdr:cNvPr id="257" name="n_2mainValue【体育館・プール】&#10;一人当たり面積">
          <a:extLst>
            <a:ext uri="{FF2B5EF4-FFF2-40B4-BE49-F238E27FC236}">
              <a16:creationId xmlns:a16="http://schemas.microsoft.com/office/drawing/2014/main" id="{5BB3AF49-9CB6-4444-9C4E-091B3B902FE8}"/>
            </a:ext>
          </a:extLst>
        </xdr:cNvPr>
        <xdr:cNvSpPr txBox="1"/>
      </xdr:nvSpPr>
      <xdr:spPr>
        <a:xfrm>
          <a:off x="85154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8348</xdr:rowOff>
    </xdr:from>
    <xdr:ext cx="469744" cy="259045"/>
    <xdr:sp macro="" textlink="">
      <xdr:nvSpPr>
        <xdr:cNvPr id="258" name="n_3mainValue【体育館・プール】&#10;一人当たり面積">
          <a:extLst>
            <a:ext uri="{FF2B5EF4-FFF2-40B4-BE49-F238E27FC236}">
              <a16:creationId xmlns:a16="http://schemas.microsoft.com/office/drawing/2014/main" id="{706BFE65-C9B2-4ECE-8A2B-E2AAC0F26814}"/>
            </a:ext>
          </a:extLst>
        </xdr:cNvPr>
        <xdr:cNvSpPr txBox="1"/>
      </xdr:nvSpPr>
      <xdr:spPr>
        <a:xfrm>
          <a:off x="7626427" y="1046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19321</xdr:rowOff>
    </xdr:from>
    <xdr:ext cx="469744" cy="259045"/>
    <xdr:sp macro="" textlink="">
      <xdr:nvSpPr>
        <xdr:cNvPr id="259" name="n_4mainValue【体育館・プール】&#10;一人当たり面積">
          <a:extLst>
            <a:ext uri="{FF2B5EF4-FFF2-40B4-BE49-F238E27FC236}">
              <a16:creationId xmlns:a16="http://schemas.microsoft.com/office/drawing/2014/main" id="{5AB20427-1576-4E94-B4FB-098649D017D0}"/>
            </a:ext>
          </a:extLst>
        </xdr:cNvPr>
        <xdr:cNvSpPr txBox="1"/>
      </xdr:nvSpPr>
      <xdr:spPr>
        <a:xfrm>
          <a:off x="6737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54DCD0F-F9AD-44DA-9B64-7ADBE96AB3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148D1C8-B1FC-4047-A90F-77F1C56DAE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C971839-3ADE-4023-823B-8611CE8F0B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430914F3-0EF4-476C-8591-D6AE843472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39BE78B-9AAC-4F94-A70A-F343AE1E08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2B08F66-8D93-4BCA-9EAB-6945BB2B42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D06493D6-5F89-437B-ABA0-118D983DD5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26AC930-43C0-443E-AE97-35438E664A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17AA3C99-2E8F-4CCC-A329-1EF76B6F0A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BBBEF39-1586-492B-9464-023FE6ECA6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64635CB3-3DFE-417D-8834-FEC6C66C95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C8CD3BB8-BFA5-4A35-9246-B535FA3AC9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CFC6162-834D-49FB-A37F-A4D610B57E9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31938042-6D0B-426F-BE3C-64DBBD8907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C4290D6F-A35E-4F8E-BA0C-A714F8FBE05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D8987397-42BC-4195-993A-087883BCBE8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6F725C82-D6C4-47CF-B739-593EC61053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9893BD6-47E0-4D0E-8C4A-6E7AC195E7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E2D8CFA1-FEBC-493C-880D-6C6E0896F4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1419A023-366A-4811-947E-F308FB43926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C85A99B8-9F41-456E-9260-07F5D84AF6E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630A104-67EF-4FB3-ADDC-B69122106B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16F020F6-4B76-45C5-8674-31D860958B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9E4DF77B-7C62-4264-9C32-C42D7005DA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69497BAF-F7F7-45A5-B4AF-67CAEE870628}"/>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BAF76FF7-7CCF-4C04-9AA1-E16D2EADFD6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D3135539-805C-43DD-8656-150FA170CCC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7F9F52AD-5E06-483A-AB4F-9CA361CE18B6}"/>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BEB82B28-52FE-44E5-B451-C2AF8B945991}"/>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1DB1D417-8E86-4B81-A254-A10B2D1BB8A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422958B9-50C0-4151-8F6E-41B0E8801C45}"/>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8247A3D2-C3F0-4EDB-8F13-712B16C9203D}"/>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77618418-9394-436B-BD51-A580E7D963E8}"/>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98A1ECC2-BFB4-4950-B564-72E38E175195}"/>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A59704D7-3E24-4BAE-8FFF-596DB6882018}"/>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8353C1E-3161-4970-989C-488E97D1D3C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7E8DC55-580E-4716-ACE8-82E5009036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2FA0B04-7171-4D16-BFB9-8554E9EC04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42F00C2-692A-4E30-9E37-B8A89A4B378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28AD7E0-9170-4060-A2ED-D05B3A437AF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0" name="楕円 299">
          <a:extLst>
            <a:ext uri="{FF2B5EF4-FFF2-40B4-BE49-F238E27FC236}">
              <a16:creationId xmlns:a16="http://schemas.microsoft.com/office/drawing/2014/main" id="{21BE060B-D5EA-4BBF-81D4-6C607E697EC3}"/>
            </a:ext>
          </a:extLst>
        </xdr:cNvPr>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DCE24419-C5BE-4BBB-A0E6-EF7A2CDC9BCB}"/>
            </a:ext>
          </a:extLst>
        </xdr:cNvPr>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302" name="楕円 301">
          <a:extLst>
            <a:ext uri="{FF2B5EF4-FFF2-40B4-BE49-F238E27FC236}">
              <a16:creationId xmlns:a16="http://schemas.microsoft.com/office/drawing/2014/main" id="{034B8AD2-638F-4AAF-A9ED-7B4844DB2BE2}"/>
            </a:ext>
          </a:extLst>
        </xdr:cNvPr>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144780</xdr:rowOff>
    </xdr:to>
    <xdr:cxnSp macro="">
      <xdr:nvCxnSpPr>
        <xdr:cNvPr id="303" name="直線コネクタ 302">
          <a:extLst>
            <a:ext uri="{FF2B5EF4-FFF2-40B4-BE49-F238E27FC236}">
              <a16:creationId xmlns:a16="http://schemas.microsoft.com/office/drawing/2014/main" id="{7E54F5D0-C5B1-4FE6-84F9-F1F445566A71}"/>
            </a:ext>
          </a:extLst>
        </xdr:cNvPr>
        <xdr:cNvCxnSpPr/>
      </xdr:nvCxnSpPr>
      <xdr:spPr>
        <a:xfrm>
          <a:off x="3797300" y="14516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69214</xdr:rowOff>
    </xdr:from>
    <xdr:to>
      <xdr:col>15</xdr:col>
      <xdr:colOff>101600</xdr:colOff>
      <xdr:row>83</xdr:row>
      <xdr:rowOff>170814</xdr:rowOff>
    </xdr:to>
    <xdr:sp macro="" textlink="">
      <xdr:nvSpPr>
        <xdr:cNvPr id="304" name="楕円 303">
          <a:extLst>
            <a:ext uri="{FF2B5EF4-FFF2-40B4-BE49-F238E27FC236}">
              <a16:creationId xmlns:a16="http://schemas.microsoft.com/office/drawing/2014/main" id="{56BD6BC8-1498-4E2C-B51E-FAE581973AE8}"/>
            </a:ext>
          </a:extLst>
        </xdr:cNvPr>
        <xdr:cNvSpPr/>
      </xdr:nvSpPr>
      <xdr:spPr>
        <a:xfrm>
          <a:off x="2857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84</xdr:row>
      <xdr:rowOff>114300</xdr:rowOff>
    </xdr:to>
    <xdr:cxnSp macro="">
      <xdr:nvCxnSpPr>
        <xdr:cNvPr id="305" name="直線コネクタ 304">
          <a:extLst>
            <a:ext uri="{FF2B5EF4-FFF2-40B4-BE49-F238E27FC236}">
              <a16:creationId xmlns:a16="http://schemas.microsoft.com/office/drawing/2014/main" id="{1222BE5D-E7FA-48C1-A8F5-844EB9C49680}"/>
            </a:ext>
          </a:extLst>
        </xdr:cNvPr>
        <xdr:cNvCxnSpPr/>
      </xdr:nvCxnSpPr>
      <xdr:spPr>
        <a:xfrm>
          <a:off x="2908300" y="14350364"/>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306" name="楕円 305">
          <a:extLst>
            <a:ext uri="{FF2B5EF4-FFF2-40B4-BE49-F238E27FC236}">
              <a16:creationId xmlns:a16="http://schemas.microsoft.com/office/drawing/2014/main" id="{C81B8B48-849E-404B-BCDB-A28AA38E1AA4}"/>
            </a:ext>
          </a:extLst>
        </xdr:cNvPr>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120014</xdr:rowOff>
    </xdr:to>
    <xdr:cxnSp macro="">
      <xdr:nvCxnSpPr>
        <xdr:cNvPr id="307" name="直線コネクタ 306">
          <a:extLst>
            <a:ext uri="{FF2B5EF4-FFF2-40B4-BE49-F238E27FC236}">
              <a16:creationId xmlns:a16="http://schemas.microsoft.com/office/drawing/2014/main" id="{BF063B0E-7796-4A0C-8E84-4097F8A73B27}"/>
            </a:ext>
          </a:extLst>
        </xdr:cNvPr>
        <xdr:cNvCxnSpPr/>
      </xdr:nvCxnSpPr>
      <xdr:spPr>
        <a:xfrm>
          <a:off x="2019300" y="143027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08" name="楕円 307">
          <a:extLst>
            <a:ext uri="{FF2B5EF4-FFF2-40B4-BE49-F238E27FC236}">
              <a16:creationId xmlns:a16="http://schemas.microsoft.com/office/drawing/2014/main" id="{3ED1CBE6-6AD8-4FDB-A106-00BFCD6AFAD2}"/>
            </a:ext>
          </a:extLst>
        </xdr:cNvPr>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161925</xdr:rowOff>
    </xdr:to>
    <xdr:cxnSp macro="">
      <xdr:nvCxnSpPr>
        <xdr:cNvPr id="309" name="直線コネクタ 308">
          <a:extLst>
            <a:ext uri="{FF2B5EF4-FFF2-40B4-BE49-F238E27FC236}">
              <a16:creationId xmlns:a16="http://schemas.microsoft.com/office/drawing/2014/main" id="{9E2415F4-133E-492A-8B00-5D6D7CFD788C}"/>
            </a:ext>
          </a:extLst>
        </xdr:cNvPr>
        <xdr:cNvCxnSpPr/>
      </xdr:nvCxnSpPr>
      <xdr:spPr>
        <a:xfrm flipV="1">
          <a:off x="1130300" y="1430273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BB5A27C7-1BC7-494C-A837-6492E751F526}"/>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904F9BFA-9AF0-4438-BE26-955228E8BAB2}"/>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8D836C5C-03D0-48EB-A64C-805F5C3FC007}"/>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53563B24-B32C-46FF-A3DE-FB5B517A3CCC}"/>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314" name="n_1mainValue【福祉施設】&#10;有形固定資産減価償却率">
          <a:extLst>
            <a:ext uri="{FF2B5EF4-FFF2-40B4-BE49-F238E27FC236}">
              <a16:creationId xmlns:a16="http://schemas.microsoft.com/office/drawing/2014/main" id="{43E99C35-E48C-403B-B94C-CF05861C1B51}"/>
            </a:ext>
          </a:extLst>
        </xdr:cNvPr>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161941</xdr:rowOff>
    </xdr:from>
    <xdr:ext cx="405111" cy="259045"/>
    <xdr:sp macro="" textlink="">
      <xdr:nvSpPr>
        <xdr:cNvPr id="315" name="n_2mainValue【福祉施設】&#10;有形固定資産減価償却率">
          <a:extLst>
            <a:ext uri="{FF2B5EF4-FFF2-40B4-BE49-F238E27FC236}">
              <a16:creationId xmlns:a16="http://schemas.microsoft.com/office/drawing/2014/main" id="{9DBEF158-407C-47B8-A5B8-A64FCD13E4F4}"/>
            </a:ext>
          </a:extLst>
        </xdr:cNvPr>
        <xdr:cNvSpPr txBox="1"/>
      </xdr:nvSpPr>
      <xdr:spPr>
        <a:xfrm>
          <a:off x="2705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6" name="n_3mainValue【福祉施設】&#10;有形固定資産減価償却率">
          <a:extLst>
            <a:ext uri="{FF2B5EF4-FFF2-40B4-BE49-F238E27FC236}">
              <a16:creationId xmlns:a16="http://schemas.microsoft.com/office/drawing/2014/main" id="{CE3EB9CC-4F51-41EB-8338-D90A63CDFCAB}"/>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17" name="n_4mainValue【福祉施設】&#10;有形固定資産減価償却率">
          <a:extLst>
            <a:ext uri="{FF2B5EF4-FFF2-40B4-BE49-F238E27FC236}">
              <a16:creationId xmlns:a16="http://schemas.microsoft.com/office/drawing/2014/main" id="{8C6310E6-C092-48FC-A73B-124F4AF6AC69}"/>
            </a:ext>
          </a:extLst>
        </xdr:cNvPr>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632FFCD-0D1F-4BFC-A081-CEF6876DBE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BCFAFEA5-183E-4300-8CEC-748335AC1C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45EA475-1EF6-450B-BFEB-9EDC1DE1506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7EA251E5-02F3-4497-ADC3-9B13576EC6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8FF77D74-99A3-47CD-845F-A2FCEDD6C1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67DDB372-8F45-4DA2-A57C-2C6310B139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4002F0AB-AAD5-4DBE-8CAB-7093332397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58077D6-3D27-4239-A052-04D47EEF837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AAB8FFEB-0CE6-409E-A762-9445918004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4DBECB3-13B8-47B3-9A71-F2669D5059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7849E290-C3D3-4D84-ADE3-5A543345EBD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B371691F-CA06-48F7-B5ED-F7D3B6577A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FBDF3BA3-4366-4CA1-B08B-B4D4F1F0BA8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7BF6B05F-9496-4F63-B7E5-82A1C7FB31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8AC9D8B4-415A-423F-BB54-6E7F9E4E83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EDDBCD50-353E-4E2D-A66B-82561A008A6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B098858F-CD22-4AEC-BEAE-114E9DDAFD7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907CCF80-AF87-4546-A676-1ED619F6CD5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280CF780-1089-4194-8C31-E41E34A5E96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161F65DE-4E7F-49D6-B77D-3E9DB2347F3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39C904B-A7FD-4558-81D0-047D8406B0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D4705702-4576-449A-800A-AFD309E4820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9E8C1D69-654F-4590-810A-7E341A9156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301A2990-54CA-463C-A26F-0B39CD05C153}"/>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B35CC887-16F8-46AE-8674-4864CBC8F1C5}"/>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C7A6410A-8348-436D-A1A4-0F169F76514C}"/>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84FA384D-2D2A-4C1B-94E7-F997EF15CC3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BB6A1CF3-8ECE-4924-B543-BB988FF1DFAB}"/>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a:extLst>
            <a:ext uri="{FF2B5EF4-FFF2-40B4-BE49-F238E27FC236}">
              <a16:creationId xmlns:a16="http://schemas.microsoft.com/office/drawing/2014/main" id="{C203FB4C-D43B-4F2E-B91F-E8B250B6694C}"/>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684D05A3-CEE1-41A3-AFD7-94F6E9F04502}"/>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5557B9D5-8C45-4195-961B-9F8EDBFFCFF4}"/>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ED30582F-9343-47C8-930D-358C16484445}"/>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4CDB224F-9F02-499D-91ED-E6E5B734B6DE}"/>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6354040E-CC38-42C1-B87E-0A9E9627762B}"/>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78CEF11-7BBA-48D4-814B-8B9D92D87F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F7E7106-DFDB-4D8E-8D19-BEA32646A3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1FD9060-B2CD-4544-838B-2B8AE511F7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DAF2AB4-B066-409E-BE1F-382BF50890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04281E5-F4FC-4A48-8687-641236EB59D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144780</xdr:rowOff>
    </xdr:from>
    <xdr:to>
      <xdr:col>55</xdr:col>
      <xdr:colOff>50800</xdr:colOff>
      <xdr:row>85</xdr:row>
      <xdr:rowOff>74930</xdr:rowOff>
    </xdr:to>
    <xdr:sp macro="" textlink="">
      <xdr:nvSpPr>
        <xdr:cNvPr id="357" name="楕円 356">
          <a:extLst>
            <a:ext uri="{FF2B5EF4-FFF2-40B4-BE49-F238E27FC236}">
              <a16:creationId xmlns:a16="http://schemas.microsoft.com/office/drawing/2014/main" id="{117471E8-494B-4EEB-A398-48A06C253F61}"/>
            </a:ext>
          </a:extLst>
        </xdr:cNvPr>
        <xdr:cNvSpPr/>
      </xdr:nvSpPr>
      <xdr:spPr>
        <a:xfrm>
          <a:off x="10426700" y="145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167657</xdr:rowOff>
    </xdr:from>
    <xdr:ext cx="469744" cy="259045"/>
    <xdr:sp macro="" textlink="">
      <xdr:nvSpPr>
        <xdr:cNvPr id="358" name="【福祉施設】&#10;一人当たり面積該当値テキスト">
          <a:extLst>
            <a:ext uri="{FF2B5EF4-FFF2-40B4-BE49-F238E27FC236}">
              <a16:creationId xmlns:a16="http://schemas.microsoft.com/office/drawing/2014/main" id="{C43FE3BD-E623-4DB3-87A6-76A4C22632C3}"/>
            </a:ext>
          </a:extLst>
        </xdr:cNvPr>
        <xdr:cNvSpPr txBox="1"/>
      </xdr:nvSpPr>
      <xdr:spPr>
        <a:xfrm>
          <a:off x="10515600"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137161</xdr:rowOff>
    </xdr:from>
    <xdr:to>
      <xdr:col>50</xdr:col>
      <xdr:colOff>165100</xdr:colOff>
      <xdr:row>85</xdr:row>
      <xdr:rowOff>67311</xdr:rowOff>
    </xdr:to>
    <xdr:sp macro="" textlink="">
      <xdr:nvSpPr>
        <xdr:cNvPr id="359" name="楕円 358">
          <a:extLst>
            <a:ext uri="{FF2B5EF4-FFF2-40B4-BE49-F238E27FC236}">
              <a16:creationId xmlns:a16="http://schemas.microsoft.com/office/drawing/2014/main" id="{540600E4-C954-45F5-B63D-24D9A7D3967B}"/>
            </a:ext>
          </a:extLst>
        </xdr:cNvPr>
        <xdr:cNvSpPr/>
      </xdr:nvSpPr>
      <xdr:spPr>
        <a:xfrm>
          <a:off x="9588500" y="145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16511</xdr:rowOff>
    </xdr:from>
    <xdr:to>
      <xdr:col>55</xdr:col>
      <xdr:colOff>0</xdr:colOff>
      <xdr:row>85</xdr:row>
      <xdr:rowOff>24130</xdr:rowOff>
    </xdr:to>
    <xdr:cxnSp macro="">
      <xdr:nvCxnSpPr>
        <xdr:cNvPr id="360" name="直線コネクタ 359">
          <a:extLst>
            <a:ext uri="{FF2B5EF4-FFF2-40B4-BE49-F238E27FC236}">
              <a16:creationId xmlns:a16="http://schemas.microsoft.com/office/drawing/2014/main" id="{A375CBA3-0C48-4814-B23A-97CAF8EF36E6}"/>
            </a:ext>
          </a:extLst>
        </xdr:cNvPr>
        <xdr:cNvCxnSpPr/>
      </xdr:nvCxnSpPr>
      <xdr:spPr>
        <a:xfrm>
          <a:off x="9639300" y="14589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77470</xdr:rowOff>
    </xdr:from>
    <xdr:to>
      <xdr:col>46</xdr:col>
      <xdr:colOff>38100</xdr:colOff>
      <xdr:row>85</xdr:row>
      <xdr:rowOff>7620</xdr:rowOff>
    </xdr:to>
    <xdr:sp macro="" textlink="">
      <xdr:nvSpPr>
        <xdr:cNvPr id="361" name="楕円 360">
          <a:extLst>
            <a:ext uri="{FF2B5EF4-FFF2-40B4-BE49-F238E27FC236}">
              <a16:creationId xmlns:a16="http://schemas.microsoft.com/office/drawing/2014/main" id="{7C69E569-72F3-4857-8358-979D7171760E}"/>
            </a:ext>
          </a:extLst>
        </xdr:cNvPr>
        <xdr:cNvSpPr/>
      </xdr:nvSpPr>
      <xdr:spPr>
        <a:xfrm>
          <a:off x="86995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128270</xdr:rowOff>
    </xdr:from>
    <xdr:to>
      <xdr:col>50</xdr:col>
      <xdr:colOff>114300</xdr:colOff>
      <xdr:row>85</xdr:row>
      <xdr:rowOff>16511</xdr:rowOff>
    </xdr:to>
    <xdr:cxnSp macro="">
      <xdr:nvCxnSpPr>
        <xdr:cNvPr id="362" name="直線コネクタ 361">
          <a:extLst>
            <a:ext uri="{FF2B5EF4-FFF2-40B4-BE49-F238E27FC236}">
              <a16:creationId xmlns:a16="http://schemas.microsoft.com/office/drawing/2014/main" id="{350025D7-2496-40DC-84EB-7F81DFF7D8C7}"/>
            </a:ext>
          </a:extLst>
        </xdr:cNvPr>
        <xdr:cNvCxnSpPr/>
      </xdr:nvCxnSpPr>
      <xdr:spPr>
        <a:xfrm>
          <a:off x="8750300" y="14530070"/>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63" name="楕円 362">
          <a:extLst>
            <a:ext uri="{FF2B5EF4-FFF2-40B4-BE49-F238E27FC236}">
              <a16:creationId xmlns:a16="http://schemas.microsoft.com/office/drawing/2014/main" id="{B87D1819-72EF-48BA-ADC7-F5395A063682}"/>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128270</xdr:rowOff>
    </xdr:from>
    <xdr:to>
      <xdr:col>45</xdr:col>
      <xdr:colOff>177800</xdr:colOff>
      <xdr:row>84</xdr:row>
      <xdr:rowOff>129539</xdr:rowOff>
    </xdr:to>
    <xdr:cxnSp macro="">
      <xdr:nvCxnSpPr>
        <xdr:cNvPr id="364" name="直線コネクタ 363">
          <a:extLst>
            <a:ext uri="{FF2B5EF4-FFF2-40B4-BE49-F238E27FC236}">
              <a16:creationId xmlns:a16="http://schemas.microsoft.com/office/drawing/2014/main" id="{C999DEB6-1CCA-4CE4-AF61-EDF049BEE14C}"/>
            </a:ext>
          </a:extLst>
        </xdr:cNvPr>
        <xdr:cNvCxnSpPr/>
      </xdr:nvCxnSpPr>
      <xdr:spPr>
        <a:xfrm flipV="1">
          <a:off x="7861300" y="14530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65" name="楕円 364">
          <a:extLst>
            <a:ext uri="{FF2B5EF4-FFF2-40B4-BE49-F238E27FC236}">
              <a16:creationId xmlns:a16="http://schemas.microsoft.com/office/drawing/2014/main" id="{AEC83879-32C2-46D8-9F28-2DBBA846B446}"/>
            </a:ext>
          </a:extLst>
        </xdr:cNvPr>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85</xdr:row>
      <xdr:rowOff>26670</xdr:rowOff>
    </xdr:to>
    <xdr:cxnSp macro="">
      <xdr:nvCxnSpPr>
        <xdr:cNvPr id="366" name="直線コネクタ 365">
          <a:extLst>
            <a:ext uri="{FF2B5EF4-FFF2-40B4-BE49-F238E27FC236}">
              <a16:creationId xmlns:a16="http://schemas.microsoft.com/office/drawing/2014/main" id="{E7DF1E97-0C00-47CB-B591-D7E08E920B97}"/>
            </a:ext>
          </a:extLst>
        </xdr:cNvPr>
        <xdr:cNvCxnSpPr/>
      </xdr:nvCxnSpPr>
      <xdr:spPr>
        <a:xfrm flipV="1">
          <a:off x="6972300" y="14531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a:extLst>
            <a:ext uri="{FF2B5EF4-FFF2-40B4-BE49-F238E27FC236}">
              <a16:creationId xmlns:a16="http://schemas.microsoft.com/office/drawing/2014/main" id="{F293912A-6195-4974-82E6-7DCEB11A22BE}"/>
            </a:ext>
          </a:extLst>
        </xdr:cNvPr>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a:extLst>
            <a:ext uri="{FF2B5EF4-FFF2-40B4-BE49-F238E27FC236}">
              <a16:creationId xmlns:a16="http://schemas.microsoft.com/office/drawing/2014/main" id="{A41BC2F6-9441-4A87-8B5E-561A917C8D44}"/>
            </a:ext>
          </a:extLst>
        </xdr:cNvPr>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a:extLst>
            <a:ext uri="{FF2B5EF4-FFF2-40B4-BE49-F238E27FC236}">
              <a16:creationId xmlns:a16="http://schemas.microsoft.com/office/drawing/2014/main" id="{4AC19B57-F62B-4D13-888B-A1A9B3163969}"/>
            </a:ext>
          </a:extLst>
        </xdr:cNvPr>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a:extLst>
            <a:ext uri="{FF2B5EF4-FFF2-40B4-BE49-F238E27FC236}">
              <a16:creationId xmlns:a16="http://schemas.microsoft.com/office/drawing/2014/main" id="{AF49A30E-0232-4467-A0A0-A362887514FE}"/>
            </a:ext>
          </a:extLst>
        </xdr:cNvPr>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83838</xdr:rowOff>
    </xdr:from>
    <xdr:ext cx="469744" cy="259045"/>
    <xdr:sp macro="" textlink="">
      <xdr:nvSpPr>
        <xdr:cNvPr id="371" name="n_1mainValue【福祉施設】&#10;一人当たり面積">
          <a:extLst>
            <a:ext uri="{FF2B5EF4-FFF2-40B4-BE49-F238E27FC236}">
              <a16:creationId xmlns:a16="http://schemas.microsoft.com/office/drawing/2014/main" id="{BA88EA17-ABEB-4959-8C6B-0CEA70079522}"/>
            </a:ext>
          </a:extLst>
        </xdr:cNvPr>
        <xdr:cNvSpPr txBox="1"/>
      </xdr:nvSpPr>
      <xdr:spPr>
        <a:xfrm>
          <a:off x="93917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24147</xdr:rowOff>
    </xdr:from>
    <xdr:ext cx="469744" cy="259045"/>
    <xdr:sp macro="" textlink="">
      <xdr:nvSpPr>
        <xdr:cNvPr id="372" name="n_2mainValue【福祉施設】&#10;一人当たり面積">
          <a:extLst>
            <a:ext uri="{FF2B5EF4-FFF2-40B4-BE49-F238E27FC236}">
              <a16:creationId xmlns:a16="http://schemas.microsoft.com/office/drawing/2014/main" id="{C04557C9-39D1-4D92-961F-F27974D56451}"/>
            </a:ext>
          </a:extLst>
        </xdr:cNvPr>
        <xdr:cNvSpPr txBox="1"/>
      </xdr:nvSpPr>
      <xdr:spPr>
        <a:xfrm>
          <a:off x="8515427"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73" name="n_3mainValue【福祉施設】&#10;一人当たり面積">
          <a:extLst>
            <a:ext uri="{FF2B5EF4-FFF2-40B4-BE49-F238E27FC236}">
              <a16:creationId xmlns:a16="http://schemas.microsoft.com/office/drawing/2014/main" id="{DF277A9C-3EDD-4B60-8A5D-9F1EF5AFD3C0}"/>
            </a:ext>
          </a:extLst>
        </xdr:cNvPr>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4" name="n_4mainValue【福祉施設】&#10;一人当たり面積">
          <a:extLst>
            <a:ext uri="{FF2B5EF4-FFF2-40B4-BE49-F238E27FC236}">
              <a16:creationId xmlns:a16="http://schemas.microsoft.com/office/drawing/2014/main" id="{E4DEB03B-56F5-4ED0-8FBF-0FF3431F61F9}"/>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8558899-60EA-468A-87BB-731A11D1E1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3A3BDCE1-BE9E-41F3-8E65-6091A850BA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D79F71C6-A515-4D11-ADBE-7ED5726C7D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C6016A2-8B55-4F97-875C-8D69A9CC4E6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0FD6F98-487A-4811-9F80-6A704A3ECC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199E9EF0-51C8-4807-878E-3926C0CD4C7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3FA10B13-D22F-46EA-9F7A-12CF939DB3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0E5EBD4-61F1-40C7-BBC6-0F9E0ECAF7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8CDA723C-B036-45AA-82E1-23F5E6C6B1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B5FBB3D0-6ABD-4929-8706-4EE6DE4E36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A37CF5D0-2F79-4683-BE34-3AD85D689D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C5CE8B49-9AE6-4643-A944-D4AD6E2976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3E130D73-8097-4776-8380-67C619E581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584B1DCA-B4A6-412D-8F50-868BC1A24B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6EB3F8C-6B60-48D2-9BB2-21EEC76077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7A22E79-C113-4784-A6A8-DD06C0CCBA8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AA03B2F-751F-466A-8B67-49D98443323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16B5825F-1183-479F-8CD6-BDA1529D47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D41B324-664B-4756-A7CB-7273BEBC7C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0D87A34-DC79-4711-A802-4502770D53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6605C988-5113-4977-B789-2BB77E7481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5A60886-AF72-437D-ABD9-9F0471E3D5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D8E8B231-EFBC-4221-8E49-D306F0F69A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187FE2C9-4A37-4283-BE73-09DC5D6D864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38071C9-4F42-49A1-92BE-297D427EA70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D915A4CE-F8AF-4DCA-B8A4-8E6CFF1E6E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E41C7C08-9E5A-49E2-B151-84AEAC9422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7C6DE989-B036-4F1C-9ABE-0B67CAFF11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A88BB3B7-1FF6-49FD-94CC-04B060914F0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748B340-D660-493F-9C3B-581D8E7C7E1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E8835C96-8C06-45B0-BC88-1CBE96570F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3EBDD34A-3621-4FFF-8301-FCD0D8D50E3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AD56A40F-04EF-47A2-B555-A0E25699B35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E2C2EC4-9E9C-46AF-84A9-FB921EE875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AFA0629F-6D9A-4E2C-8637-D83D05DEFD3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158A3E2E-6CC9-425A-8400-AA056892369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D2904F89-035D-467B-A1F0-46A9D256545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80CF9C05-7923-4EDB-8FC9-C244C02C4E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62561174-E627-4C64-9295-E93386A3C4B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D5B49E02-13C0-4BFE-AF6E-B6A4D192CC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a:extLst>
            <a:ext uri="{FF2B5EF4-FFF2-40B4-BE49-F238E27FC236}">
              <a16:creationId xmlns:a16="http://schemas.microsoft.com/office/drawing/2014/main" id="{05934F27-60DC-48F1-B995-5917F1CB468E}"/>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43A9E419-8EF5-4E34-BD1C-78EAA104F838}"/>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a:extLst>
            <a:ext uri="{FF2B5EF4-FFF2-40B4-BE49-F238E27FC236}">
              <a16:creationId xmlns:a16="http://schemas.microsoft.com/office/drawing/2014/main" id="{8545E06F-03EB-496D-8008-BCD87B3577BE}"/>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1E175B70-5F23-4A5C-894A-F7EBA312408E}"/>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a:extLst>
            <a:ext uri="{FF2B5EF4-FFF2-40B4-BE49-F238E27FC236}">
              <a16:creationId xmlns:a16="http://schemas.microsoft.com/office/drawing/2014/main" id="{37A2FE17-29A5-40A0-9F3C-D6B15B4AFB96}"/>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C3FA9172-5D9E-4463-B395-47D4244DA179}"/>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a:extLst>
            <a:ext uri="{FF2B5EF4-FFF2-40B4-BE49-F238E27FC236}">
              <a16:creationId xmlns:a16="http://schemas.microsoft.com/office/drawing/2014/main" id="{791FDD41-5163-4482-867E-9EA87420DDC2}"/>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a:extLst>
            <a:ext uri="{FF2B5EF4-FFF2-40B4-BE49-F238E27FC236}">
              <a16:creationId xmlns:a16="http://schemas.microsoft.com/office/drawing/2014/main" id="{3F6119CC-D954-4737-AFBC-4737786D1CB8}"/>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a:extLst>
            <a:ext uri="{FF2B5EF4-FFF2-40B4-BE49-F238E27FC236}">
              <a16:creationId xmlns:a16="http://schemas.microsoft.com/office/drawing/2014/main" id="{EBED0FDE-2732-4C8C-B67D-A7290D89080E}"/>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a:extLst>
            <a:ext uri="{FF2B5EF4-FFF2-40B4-BE49-F238E27FC236}">
              <a16:creationId xmlns:a16="http://schemas.microsoft.com/office/drawing/2014/main" id="{C246E9B6-F0D8-4E7D-AFD2-A05809CF16CA}"/>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a:extLst>
            <a:ext uri="{FF2B5EF4-FFF2-40B4-BE49-F238E27FC236}">
              <a16:creationId xmlns:a16="http://schemas.microsoft.com/office/drawing/2014/main" id="{769B0281-6BDD-4DD7-BA29-DE62478C377A}"/>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66CD3EA-FC91-4D9A-86E9-3EF88918D12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18B8E6B-D7A7-490A-8514-0DDB17FD79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017EC77-607A-45CD-A04E-DBC1745C13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7D71A59-E796-4B6F-A7CD-D2DD0CFE58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40EBD13-F948-4843-93F0-7FD5C8AAC1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31" name="楕円 430">
          <a:extLst>
            <a:ext uri="{FF2B5EF4-FFF2-40B4-BE49-F238E27FC236}">
              <a16:creationId xmlns:a16="http://schemas.microsoft.com/office/drawing/2014/main" id="{577006D8-5A57-4125-8D7C-FD0DBEA82FB4}"/>
            </a:ext>
          </a:extLst>
        </xdr:cNvPr>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7B1C02FF-D8C9-41C9-9F27-FE0F59C83134}"/>
            </a:ext>
          </a:extLst>
        </xdr:cNvPr>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90170</xdr:rowOff>
    </xdr:from>
    <xdr:to>
      <xdr:col>81</xdr:col>
      <xdr:colOff>101600</xdr:colOff>
      <xdr:row>35</xdr:row>
      <xdr:rowOff>20320</xdr:rowOff>
    </xdr:to>
    <xdr:sp macro="" textlink="">
      <xdr:nvSpPr>
        <xdr:cNvPr id="433" name="楕円 432">
          <a:extLst>
            <a:ext uri="{FF2B5EF4-FFF2-40B4-BE49-F238E27FC236}">
              <a16:creationId xmlns:a16="http://schemas.microsoft.com/office/drawing/2014/main" id="{0999B57C-0463-4CE5-B76C-E14E98F699BF}"/>
            </a:ext>
          </a:extLst>
        </xdr:cNvPr>
        <xdr:cNvSpPr/>
      </xdr:nvSpPr>
      <xdr:spPr>
        <a:xfrm>
          <a:off x="15430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140970</xdr:rowOff>
    </xdr:from>
    <xdr:to>
      <xdr:col>85</xdr:col>
      <xdr:colOff>127000</xdr:colOff>
      <xdr:row>35</xdr:row>
      <xdr:rowOff>7620</xdr:rowOff>
    </xdr:to>
    <xdr:cxnSp macro="">
      <xdr:nvCxnSpPr>
        <xdr:cNvPr id="434" name="直線コネクタ 433">
          <a:extLst>
            <a:ext uri="{FF2B5EF4-FFF2-40B4-BE49-F238E27FC236}">
              <a16:creationId xmlns:a16="http://schemas.microsoft.com/office/drawing/2014/main" id="{BB2A32D1-EF9D-46DA-AE48-104E3B38D0C7}"/>
            </a:ext>
          </a:extLst>
        </xdr:cNvPr>
        <xdr:cNvCxnSpPr/>
      </xdr:nvCxnSpPr>
      <xdr:spPr>
        <a:xfrm>
          <a:off x="15481300" y="5970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35" name="楕円 434">
          <a:extLst>
            <a:ext uri="{FF2B5EF4-FFF2-40B4-BE49-F238E27FC236}">
              <a16:creationId xmlns:a16="http://schemas.microsoft.com/office/drawing/2014/main" id="{0A5ABA66-455F-4CAD-B34D-D373591D55B4}"/>
            </a:ext>
          </a:extLst>
        </xdr:cNvPr>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140970</xdr:rowOff>
    </xdr:from>
    <xdr:to>
      <xdr:col>81</xdr:col>
      <xdr:colOff>50800</xdr:colOff>
      <xdr:row>34</xdr:row>
      <xdr:rowOff>165735</xdr:rowOff>
    </xdr:to>
    <xdr:cxnSp macro="">
      <xdr:nvCxnSpPr>
        <xdr:cNvPr id="436" name="直線コネクタ 435">
          <a:extLst>
            <a:ext uri="{FF2B5EF4-FFF2-40B4-BE49-F238E27FC236}">
              <a16:creationId xmlns:a16="http://schemas.microsoft.com/office/drawing/2014/main" id="{37403BCD-43A1-42A8-9D2C-78E8AC37A781}"/>
            </a:ext>
          </a:extLst>
        </xdr:cNvPr>
        <xdr:cNvCxnSpPr/>
      </xdr:nvCxnSpPr>
      <xdr:spPr>
        <a:xfrm flipV="1">
          <a:off x="14592300" y="5970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69215</xdr:rowOff>
    </xdr:from>
    <xdr:to>
      <xdr:col>72</xdr:col>
      <xdr:colOff>38100</xdr:colOff>
      <xdr:row>34</xdr:row>
      <xdr:rowOff>170815</xdr:rowOff>
    </xdr:to>
    <xdr:sp macro="" textlink="">
      <xdr:nvSpPr>
        <xdr:cNvPr id="437" name="楕円 436">
          <a:extLst>
            <a:ext uri="{FF2B5EF4-FFF2-40B4-BE49-F238E27FC236}">
              <a16:creationId xmlns:a16="http://schemas.microsoft.com/office/drawing/2014/main" id="{84310161-C2CC-45DC-8320-02B4DC2F9B53}"/>
            </a:ext>
          </a:extLst>
        </xdr:cNvPr>
        <xdr:cNvSpPr/>
      </xdr:nvSpPr>
      <xdr:spPr>
        <a:xfrm>
          <a:off x="13652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120015</xdr:rowOff>
    </xdr:from>
    <xdr:to>
      <xdr:col>76</xdr:col>
      <xdr:colOff>114300</xdr:colOff>
      <xdr:row>34</xdr:row>
      <xdr:rowOff>165735</xdr:rowOff>
    </xdr:to>
    <xdr:cxnSp macro="">
      <xdr:nvCxnSpPr>
        <xdr:cNvPr id="438" name="直線コネクタ 437">
          <a:extLst>
            <a:ext uri="{FF2B5EF4-FFF2-40B4-BE49-F238E27FC236}">
              <a16:creationId xmlns:a16="http://schemas.microsoft.com/office/drawing/2014/main" id="{777D4DC2-22CF-4E27-AB90-E8075E6CE379}"/>
            </a:ext>
          </a:extLst>
        </xdr:cNvPr>
        <xdr:cNvCxnSpPr/>
      </xdr:nvCxnSpPr>
      <xdr:spPr>
        <a:xfrm>
          <a:off x="13703300" y="5949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21590</xdr:rowOff>
    </xdr:from>
    <xdr:to>
      <xdr:col>67</xdr:col>
      <xdr:colOff>101600</xdr:colOff>
      <xdr:row>34</xdr:row>
      <xdr:rowOff>123190</xdr:rowOff>
    </xdr:to>
    <xdr:sp macro="" textlink="">
      <xdr:nvSpPr>
        <xdr:cNvPr id="439" name="楕円 438">
          <a:extLst>
            <a:ext uri="{FF2B5EF4-FFF2-40B4-BE49-F238E27FC236}">
              <a16:creationId xmlns:a16="http://schemas.microsoft.com/office/drawing/2014/main" id="{F9794E28-F8E6-4B89-BE07-EB0C10F9B6C2}"/>
            </a:ext>
          </a:extLst>
        </xdr:cNvPr>
        <xdr:cNvSpPr/>
      </xdr:nvSpPr>
      <xdr:spPr>
        <a:xfrm>
          <a:off x="12763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72390</xdr:rowOff>
    </xdr:from>
    <xdr:to>
      <xdr:col>71</xdr:col>
      <xdr:colOff>177800</xdr:colOff>
      <xdr:row>34</xdr:row>
      <xdr:rowOff>120015</xdr:rowOff>
    </xdr:to>
    <xdr:cxnSp macro="">
      <xdr:nvCxnSpPr>
        <xdr:cNvPr id="440" name="直線コネクタ 439">
          <a:extLst>
            <a:ext uri="{FF2B5EF4-FFF2-40B4-BE49-F238E27FC236}">
              <a16:creationId xmlns:a16="http://schemas.microsoft.com/office/drawing/2014/main" id="{CABAF349-A56D-4B11-97C6-EAE97AE5D604}"/>
            </a:ext>
          </a:extLst>
        </xdr:cNvPr>
        <xdr:cNvCxnSpPr/>
      </xdr:nvCxnSpPr>
      <xdr:spPr>
        <a:xfrm>
          <a:off x="12814300" y="59016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FFBF1B61-CB7C-435C-8BBD-D1D4CC7B5161}"/>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6E5EEAC2-CDF4-4E84-B905-7356C34EBD36}"/>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614E09AF-5E06-4374-AAA8-218154F779B3}"/>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F5141950-89FD-48C2-A73E-0699DA080507}"/>
            </a:ext>
          </a:extLst>
        </xdr:cNvPr>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36847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27060A5B-3C42-4C5C-9051-1EE7621D778E}"/>
            </a:ext>
          </a:extLst>
        </xdr:cNvPr>
        <xdr:cNvSpPr txBox="1"/>
      </xdr:nvSpPr>
      <xdr:spPr>
        <a:xfrm>
          <a:off x="15266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36212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1C7A85AD-25C2-46E9-866A-33E76277666F}"/>
            </a:ext>
          </a:extLst>
        </xdr:cNvPr>
        <xdr:cNvSpPr txBox="1"/>
      </xdr:nvSpPr>
      <xdr:spPr>
        <a:xfrm>
          <a:off x="1438974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15892</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296C3053-C26F-47AF-AB97-22A766EA8A9D}"/>
            </a:ext>
          </a:extLst>
        </xdr:cNvPr>
        <xdr:cNvSpPr txBox="1"/>
      </xdr:nvSpPr>
      <xdr:spPr>
        <a:xfrm>
          <a:off x="13500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139717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92F4C347-81E8-4642-B8C9-BC9BFBCC649C}"/>
            </a:ext>
          </a:extLst>
        </xdr:cNvPr>
        <xdr:cNvSpPr txBox="1"/>
      </xdr:nvSpPr>
      <xdr:spPr>
        <a:xfrm>
          <a:off x="12611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2694223-B501-4D40-BEF1-503B92749F9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494714D8-AE44-42CF-BF47-9977237A0D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B6042684-1D39-4498-A498-BBF62D88DE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F2C45597-DC45-4F39-826C-FCE60F0F76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A1723C27-B6AC-4928-B0BE-4DFD8A8E6B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73222037-CF7F-4A52-B0D4-2E8BB1CBCD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18BDA62A-CCF3-4D10-AFA9-C58CAD486E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179FE85-B7EE-4EB8-828D-4F75560031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77DBF04-BAEA-43E2-B5C7-DAB4422C1F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90F47DF6-8A65-48DD-BA33-71B1FB9464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BC2EA58E-3685-41FB-BC2B-91CACA18514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DA56C16D-042A-46DC-AD73-0F89C6CF847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90C92DFF-9D34-4395-88AE-0A86A4DDDDE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a:extLst>
            <a:ext uri="{FF2B5EF4-FFF2-40B4-BE49-F238E27FC236}">
              <a16:creationId xmlns:a16="http://schemas.microsoft.com/office/drawing/2014/main" id="{4B60C9F8-6C0D-42A4-8A12-E19DC6A0FD7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A2084FC4-F909-4EAC-AFA8-0FC45E670B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a:extLst>
            <a:ext uri="{FF2B5EF4-FFF2-40B4-BE49-F238E27FC236}">
              <a16:creationId xmlns:a16="http://schemas.microsoft.com/office/drawing/2014/main" id="{4CA652AD-35FD-4ABC-8B01-D15D28A6960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4AB52D01-1CBC-436F-BC3D-11EE75D3DCE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a:extLst>
            <a:ext uri="{FF2B5EF4-FFF2-40B4-BE49-F238E27FC236}">
              <a16:creationId xmlns:a16="http://schemas.microsoft.com/office/drawing/2014/main" id="{263B92D9-6C58-47BA-AAAB-C7DE32DCB55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F7110B1C-2B5C-4580-9CD8-DD6C831EE4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F5DBF5E6-B2B2-4A7E-A84F-51DFA5954D9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4D00F065-2D53-4F44-B22A-E1B276F23E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a:extLst>
            <a:ext uri="{FF2B5EF4-FFF2-40B4-BE49-F238E27FC236}">
              <a16:creationId xmlns:a16="http://schemas.microsoft.com/office/drawing/2014/main" id="{34B551D3-8242-4D74-9561-9B2A88A50047}"/>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a:extLst>
            <a:ext uri="{FF2B5EF4-FFF2-40B4-BE49-F238E27FC236}">
              <a16:creationId xmlns:a16="http://schemas.microsoft.com/office/drawing/2014/main" id="{39932AAD-9AF3-4C93-9FE2-F3787612EFD2}"/>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a:extLst>
            <a:ext uri="{FF2B5EF4-FFF2-40B4-BE49-F238E27FC236}">
              <a16:creationId xmlns:a16="http://schemas.microsoft.com/office/drawing/2014/main" id="{A72B415A-678A-483C-BE1D-CA46C61BA84A}"/>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47DD5E74-22F6-4747-93C9-4EBDCC20CE64}"/>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a:extLst>
            <a:ext uri="{FF2B5EF4-FFF2-40B4-BE49-F238E27FC236}">
              <a16:creationId xmlns:a16="http://schemas.microsoft.com/office/drawing/2014/main" id="{57B25FB4-7B87-4359-ABCA-EA8CA73D9E88}"/>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04E1CBB8-DC47-4A3E-8EC2-8E62C67C18F6}"/>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a:extLst>
            <a:ext uri="{FF2B5EF4-FFF2-40B4-BE49-F238E27FC236}">
              <a16:creationId xmlns:a16="http://schemas.microsoft.com/office/drawing/2014/main" id="{C96601EA-B713-48AB-BC8A-FFD12ABAF07E}"/>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a:extLst>
            <a:ext uri="{FF2B5EF4-FFF2-40B4-BE49-F238E27FC236}">
              <a16:creationId xmlns:a16="http://schemas.microsoft.com/office/drawing/2014/main" id="{FE8AAF63-8453-4B0E-A79F-7C93A2AC26F6}"/>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a:extLst>
            <a:ext uri="{FF2B5EF4-FFF2-40B4-BE49-F238E27FC236}">
              <a16:creationId xmlns:a16="http://schemas.microsoft.com/office/drawing/2014/main" id="{076C1510-FE75-4C94-BA92-D4A42B2E4354}"/>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a:extLst>
            <a:ext uri="{FF2B5EF4-FFF2-40B4-BE49-F238E27FC236}">
              <a16:creationId xmlns:a16="http://schemas.microsoft.com/office/drawing/2014/main" id="{56FAF51B-A34C-4DB1-93E6-3551735FB2ED}"/>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a:extLst>
            <a:ext uri="{FF2B5EF4-FFF2-40B4-BE49-F238E27FC236}">
              <a16:creationId xmlns:a16="http://schemas.microsoft.com/office/drawing/2014/main" id="{0BFB1D02-D2A6-4307-896D-CECD6805AFB6}"/>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AEB8D04-3652-48BE-AAFC-3902554EFC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0D4F398-1FA1-439A-9F98-D1DE286F33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941E374-0AFD-4738-AC2F-6939F15D6A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14E708D-2C6B-4F59-A82E-757C3D569E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9F092FE-477A-4C9D-80C7-23726302929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72899</xdr:rowOff>
    </xdr:from>
    <xdr:to>
      <xdr:col>116</xdr:col>
      <xdr:colOff>114300</xdr:colOff>
      <xdr:row>40</xdr:row>
      <xdr:rowOff>3049</xdr:rowOff>
    </xdr:to>
    <xdr:sp macro="" textlink="">
      <xdr:nvSpPr>
        <xdr:cNvPr id="486" name="楕円 485">
          <a:extLst>
            <a:ext uri="{FF2B5EF4-FFF2-40B4-BE49-F238E27FC236}">
              <a16:creationId xmlns:a16="http://schemas.microsoft.com/office/drawing/2014/main" id="{885777BF-505F-47A5-94A3-2FF7029BD2AD}"/>
            </a:ext>
          </a:extLst>
        </xdr:cNvPr>
        <xdr:cNvSpPr/>
      </xdr:nvSpPr>
      <xdr:spPr>
        <a:xfrm>
          <a:off x="22110700" y="67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95776</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D03AB61F-AE65-45DD-858B-555482604226}"/>
            </a:ext>
          </a:extLst>
        </xdr:cNvPr>
        <xdr:cNvSpPr txBox="1"/>
      </xdr:nvSpPr>
      <xdr:spPr>
        <a:xfrm>
          <a:off x="22199600" y="661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73063</xdr:rowOff>
    </xdr:from>
    <xdr:to>
      <xdr:col>112</xdr:col>
      <xdr:colOff>38100</xdr:colOff>
      <xdr:row>40</xdr:row>
      <xdr:rowOff>3213</xdr:rowOff>
    </xdr:to>
    <xdr:sp macro="" textlink="">
      <xdr:nvSpPr>
        <xdr:cNvPr id="488" name="楕円 487">
          <a:extLst>
            <a:ext uri="{FF2B5EF4-FFF2-40B4-BE49-F238E27FC236}">
              <a16:creationId xmlns:a16="http://schemas.microsoft.com/office/drawing/2014/main" id="{D3D5E3C6-D572-4435-87FB-6BD3EE7AA1FF}"/>
            </a:ext>
          </a:extLst>
        </xdr:cNvPr>
        <xdr:cNvSpPr/>
      </xdr:nvSpPr>
      <xdr:spPr>
        <a:xfrm>
          <a:off x="21272500" y="67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123699</xdr:rowOff>
    </xdr:from>
    <xdr:to>
      <xdr:col>116</xdr:col>
      <xdr:colOff>63500</xdr:colOff>
      <xdr:row>39</xdr:row>
      <xdr:rowOff>123863</xdr:rowOff>
    </xdr:to>
    <xdr:cxnSp macro="">
      <xdr:nvCxnSpPr>
        <xdr:cNvPr id="489" name="直線コネクタ 488">
          <a:extLst>
            <a:ext uri="{FF2B5EF4-FFF2-40B4-BE49-F238E27FC236}">
              <a16:creationId xmlns:a16="http://schemas.microsoft.com/office/drawing/2014/main" id="{85BAC706-43F0-45C3-A0C3-0766BF5A67C2}"/>
            </a:ext>
          </a:extLst>
        </xdr:cNvPr>
        <xdr:cNvCxnSpPr/>
      </xdr:nvCxnSpPr>
      <xdr:spPr>
        <a:xfrm flipV="1">
          <a:off x="21323300" y="6810249"/>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131189</xdr:rowOff>
    </xdr:from>
    <xdr:to>
      <xdr:col>107</xdr:col>
      <xdr:colOff>101600</xdr:colOff>
      <xdr:row>40</xdr:row>
      <xdr:rowOff>61339</xdr:rowOff>
    </xdr:to>
    <xdr:sp macro="" textlink="">
      <xdr:nvSpPr>
        <xdr:cNvPr id="490" name="楕円 489">
          <a:extLst>
            <a:ext uri="{FF2B5EF4-FFF2-40B4-BE49-F238E27FC236}">
              <a16:creationId xmlns:a16="http://schemas.microsoft.com/office/drawing/2014/main" id="{9ED2CA2A-C3DE-44BD-8429-AC87A3CBB26A}"/>
            </a:ext>
          </a:extLst>
        </xdr:cNvPr>
        <xdr:cNvSpPr/>
      </xdr:nvSpPr>
      <xdr:spPr>
        <a:xfrm>
          <a:off x="20383500" y="6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123863</xdr:rowOff>
    </xdr:from>
    <xdr:to>
      <xdr:col>111</xdr:col>
      <xdr:colOff>177800</xdr:colOff>
      <xdr:row>40</xdr:row>
      <xdr:rowOff>10539</xdr:rowOff>
    </xdr:to>
    <xdr:cxnSp macro="">
      <xdr:nvCxnSpPr>
        <xdr:cNvPr id="491" name="直線コネクタ 490">
          <a:extLst>
            <a:ext uri="{FF2B5EF4-FFF2-40B4-BE49-F238E27FC236}">
              <a16:creationId xmlns:a16="http://schemas.microsoft.com/office/drawing/2014/main" id="{F4C00947-B903-42A6-A056-B2D7FF7C5245}"/>
            </a:ext>
          </a:extLst>
        </xdr:cNvPr>
        <xdr:cNvCxnSpPr/>
      </xdr:nvCxnSpPr>
      <xdr:spPr>
        <a:xfrm flipV="1">
          <a:off x="20434300" y="6810413"/>
          <a:ext cx="889000" cy="5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132568</xdr:rowOff>
    </xdr:from>
    <xdr:to>
      <xdr:col>102</xdr:col>
      <xdr:colOff>165100</xdr:colOff>
      <xdr:row>40</xdr:row>
      <xdr:rowOff>62718</xdr:rowOff>
    </xdr:to>
    <xdr:sp macro="" textlink="">
      <xdr:nvSpPr>
        <xdr:cNvPr id="492" name="楕円 491">
          <a:extLst>
            <a:ext uri="{FF2B5EF4-FFF2-40B4-BE49-F238E27FC236}">
              <a16:creationId xmlns:a16="http://schemas.microsoft.com/office/drawing/2014/main" id="{19C2FD1D-C12F-433C-8062-D4297D63665A}"/>
            </a:ext>
          </a:extLst>
        </xdr:cNvPr>
        <xdr:cNvSpPr/>
      </xdr:nvSpPr>
      <xdr:spPr>
        <a:xfrm>
          <a:off x="19494500" y="68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10539</xdr:rowOff>
    </xdr:from>
    <xdr:to>
      <xdr:col>107</xdr:col>
      <xdr:colOff>50800</xdr:colOff>
      <xdr:row>40</xdr:row>
      <xdr:rowOff>11918</xdr:rowOff>
    </xdr:to>
    <xdr:cxnSp macro="">
      <xdr:nvCxnSpPr>
        <xdr:cNvPr id="493" name="直線コネクタ 492">
          <a:extLst>
            <a:ext uri="{FF2B5EF4-FFF2-40B4-BE49-F238E27FC236}">
              <a16:creationId xmlns:a16="http://schemas.microsoft.com/office/drawing/2014/main" id="{A6270E0B-983C-4AC0-AC7A-D1C459F857D5}"/>
            </a:ext>
          </a:extLst>
        </xdr:cNvPr>
        <xdr:cNvCxnSpPr/>
      </xdr:nvCxnSpPr>
      <xdr:spPr>
        <a:xfrm flipV="1">
          <a:off x="19545300" y="6868539"/>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130359</xdr:rowOff>
    </xdr:from>
    <xdr:to>
      <xdr:col>98</xdr:col>
      <xdr:colOff>38100</xdr:colOff>
      <xdr:row>40</xdr:row>
      <xdr:rowOff>60509</xdr:rowOff>
    </xdr:to>
    <xdr:sp macro="" textlink="">
      <xdr:nvSpPr>
        <xdr:cNvPr id="494" name="楕円 493">
          <a:extLst>
            <a:ext uri="{FF2B5EF4-FFF2-40B4-BE49-F238E27FC236}">
              <a16:creationId xmlns:a16="http://schemas.microsoft.com/office/drawing/2014/main" id="{DB18EFBE-77DA-46B3-8BB0-DB1971B4FB79}"/>
            </a:ext>
          </a:extLst>
        </xdr:cNvPr>
        <xdr:cNvSpPr/>
      </xdr:nvSpPr>
      <xdr:spPr>
        <a:xfrm>
          <a:off x="18605500" y="68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9709</xdr:rowOff>
    </xdr:from>
    <xdr:to>
      <xdr:col>102</xdr:col>
      <xdr:colOff>114300</xdr:colOff>
      <xdr:row>40</xdr:row>
      <xdr:rowOff>11918</xdr:rowOff>
    </xdr:to>
    <xdr:cxnSp macro="">
      <xdr:nvCxnSpPr>
        <xdr:cNvPr id="495" name="直線コネクタ 494">
          <a:extLst>
            <a:ext uri="{FF2B5EF4-FFF2-40B4-BE49-F238E27FC236}">
              <a16:creationId xmlns:a16="http://schemas.microsoft.com/office/drawing/2014/main" id="{6995E91B-45B5-4716-A1BC-4F4A7C310FDC}"/>
            </a:ext>
          </a:extLst>
        </xdr:cNvPr>
        <xdr:cNvCxnSpPr/>
      </xdr:nvCxnSpPr>
      <xdr:spPr>
        <a:xfrm>
          <a:off x="18656300" y="6867709"/>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C24BC919-CCC5-43EB-B720-3B07B96858E1}"/>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BABFBF7B-FF35-46B4-8FB6-9A1C09AEDB36}"/>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0AD12B52-8F26-4D97-BE5C-6DF2F37DB01B}"/>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E25E6782-47E2-4E3C-BDD0-792DA056CBE8}"/>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19740</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3002E11C-2E13-46CE-9869-3FFA8437022A}"/>
            </a:ext>
          </a:extLst>
        </xdr:cNvPr>
        <xdr:cNvSpPr txBox="1"/>
      </xdr:nvSpPr>
      <xdr:spPr>
        <a:xfrm>
          <a:off x="21011095" y="653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52466</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D20B3091-243C-4DCE-9E4B-2E5205B40497}"/>
            </a:ext>
          </a:extLst>
        </xdr:cNvPr>
        <xdr:cNvSpPr txBox="1"/>
      </xdr:nvSpPr>
      <xdr:spPr>
        <a:xfrm>
          <a:off x="20134795" y="69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79245</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AFBFF5ED-4C42-4D95-BF92-713C98839C14}"/>
            </a:ext>
          </a:extLst>
        </xdr:cNvPr>
        <xdr:cNvSpPr txBox="1"/>
      </xdr:nvSpPr>
      <xdr:spPr>
        <a:xfrm>
          <a:off x="19245795" y="65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77036</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ABA75197-783B-4D4A-BD76-D69BA372D21E}"/>
            </a:ext>
          </a:extLst>
        </xdr:cNvPr>
        <xdr:cNvSpPr txBox="1"/>
      </xdr:nvSpPr>
      <xdr:spPr>
        <a:xfrm>
          <a:off x="18356795" y="659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74EC2754-33E6-49E6-85B3-87B397C2AE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24A8EE29-3895-4B90-9DC9-B287216E94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95B39C68-7026-4D61-8199-256AE12C53D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3D194353-E0D5-4F62-8722-5B0517C6BF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D1AD90B-4F76-4CF4-A29E-5CA14B503F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AA9B1DB2-9A68-49D1-893D-CBA75D87DC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264A089F-E73E-4DD6-98FC-47CD266777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3EB991E5-0D6C-4ECA-B9D9-2C282ADFB5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1B5B99C2-3017-443A-9E0D-28147BF955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4889F3A3-F727-48C7-BCE2-38D5D64CAC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684BD69-2E52-4797-BA14-36BBCA95C7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3F4CD8F5-3B03-4192-AA3A-D8BF736AFC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E81BF20C-1526-4882-8FC2-A7B9704C27C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1A661B0D-C748-4D2C-B061-2CA652C608F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8A3395DB-2E62-4A89-BF78-7DB19E5B8D4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FD9368C3-53BE-448F-AC35-7046EC9F4A6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A9471FB1-7F99-43FD-9821-72B6AD4622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8F5633B1-1BA1-4DC6-B0E3-8618ADBE4E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AEA8DE05-F454-44D8-AC8F-3546D8A201A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D176ED4E-FA31-4586-B62E-52E08802E46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17E11294-3F22-4AD2-8408-6489A62EC9F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4B4C5E16-93A8-42BC-8CAB-863E91D4E24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FDD6DA2F-F1A8-4816-A780-59E864F21D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AA23661C-0C2E-4C5F-A591-1E02C6CE73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B2E97301-4C80-4DE6-BC17-EE9378D710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F60648D0-9C56-4797-AECD-3F31B8FA4ADB}"/>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98D33B3E-BCBA-4F7C-9F2A-774E0EE9D9C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56E803FF-CED8-4E83-B58B-3CED009130A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331E6563-04ED-4694-95BD-D5C2CBE97518}"/>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a:extLst>
            <a:ext uri="{FF2B5EF4-FFF2-40B4-BE49-F238E27FC236}">
              <a16:creationId xmlns:a16="http://schemas.microsoft.com/office/drawing/2014/main" id="{BBF6AB78-71FE-4CFC-AA1E-D87B0E28B0FF}"/>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51D238C6-D87B-4867-8B5B-617BD4052EC9}"/>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a:extLst>
            <a:ext uri="{FF2B5EF4-FFF2-40B4-BE49-F238E27FC236}">
              <a16:creationId xmlns:a16="http://schemas.microsoft.com/office/drawing/2014/main" id="{30E709E5-EA8A-4B64-9E73-1757CF1F071E}"/>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a:extLst>
            <a:ext uri="{FF2B5EF4-FFF2-40B4-BE49-F238E27FC236}">
              <a16:creationId xmlns:a16="http://schemas.microsoft.com/office/drawing/2014/main" id="{F3EF6810-879B-49CF-9D98-CE07C153A63B}"/>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a:extLst>
            <a:ext uri="{FF2B5EF4-FFF2-40B4-BE49-F238E27FC236}">
              <a16:creationId xmlns:a16="http://schemas.microsoft.com/office/drawing/2014/main" id="{DD829BAA-9C83-4028-A91D-BC5437D658F8}"/>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a:extLst>
            <a:ext uri="{FF2B5EF4-FFF2-40B4-BE49-F238E27FC236}">
              <a16:creationId xmlns:a16="http://schemas.microsoft.com/office/drawing/2014/main" id="{76E8C626-3839-4EBA-9F3B-017A74C534B3}"/>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a:extLst>
            <a:ext uri="{FF2B5EF4-FFF2-40B4-BE49-F238E27FC236}">
              <a16:creationId xmlns:a16="http://schemas.microsoft.com/office/drawing/2014/main" id="{517AD1E5-C8D3-4E91-952D-001E3BB297C7}"/>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8EB6FCE-0418-41B5-9FB4-DF9992C512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0678F0D-0682-430D-9C92-C1A2B9367B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395C2B4-FFFF-4448-8A53-0F5ACBC0A07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A629928-3C62-4D29-8F19-6C95B77D3D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0429B8E-31D0-4831-9448-8E53F5661D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45" name="楕円 544">
          <a:extLst>
            <a:ext uri="{FF2B5EF4-FFF2-40B4-BE49-F238E27FC236}">
              <a16:creationId xmlns:a16="http://schemas.microsoft.com/office/drawing/2014/main" id="{30189C83-E34F-46A8-B167-B391A72F114E}"/>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923DD39D-E978-429E-8AD4-930870D4330A}"/>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47" name="楕円 546">
          <a:extLst>
            <a:ext uri="{FF2B5EF4-FFF2-40B4-BE49-F238E27FC236}">
              <a16:creationId xmlns:a16="http://schemas.microsoft.com/office/drawing/2014/main" id="{2A487A58-AFB3-449A-87F1-A2FE56EA746F}"/>
            </a:ext>
          </a:extLst>
        </xdr:cNvPr>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60</xdr:row>
      <xdr:rowOff>160020</xdr:rowOff>
    </xdr:to>
    <xdr:cxnSp macro="">
      <xdr:nvCxnSpPr>
        <xdr:cNvPr id="548" name="直線コネクタ 547">
          <a:extLst>
            <a:ext uri="{FF2B5EF4-FFF2-40B4-BE49-F238E27FC236}">
              <a16:creationId xmlns:a16="http://schemas.microsoft.com/office/drawing/2014/main" id="{1A1D4813-F00A-4787-8752-E8297125E916}"/>
            </a:ext>
          </a:extLst>
        </xdr:cNvPr>
        <xdr:cNvCxnSpPr/>
      </xdr:nvCxnSpPr>
      <xdr:spPr>
        <a:xfrm>
          <a:off x="15481300" y="104372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49" name="楕円 548">
          <a:extLst>
            <a:ext uri="{FF2B5EF4-FFF2-40B4-BE49-F238E27FC236}">
              <a16:creationId xmlns:a16="http://schemas.microsoft.com/office/drawing/2014/main" id="{71A083A2-3CCC-4D62-A53E-0B0D7801EBBD}"/>
            </a:ext>
          </a:extLst>
        </xdr:cNvPr>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150223</xdr:rowOff>
    </xdr:to>
    <xdr:cxnSp macro="">
      <xdr:nvCxnSpPr>
        <xdr:cNvPr id="550" name="直線コネクタ 549">
          <a:extLst>
            <a:ext uri="{FF2B5EF4-FFF2-40B4-BE49-F238E27FC236}">
              <a16:creationId xmlns:a16="http://schemas.microsoft.com/office/drawing/2014/main" id="{7A27B9A9-CE7B-4735-AF9E-419C39951E98}"/>
            </a:ext>
          </a:extLst>
        </xdr:cNvPr>
        <xdr:cNvCxnSpPr/>
      </xdr:nvCxnSpPr>
      <xdr:spPr>
        <a:xfrm>
          <a:off x="14592300" y="103980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551" name="楕円 550">
          <a:extLst>
            <a:ext uri="{FF2B5EF4-FFF2-40B4-BE49-F238E27FC236}">
              <a16:creationId xmlns:a16="http://schemas.microsoft.com/office/drawing/2014/main" id="{5B06DE40-B211-4CB2-93F7-6CFD59EB8831}"/>
            </a:ext>
          </a:extLst>
        </xdr:cNvPr>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111034</xdr:rowOff>
    </xdr:to>
    <xdr:cxnSp macro="">
      <xdr:nvCxnSpPr>
        <xdr:cNvPr id="552" name="直線コネクタ 551">
          <a:extLst>
            <a:ext uri="{FF2B5EF4-FFF2-40B4-BE49-F238E27FC236}">
              <a16:creationId xmlns:a16="http://schemas.microsoft.com/office/drawing/2014/main" id="{1E9BB1F9-81FB-4F4B-B5B6-15FBEB6818A3}"/>
            </a:ext>
          </a:extLst>
        </xdr:cNvPr>
        <xdr:cNvCxnSpPr/>
      </xdr:nvCxnSpPr>
      <xdr:spPr>
        <a:xfrm>
          <a:off x="13703300" y="103572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150041</xdr:rowOff>
    </xdr:from>
    <xdr:to>
      <xdr:col>67</xdr:col>
      <xdr:colOff>101600</xdr:colOff>
      <xdr:row>60</xdr:row>
      <xdr:rowOff>80191</xdr:rowOff>
    </xdr:to>
    <xdr:sp macro="" textlink="">
      <xdr:nvSpPr>
        <xdr:cNvPr id="553" name="楕円 552">
          <a:extLst>
            <a:ext uri="{FF2B5EF4-FFF2-40B4-BE49-F238E27FC236}">
              <a16:creationId xmlns:a16="http://schemas.microsoft.com/office/drawing/2014/main" id="{6D84CA20-C668-44D9-9C9E-CF79DF3F7598}"/>
            </a:ext>
          </a:extLst>
        </xdr:cNvPr>
        <xdr:cNvSpPr/>
      </xdr:nvSpPr>
      <xdr:spPr>
        <a:xfrm>
          <a:off x="12763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29391</xdr:rowOff>
    </xdr:from>
    <xdr:to>
      <xdr:col>71</xdr:col>
      <xdr:colOff>177800</xdr:colOff>
      <xdr:row>60</xdr:row>
      <xdr:rowOff>70213</xdr:rowOff>
    </xdr:to>
    <xdr:cxnSp macro="">
      <xdr:nvCxnSpPr>
        <xdr:cNvPr id="554" name="直線コネクタ 553">
          <a:extLst>
            <a:ext uri="{FF2B5EF4-FFF2-40B4-BE49-F238E27FC236}">
              <a16:creationId xmlns:a16="http://schemas.microsoft.com/office/drawing/2014/main" id="{B9B96769-7090-4F20-B71E-1C0C0D7F6070}"/>
            </a:ext>
          </a:extLst>
        </xdr:cNvPr>
        <xdr:cNvCxnSpPr/>
      </xdr:nvCxnSpPr>
      <xdr:spPr>
        <a:xfrm>
          <a:off x="12814300" y="1031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1EFA2387-D944-4A9D-B08C-AB50A874AB4D}"/>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546F6451-3F81-4170-9BA4-3FCA61147D38}"/>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29F6F81B-B3C2-4E8B-AB48-1A4199C753DE}"/>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C09C1D0A-4B72-4000-AF64-85FBD17EF849}"/>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13E69297-ABD3-4F15-B70B-67CFCDAFE3A4}"/>
            </a:ext>
          </a:extLst>
        </xdr:cNvPr>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3D4FF49E-2444-4365-B04B-2DADED607F83}"/>
            </a:ext>
          </a:extLst>
        </xdr:cNvPr>
        <xdr:cNvSpPr txBox="1"/>
      </xdr:nvSpPr>
      <xdr:spPr>
        <a:xfrm>
          <a:off x="14389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112140</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C3B83A77-485A-40E1-B6E8-A165A00A2436}"/>
            </a:ext>
          </a:extLst>
        </xdr:cNvPr>
        <xdr:cNvSpPr txBox="1"/>
      </xdr:nvSpPr>
      <xdr:spPr>
        <a:xfrm>
          <a:off x="13500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71318</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EF222BB0-9F01-407B-A0B3-6E8F3235DD9C}"/>
            </a:ext>
          </a:extLst>
        </xdr:cNvPr>
        <xdr:cNvSpPr txBox="1"/>
      </xdr:nvSpPr>
      <xdr:spPr>
        <a:xfrm>
          <a:off x="12611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CAAD5402-B0FF-400C-852C-141229AFB6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95676090-5C13-4B81-82AF-6EA479EE29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A36EFC1F-2A75-441D-9608-DC95D8C72C0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E4C5582C-D19C-4C7D-8294-43438152DFE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405B8CE8-1893-4C45-8B73-3EC6F90FB5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A39F539B-9857-4C8E-9841-D6CC2FD7C1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7E0406B7-1317-4217-87D0-575A75CC71D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6B1117F-1CF3-4D8D-B853-F7BA08F24D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6DD8F665-FE36-4A5B-9D63-8C1B748BA6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D1B1133-9C4D-49B6-9A39-C2E0017FAA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B5A03AB5-8D33-413A-A1F9-1683418B012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CB0EC268-7B43-44C8-824A-4087A47B732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D2CA9269-3D16-449B-92AF-73C4221E12E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F786EE1A-C4DD-40C9-B2A2-4D08451F545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D30F4121-3467-4370-9DED-4FC5CF14DB7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4A8DAF0-298F-4F75-8166-5EC54FF5C1D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54617657-73B9-48C9-B697-05EBBD5BC24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9A10A52-F4A9-43B4-A86B-6181FEB1716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61DC7C30-5A12-4650-AE29-8ED24879EFE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D0EA7386-1A20-48C5-B7BF-A00812F0991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852CD814-3D8D-4498-815F-9AC8DAD38B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FD4E6E72-B99C-4620-BD84-ED6EDB7F38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7B490094-63E7-497F-B877-2BB72D0246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a:extLst>
            <a:ext uri="{FF2B5EF4-FFF2-40B4-BE49-F238E27FC236}">
              <a16:creationId xmlns:a16="http://schemas.microsoft.com/office/drawing/2014/main" id="{62E51307-79D3-4B25-92DA-2896F59CE453}"/>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BA69F7F2-097E-4BDD-BA1C-BAC6C2B0E771}"/>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a:extLst>
            <a:ext uri="{FF2B5EF4-FFF2-40B4-BE49-F238E27FC236}">
              <a16:creationId xmlns:a16="http://schemas.microsoft.com/office/drawing/2014/main" id="{E8D0DE65-2169-4A11-99CC-0C27F10E729F}"/>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7DC7D9FD-D039-4544-BB9E-12E1A5F3B5B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a:extLst>
            <a:ext uri="{FF2B5EF4-FFF2-40B4-BE49-F238E27FC236}">
              <a16:creationId xmlns:a16="http://schemas.microsoft.com/office/drawing/2014/main" id="{67418013-5AEF-4924-A46D-162952AB6B8E}"/>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DDF8C1EC-F5B7-4CA0-AF1D-E25E38DE5AEF}"/>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a:extLst>
            <a:ext uri="{FF2B5EF4-FFF2-40B4-BE49-F238E27FC236}">
              <a16:creationId xmlns:a16="http://schemas.microsoft.com/office/drawing/2014/main" id="{5220C4A8-88DD-4D43-BD56-522604F2778A}"/>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a:extLst>
            <a:ext uri="{FF2B5EF4-FFF2-40B4-BE49-F238E27FC236}">
              <a16:creationId xmlns:a16="http://schemas.microsoft.com/office/drawing/2014/main" id="{4EF023E0-99AA-4448-93C9-BE44D049CE61}"/>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a:extLst>
            <a:ext uri="{FF2B5EF4-FFF2-40B4-BE49-F238E27FC236}">
              <a16:creationId xmlns:a16="http://schemas.microsoft.com/office/drawing/2014/main" id="{6C1BF31C-14CD-4F8C-8059-E89163D14603}"/>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a:extLst>
            <a:ext uri="{FF2B5EF4-FFF2-40B4-BE49-F238E27FC236}">
              <a16:creationId xmlns:a16="http://schemas.microsoft.com/office/drawing/2014/main" id="{04D3594A-9A44-43D7-B127-3D5391FCA349}"/>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a:extLst>
            <a:ext uri="{FF2B5EF4-FFF2-40B4-BE49-F238E27FC236}">
              <a16:creationId xmlns:a16="http://schemas.microsoft.com/office/drawing/2014/main" id="{81209CCC-11E4-4208-9628-C50CB3C4D69D}"/>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B79884C-C101-448C-A767-0BFA783273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327D394-5AC9-4980-B8F4-472BA65CC5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A713073-F16C-43ED-B5F3-7E17AEABFA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E43949C-48B6-4E25-8918-0297996E54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BE30BCF-0ED2-473B-AC77-24C28499E2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97790</xdr:rowOff>
    </xdr:from>
    <xdr:to>
      <xdr:col>116</xdr:col>
      <xdr:colOff>114300</xdr:colOff>
      <xdr:row>61</xdr:row>
      <xdr:rowOff>27940</xdr:rowOff>
    </xdr:to>
    <xdr:sp macro="" textlink="">
      <xdr:nvSpPr>
        <xdr:cNvPr id="602" name="楕円 601">
          <a:extLst>
            <a:ext uri="{FF2B5EF4-FFF2-40B4-BE49-F238E27FC236}">
              <a16:creationId xmlns:a16="http://schemas.microsoft.com/office/drawing/2014/main" id="{9EA1DE0A-1B9E-42F7-8D29-945D99CE80FC}"/>
            </a:ext>
          </a:extLst>
        </xdr:cNvPr>
        <xdr:cNvSpPr/>
      </xdr:nvSpPr>
      <xdr:spPr>
        <a:xfrm>
          <a:off x="22110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120667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3301589D-7219-48AF-9C8D-4477250E0D53}"/>
            </a:ext>
          </a:extLst>
        </xdr:cNvPr>
        <xdr:cNvSpPr txBox="1"/>
      </xdr:nvSpPr>
      <xdr:spPr>
        <a:xfrm>
          <a:off x="22199600"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604" name="楕円 603">
          <a:extLst>
            <a:ext uri="{FF2B5EF4-FFF2-40B4-BE49-F238E27FC236}">
              <a16:creationId xmlns:a16="http://schemas.microsoft.com/office/drawing/2014/main" id="{B0345631-BBA5-478D-84BA-2331F9B4031D}"/>
            </a:ext>
          </a:extLst>
        </xdr:cNvPr>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148590</xdr:rowOff>
    </xdr:from>
    <xdr:to>
      <xdr:col>116</xdr:col>
      <xdr:colOff>63500</xdr:colOff>
      <xdr:row>60</xdr:row>
      <xdr:rowOff>160020</xdr:rowOff>
    </xdr:to>
    <xdr:cxnSp macro="">
      <xdr:nvCxnSpPr>
        <xdr:cNvPr id="605" name="直線コネクタ 604">
          <a:extLst>
            <a:ext uri="{FF2B5EF4-FFF2-40B4-BE49-F238E27FC236}">
              <a16:creationId xmlns:a16="http://schemas.microsoft.com/office/drawing/2014/main" id="{66E671D2-9A5E-4947-89E1-00CEDF3A714A}"/>
            </a:ext>
          </a:extLst>
        </xdr:cNvPr>
        <xdr:cNvCxnSpPr/>
      </xdr:nvCxnSpPr>
      <xdr:spPr>
        <a:xfrm flipV="1">
          <a:off x="21323300" y="104355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116840</xdr:rowOff>
    </xdr:from>
    <xdr:to>
      <xdr:col>107</xdr:col>
      <xdr:colOff>101600</xdr:colOff>
      <xdr:row>61</xdr:row>
      <xdr:rowOff>46990</xdr:rowOff>
    </xdr:to>
    <xdr:sp macro="" textlink="">
      <xdr:nvSpPr>
        <xdr:cNvPr id="606" name="楕円 605">
          <a:extLst>
            <a:ext uri="{FF2B5EF4-FFF2-40B4-BE49-F238E27FC236}">
              <a16:creationId xmlns:a16="http://schemas.microsoft.com/office/drawing/2014/main" id="{4D9B9CA3-A504-406A-B1CC-2D9ED1A908E9}"/>
            </a:ext>
          </a:extLst>
        </xdr:cNvPr>
        <xdr:cNvSpPr/>
      </xdr:nvSpPr>
      <xdr:spPr>
        <a:xfrm>
          <a:off x="20383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60</xdr:row>
      <xdr:rowOff>167640</xdr:rowOff>
    </xdr:to>
    <xdr:cxnSp macro="">
      <xdr:nvCxnSpPr>
        <xdr:cNvPr id="607" name="直線コネクタ 606">
          <a:extLst>
            <a:ext uri="{FF2B5EF4-FFF2-40B4-BE49-F238E27FC236}">
              <a16:creationId xmlns:a16="http://schemas.microsoft.com/office/drawing/2014/main" id="{3DADFB0B-0430-4AF0-92F1-9B4A406A2943}"/>
            </a:ext>
          </a:extLst>
        </xdr:cNvPr>
        <xdr:cNvCxnSpPr/>
      </xdr:nvCxnSpPr>
      <xdr:spPr>
        <a:xfrm flipV="1">
          <a:off x="20434300" y="10447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128270</xdr:rowOff>
    </xdr:from>
    <xdr:to>
      <xdr:col>102</xdr:col>
      <xdr:colOff>165100</xdr:colOff>
      <xdr:row>61</xdr:row>
      <xdr:rowOff>58420</xdr:rowOff>
    </xdr:to>
    <xdr:sp macro="" textlink="">
      <xdr:nvSpPr>
        <xdr:cNvPr id="608" name="楕円 607">
          <a:extLst>
            <a:ext uri="{FF2B5EF4-FFF2-40B4-BE49-F238E27FC236}">
              <a16:creationId xmlns:a16="http://schemas.microsoft.com/office/drawing/2014/main" id="{CD0AD179-FB65-4D8E-B11B-9E04A16E2065}"/>
            </a:ext>
          </a:extLst>
        </xdr:cNvPr>
        <xdr:cNvSpPr/>
      </xdr:nvSpPr>
      <xdr:spPr>
        <a:xfrm>
          <a:off x="19494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167640</xdr:rowOff>
    </xdr:from>
    <xdr:to>
      <xdr:col>107</xdr:col>
      <xdr:colOff>50800</xdr:colOff>
      <xdr:row>61</xdr:row>
      <xdr:rowOff>7620</xdr:rowOff>
    </xdr:to>
    <xdr:cxnSp macro="">
      <xdr:nvCxnSpPr>
        <xdr:cNvPr id="609" name="直線コネクタ 608">
          <a:extLst>
            <a:ext uri="{FF2B5EF4-FFF2-40B4-BE49-F238E27FC236}">
              <a16:creationId xmlns:a16="http://schemas.microsoft.com/office/drawing/2014/main" id="{8606C90A-2DC0-4355-AD8B-9629A9782BAE}"/>
            </a:ext>
          </a:extLst>
        </xdr:cNvPr>
        <xdr:cNvCxnSpPr/>
      </xdr:nvCxnSpPr>
      <xdr:spPr>
        <a:xfrm flipV="1">
          <a:off x="19545300" y="10454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135890</xdr:rowOff>
    </xdr:from>
    <xdr:to>
      <xdr:col>98</xdr:col>
      <xdr:colOff>38100</xdr:colOff>
      <xdr:row>61</xdr:row>
      <xdr:rowOff>66040</xdr:rowOff>
    </xdr:to>
    <xdr:sp macro="" textlink="">
      <xdr:nvSpPr>
        <xdr:cNvPr id="610" name="楕円 609">
          <a:extLst>
            <a:ext uri="{FF2B5EF4-FFF2-40B4-BE49-F238E27FC236}">
              <a16:creationId xmlns:a16="http://schemas.microsoft.com/office/drawing/2014/main" id="{22FE8EB0-1C80-4172-900A-427DF9DF9B7C}"/>
            </a:ext>
          </a:extLst>
        </xdr:cNvPr>
        <xdr:cNvSpPr/>
      </xdr:nvSpPr>
      <xdr:spPr>
        <a:xfrm>
          <a:off x="18605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7620</xdr:rowOff>
    </xdr:from>
    <xdr:to>
      <xdr:col>102</xdr:col>
      <xdr:colOff>114300</xdr:colOff>
      <xdr:row>61</xdr:row>
      <xdr:rowOff>15240</xdr:rowOff>
    </xdr:to>
    <xdr:cxnSp macro="">
      <xdr:nvCxnSpPr>
        <xdr:cNvPr id="611" name="直線コネクタ 610">
          <a:extLst>
            <a:ext uri="{FF2B5EF4-FFF2-40B4-BE49-F238E27FC236}">
              <a16:creationId xmlns:a16="http://schemas.microsoft.com/office/drawing/2014/main" id="{519E7ADD-40FB-4427-8B24-027537474515}"/>
            </a:ext>
          </a:extLst>
        </xdr:cNvPr>
        <xdr:cNvCxnSpPr/>
      </xdr:nvCxnSpPr>
      <xdr:spPr>
        <a:xfrm flipV="1">
          <a:off x="18656300" y="10466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12" name="n_1aveValue【保健センター・保健所】&#10;一人当たり面積">
          <a:extLst>
            <a:ext uri="{FF2B5EF4-FFF2-40B4-BE49-F238E27FC236}">
              <a16:creationId xmlns:a16="http://schemas.microsoft.com/office/drawing/2014/main" id="{71E96855-1C46-405B-8F91-0EE07C525957}"/>
            </a:ext>
          </a:extLst>
        </xdr:cNvPr>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13" name="n_2aveValue【保健センター・保健所】&#10;一人当たり面積">
          <a:extLst>
            <a:ext uri="{FF2B5EF4-FFF2-40B4-BE49-F238E27FC236}">
              <a16:creationId xmlns:a16="http://schemas.microsoft.com/office/drawing/2014/main" id="{2AE62398-FBB7-40B3-B586-884BEB1ECB39}"/>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14" name="n_3aveValue【保健センター・保健所】&#10;一人当たり面積">
          <a:extLst>
            <a:ext uri="{FF2B5EF4-FFF2-40B4-BE49-F238E27FC236}">
              <a16:creationId xmlns:a16="http://schemas.microsoft.com/office/drawing/2014/main" id="{254516D7-E018-45A7-B703-DC455E534B52}"/>
            </a:ext>
          </a:extLst>
        </xdr:cNvPr>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15" name="n_4aveValue【保健センター・保健所】&#10;一人当たり面積">
          <a:extLst>
            <a:ext uri="{FF2B5EF4-FFF2-40B4-BE49-F238E27FC236}">
              <a16:creationId xmlns:a16="http://schemas.microsoft.com/office/drawing/2014/main" id="{5EE9FB09-4057-404B-854E-D62C47CFA861}"/>
            </a:ext>
          </a:extLst>
        </xdr:cNvPr>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55897</xdr:rowOff>
    </xdr:from>
    <xdr:ext cx="469744" cy="259045"/>
    <xdr:sp macro="" textlink="">
      <xdr:nvSpPr>
        <xdr:cNvPr id="616" name="n_1mainValue【保健センター・保健所】&#10;一人当たり面積">
          <a:extLst>
            <a:ext uri="{FF2B5EF4-FFF2-40B4-BE49-F238E27FC236}">
              <a16:creationId xmlns:a16="http://schemas.microsoft.com/office/drawing/2014/main" id="{ECCC77D9-15E4-4C53-ACD1-6F87C8715F96}"/>
            </a:ext>
          </a:extLst>
        </xdr:cNvPr>
        <xdr:cNvSpPr txBox="1"/>
      </xdr:nvSpPr>
      <xdr:spPr>
        <a:xfrm>
          <a:off x="21075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63517</xdr:rowOff>
    </xdr:from>
    <xdr:ext cx="469744" cy="259045"/>
    <xdr:sp macro="" textlink="">
      <xdr:nvSpPr>
        <xdr:cNvPr id="617" name="n_2mainValue【保健センター・保健所】&#10;一人当たり面積">
          <a:extLst>
            <a:ext uri="{FF2B5EF4-FFF2-40B4-BE49-F238E27FC236}">
              <a16:creationId xmlns:a16="http://schemas.microsoft.com/office/drawing/2014/main" id="{54BE45E7-54E6-4816-A2EF-47AF2B73CE70}"/>
            </a:ext>
          </a:extLst>
        </xdr:cNvPr>
        <xdr:cNvSpPr txBox="1"/>
      </xdr:nvSpPr>
      <xdr:spPr>
        <a:xfrm>
          <a:off x="20199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74947</xdr:rowOff>
    </xdr:from>
    <xdr:ext cx="469744" cy="259045"/>
    <xdr:sp macro="" textlink="">
      <xdr:nvSpPr>
        <xdr:cNvPr id="618" name="n_3mainValue【保健センター・保健所】&#10;一人当たり面積">
          <a:extLst>
            <a:ext uri="{FF2B5EF4-FFF2-40B4-BE49-F238E27FC236}">
              <a16:creationId xmlns:a16="http://schemas.microsoft.com/office/drawing/2014/main" id="{E4FB99B9-58DE-4B4D-8B6B-4FB3E516283F}"/>
            </a:ext>
          </a:extLst>
        </xdr:cNvPr>
        <xdr:cNvSpPr txBox="1"/>
      </xdr:nvSpPr>
      <xdr:spPr>
        <a:xfrm>
          <a:off x="19310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82567</xdr:rowOff>
    </xdr:from>
    <xdr:ext cx="469744" cy="259045"/>
    <xdr:sp macro="" textlink="">
      <xdr:nvSpPr>
        <xdr:cNvPr id="619" name="n_4mainValue【保健センター・保健所】&#10;一人当たり面積">
          <a:extLst>
            <a:ext uri="{FF2B5EF4-FFF2-40B4-BE49-F238E27FC236}">
              <a16:creationId xmlns:a16="http://schemas.microsoft.com/office/drawing/2014/main" id="{52AA030E-2B56-42EB-880E-E3172B2CFF07}"/>
            </a:ext>
          </a:extLst>
        </xdr:cNvPr>
        <xdr:cNvSpPr txBox="1"/>
      </xdr:nvSpPr>
      <xdr:spPr>
        <a:xfrm>
          <a:off x="18421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2816AF67-7005-4F86-8388-61833C570F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26EE2E31-EC59-4466-A8CF-79D4060FA8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62AFE550-C62E-4627-B9A5-5625110AC7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AB5A27E0-7450-4080-B538-CE3B876146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4CADEF4-A3BD-44D1-8B9F-EBA159811D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BEE654B6-326E-453D-8570-DE16F7146D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6A5871BB-8722-409C-8525-BD6629D345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C7E9C4E-EA14-4999-B71F-F8908BBC9B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91FACBE8-3E13-4C6A-9079-04896CAFA5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C31015C5-D36A-4C0E-A24A-0F42EBE689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F9064469-9EAA-4F5A-93E8-137DC27788E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62240CA3-876C-4AF8-B194-AF80A8D0FBE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139F9F81-1635-45F9-8165-70B58DD5E0F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617B3E53-DD96-43F3-95F0-0263EAD9A7C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9685E970-E320-470E-A6C2-234009CE0B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9F7DACCD-4CC0-4DC5-8808-578D9D48818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D63C913F-B3A4-4CDD-B5B1-17055614868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2F741AA3-1C11-4504-A8D4-D436538F329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48A7154D-6EAC-4E6B-82E2-FD665DC6C47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7AE09B6F-CA92-4C6E-84D3-38EC066384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2EC9368E-3D4C-4B70-9332-B185F21938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68051E12-1F95-4F83-B935-AF4AFAE0B05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BB4D400E-90B8-48E7-99E3-3FFBB1E795D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211C94B9-3FBB-4A72-9576-F9171774A7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FD598194-0013-4EED-B815-3C66336B64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00E0BA62-BA4F-44B4-84E3-A560E82C444D}"/>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18858EB0-1D0B-4E3B-90E2-356B2D8F793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AC8329BB-8AB3-489A-A060-03825CC1A2B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731B8399-6A02-4AC5-9382-9DD36DC1C77C}"/>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a:extLst>
            <a:ext uri="{FF2B5EF4-FFF2-40B4-BE49-F238E27FC236}">
              <a16:creationId xmlns:a16="http://schemas.microsoft.com/office/drawing/2014/main" id="{BD363B33-4E36-47ED-AA72-1704F0A1C10B}"/>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EC820042-1D95-4BA1-B640-7AD896AB9818}"/>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a:extLst>
            <a:ext uri="{FF2B5EF4-FFF2-40B4-BE49-F238E27FC236}">
              <a16:creationId xmlns:a16="http://schemas.microsoft.com/office/drawing/2014/main" id="{1DBEB0E2-800E-49AB-A35C-F38D3D02BC86}"/>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a:extLst>
            <a:ext uri="{FF2B5EF4-FFF2-40B4-BE49-F238E27FC236}">
              <a16:creationId xmlns:a16="http://schemas.microsoft.com/office/drawing/2014/main" id="{969D62BD-DC9A-4309-9600-477ACF1517C6}"/>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a:extLst>
            <a:ext uri="{FF2B5EF4-FFF2-40B4-BE49-F238E27FC236}">
              <a16:creationId xmlns:a16="http://schemas.microsoft.com/office/drawing/2014/main" id="{815026AA-7F64-431F-8B99-C3AAC274E037}"/>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a:extLst>
            <a:ext uri="{FF2B5EF4-FFF2-40B4-BE49-F238E27FC236}">
              <a16:creationId xmlns:a16="http://schemas.microsoft.com/office/drawing/2014/main" id="{E8836757-8DEB-4BAB-A086-BE48C741E8B6}"/>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a:extLst>
            <a:ext uri="{FF2B5EF4-FFF2-40B4-BE49-F238E27FC236}">
              <a16:creationId xmlns:a16="http://schemas.microsoft.com/office/drawing/2014/main" id="{9654DCBD-F3EC-42EA-A46E-8F4D37158AAE}"/>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5DE8AC40-8E1D-4D36-8032-BBE7262FBB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4C6AD96-9C7B-4565-BC5A-4A0B371E51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C31BF2B-4363-4B9D-BC16-CA700FAE51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2183269-5C27-4918-9846-FA7A75B06E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91C0830-CF1D-42CC-BD12-3E94FCD44E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16692</xdr:rowOff>
    </xdr:from>
    <xdr:to>
      <xdr:col>85</xdr:col>
      <xdr:colOff>177800</xdr:colOff>
      <xdr:row>79</xdr:row>
      <xdr:rowOff>118292</xdr:rowOff>
    </xdr:to>
    <xdr:sp macro="" textlink="">
      <xdr:nvSpPr>
        <xdr:cNvPr id="661" name="楕円 660">
          <a:extLst>
            <a:ext uri="{FF2B5EF4-FFF2-40B4-BE49-F238E27FC236}">
              <a16:creationId xmlns:a16="http://schemas.microsoft.com/office/drawing/2014/main" id="{822BE32D-7075-4B02-A2E2-5FECA1C35496}"/>
            </a:ext>
          </a:extLst>
        </xdr:cNvPr>
        <xdr:cNvSpPr/>
      </xdr:nvSpPr>
      <xdr:spPr>
        <a:xfrm>
          <a:off x="162687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39569</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F7690B48-417C-4FEA-BC51-259E81830C5C}"/>
            </a:ext>
          </a:extLst>
        </xdr:cNvPr>
        <xdr:cNvSpPr txBox="1"/>
      </xdr:nvSpPr>
      <xdr:spPr>
        <a:xfrm>
          <a:off x="16357600" y="1341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147320</xdr:rowOff>
    </xdr:from>
    <xdr:to>
      <xdr:col>81</xdr:col>
      <xdr:colOff>101600</xdr:colOff>
      <xdr:row>79</xdr:row>
      <xdr:rowOff>77470</xdr:rowOff>
    </xdr:to>
    <xdr:sp macro="" textlink="">
      <xdr:nvSpPr>
        <xdr:cNvPr id="663" name="楕円 662">
          <a:extLst>
            <a:ext uri="{FF2B5EF4-FFF2-40B4-BE49-F238E27FC236}">
              <a16:creationId xmlns:a16="http://schemas.microsoft.com/office/drawing/2014/main" id="{A9B05387-C98B-45C7-ADAD-99C76064716D}"/>
            </a:ext>
          </a:extLst>
        </xdr:cNvPr>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26670</xdr:rowOff>
    </xdr:from>
    <xdr:to>
      <xdr:col>85</xdr:col>
      <xdr:colOff>127000</xdr:colOff>
      <xdr:row>79</xdr:row>
      <xdr:rowOff>67492</xdr:rowOff>
    </xdr:to>
    <xdr:cxnSp macro="">
      <xdr:nvCxnSpPr>
        <xdr:cNvPr id="664" name="直線コネクタ 663">
          <a:extLst>
            <a:ext uri="{FF2B5EF4-FFF2-40B4-BE49-F238E27FC236}">
              <a16:creationId xmlns:a16="http://schemas.microsoft.com/office/drawing/2014/main" id="{74FB5B41-BFBA-4E57-AAB3-4AA67E56E7F6}"/>
            </a:ext>
          </a:extLst>
        </xdr:cNvPr>
        <xdr:cNvCxnSpPr/>
      </xdr:nvCxnSpPr>
      <xdr:spPr>
        <a:xfrm>
          <a:off x="15481300" y="1357122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117929</xdr:rowOff>
    </xdr:from>
    <xdr:to>
      <xdr:col>76</xdr:col>
      <xdr:colOff>165100</xdr:colOff>
      <xdr:row>79</xdr:row>
      <xdr:rowOff>48079</xdr:rowOff>
    </xdr:to>
    <xdr:sp macro="" textlink="">
      <xdr:nvSpPr>
        <xdr:cNvPr id="665" name="楕円 664">
          <a:extLst>
            <a:ext uri="{FF2B5EF4-FFF2-40B4-BE49-F238E27FC236}">
              <a16:creationId xmlns:a16="http://schemas.microsoft.com/office/drawing/2014/main" id="{0906DE25-FD97-4D8F-A4BE-1AB027CD8645}"/>
            </a:ext>
          </a:extLst>
        </xdr:cNvPr>
        <xdr:cNvSpPr/>
      </xdr:nvSpPr>
      <xdr:spPr>
        <a:xfrm>
          <a:off x="1454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168729</xdr:rowOff>
    </xdr:from>
    <xdr:to>
      <xdr:col>81</xdr:col>
      <xdr:colOff>50800</xdr:colOff>
      <xdr:row>79</xdr:row>
      <xdr:rowOff>26670</xdr:rowOff>
    </xdr:to>
    <xdr:cxnSp macro="">
      <xdr:nvCxnSpPr>
        <xdr:cNvPr id="666" name="直線コネクタ 665">
          <a:extLst>
            <a:ext uri="{FF2B5EF4-FFF2-40B4-BE49-F238E27FC236}">
              <a16:creationId xmlns:a16="http://schemas.microsoft.com/office/drawing/2014/main" id="{EA87EDDC-1B5B-47D7-88D5-1C722754789B}"/>
            </a:ext>
          </a:extLst>
        </xdr:cNvPr>
        <xdr:cNvCxnSpPr/>
      </xdr:nvCxnSpPr>
      <xdr:spPr>
        <a:xfrm>
          <a:off x="14592300" y="135418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83638</xdr:rowOff>
    </xdr:from>
    <xdr:to>
      <xdr:col>72</xdr:col>
      <xdr:colOff>38100</xdr:colOff>
      <xdr:row>79</xdr:row>
      <xdr:rowOff>13788</xdr:rowOff>
    </xdr:to>
    <xdr:sp macro="" textlink="">
      <xdr:nvSpPr>
        <xdr:cNvPr id="667" name="楕円 666">
          <a:extLst>
            <a:ext uri="{FF2B5EF4-FFF2-40B4-BE49-F238E27FC236}">
              <a16:creationId xmlns:a16="http://schemas.microsoft.com/office/drawing/2014/main" id="{C675B7C6-4B05-4EE2-9FE8-7963956E0725}"/>
            </a:ext>
          </a:extLst>
        </xdr:cNvPr>
        <xdr:cNvSpPr/>
      </xdr:nvSpPr>
      <xdr:spPr>
        <a:xfrm>
          <a:off x="13652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134438</xdr:rowOff>
    </xdr:from>
    <xdr:to>
      <xdr:col>76</xdr:col>
      <xdr:colOff>114300</xdr:colOff>
      <xdr:row>78</xdr:row>
      <xdr:rowOff>168729</xdr:rowOff>
    </xdr:to>
    <xdr:cxnSp macro="">
      <xdr:nvCxnSpPr>
        <xdr:cNvPr id="668" name="直線コネクタ 667">
          <a:extLst>
            <a:ext uri="{FF2B5EF4-FFF2-40B4-BE49-F238E27FC236}">
              <a16:creationId xmlns:a16="http://schemas.microsoft.com/office/drawing/2014/main" id="{3DE31FB0-27AD-419F-B684-44B81FD530FA}"/>
            </a:ext>
          </a:extLst>
        </xdr:cNvPr>
        <xdr:cNvCxnSpPr/>
      </xdr:nvCxnSpPr>
      <xdr:spPr>
        <a:xfrm>
          <a:off x="13703300" y="135075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49349</xdr:rowOff>
    </xdr:from>
    <xdr:to>
      <xdr:col>67</xdr:col>
      <xdr:colOff>101600</xdr:colOff>
      <xdr:row>78</xdr:row>
      <xdr:rowOff>150949</xdr:rowOff>
    </xdr:to>
    <xdr:sp macro="" textlink="">
      <xdr:nvSpPr>
        <xdr:cNvPr id="669" name="楕円 668">
          <a:extLst>
            <a:ext uri="{FF2B5EF4-FFF2-40B4-BE49-F238E27FC236}">
              <a16:creationId xmlns:a16="http://schemas.microsoft.com/office/drawing/2014/main" id="{D3D20B7B-FB67-48EF-B230-FA06D76E6105}"/>
            </a:ext>
          </a:extLst>
        </xdr:cNvPr>
        <xdr:cNvSpPr/>
      </xdr:nvSpPr>
      <xdr:spPr>
        <a:xfrm>
          <a:off x="12763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100149</xdr:rowOff>
    </xdr:from>
    <xdr:to>
      <xdr:col>71</xdr:col>
      <xdr:colOff>177800</xdr:colOff>
      <xdr:row>78</xdr:row>
      <xdr:rowOff>134438</xdr:rowOff>
    </xdr:to>
    <xdr:cxnSp macro="">
      <xdr:nvCxnSpPr>
        <xdr:cNvPr id="670" name="直線コネクタ 669">
          <a:extLst>
            <a:ext uri="{FF2B5EF4-FFF2-40B4-BE49-F238E27FC236}">
              <a16:creationId xmlns:a16="http://schemas.microsoft.com/office/drawing/2014/main" id="{E479768F-C3EE-482E-8B42-74CFE0A7BD8E}"/>
            </a:ext>
          </a:extLst>
        </xdr:cNvPr>
        <xdr:cNvCxnSpPr/>
      </xdr:nvCxnSpPr>
      <xdr:spPr>
        <a:xfrm>
          <a:off x="12814300" y="134732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1" name="n_1aveValue【消防施設】&#10;有形固定資産減価償却率">
          <a:extLst>
            <a:ext uri="{FF2B5EF4-FFF2-40B4-BE49-F238E27FC236}">
              <a16:creationId xmlns:a16="http://schemas.microsoft.com/office/drawing/2014/main" id="{7D610853-E327-4078-ADD2-AE2C2BD074DC}"/>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2" name="n_2aveValue【消防施設】&#10;有形固定資産減価償却率">
          <a:extLst>
            <a:ext uri="{FF2B5EF4-FFF2-40B4-BE49-F238E27FC236}">
              <a16:creationId xmlns:a16="http://schemas.microsoft.com/office/drawing/2014/main" id="{EA9A5E9A-EB7F-400A-8716-7ECA7A7A8EA5}"/>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3" name="n_3aveValue【消防施設】&#10;有形固定資産減価償却率">
          <a:extLst>
            <a:ext uri="{FF2B5EF4-FFF2-40B4-BE49-F238E27FC236}">
              <a16:creationId xmlns:a16="http://schemas.microsoft.com/office/drawing/2014/main" id="{3E6820DB-C4CA-4452-B5D2-B692623E10CF}"/>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4" name="n_4aveValue【消防施設】&#10;有形固定資産減価償却率">
          <a:extLst>
            <a:ext uri="{FF2B5EF4-FFF2-40B4-BE49-F238E27FC236}">
              <a16:creationId xmlns:a16="http://schemas.microsoft.com/office/drawing/2014/main" id="{25BF578E-365A-437F-9E12-4EE18CEA6B3F}"/>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93997</xdr:rowOff>
    </xdr:from>
    <xdr:ext cx="405111" cy="259045"/>
    <xdr:sp macro="" textlink="">
      <xdr:nvSpPr>
        <xdr:cNvPr id="675" name="n_1mainValue【消防施設】&#10;有形固定資産減価償却率">
          <a:extLst>
            <a:ext uri="{FF2B5EF4-FFF2-40B4-BE49-F238E27FC236}">
              <a16:creationId xmlns:a16="http://schemas.microsoft.com/office/drawing/2014/main" id="{9963C094-0B57-41F1-A9C0-0AAD76F1D30A}"/>
            </a:ext>
          </a:extLst>
        </xdr:cNvPr>
        <xdr:cNvSpPr txBox="1"/>
      </xdr:nvSpPr>
      <xdr:spPr>
        <a:xfrm>
          <a:off x="15266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64606</xdr:rowOff>
    </xdr:from>
    <xdr:ext cx="405111" cy="259045"/>
    <xdr:sp macro="" textlink="">
      <xdr:nvSpPr>
        <xdr:cNvPr id="676" name="n_2mainValue【消防施設】&#10;有形固定資産減価償却率">
          <a:extLst>
            <a:ext uri="{FF2B5EF4-FFF2-40B4-BE49-F238E27FC236}">
              <a16:creationId xmlns:a16="http://schemas.microsoft.com/office/drawing/2014/main" id="{8DC1A717-00A1-49E9-B78E-BE4FE4B680CF}"/>
            </a:ext>
          </a:extLst>
        </xdr:cNvPr>
        <xdr:cNvSpPr txBox="1"/>
      </xdr:nvSpPr>
      <xdr:spPr>
        <a:xfrm>
          <a:off x="14389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30315</xdr:rowOff>
    </xdr:from>
    <xdr:ext cx="405111" cy="259045"/>
    <xdr:sp macro="" textlink="">
      <xdr:nvSpPr>
        <xdr:cNvPr id="677" name="n_3mainValue【消防施設】&#10;有形固定資産減価償却率">
          <a:extLst>
            <a:ext uri="{FF2B5EF4-FFF2-40B4-BE49-F238E27FC236}">
              <a16:creationId xmlns:a16="http://schemas.microsoft.com/office/drawing/2014/main" id="{5FCA8E91-7D54-4292-BFB9-1777F04C892E}"/>
            </a:ext>
          </a:extLst>
        </xdr:cNvPr>
        <xdr:cNvSpPr txBox="1"/>
      </xdr:nvSpPr>
      <xdr:spPr>
        <a:xfrm>
          <a:off x="13500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167476</xdr:rowOff>
    </xdr:from>
    <xdr:ext cx="405111" cy="259045"/>
    <xdr:sp macro="" textlink="">
      <xdr:nvSpPr>
        <xdr:cNvPr id="678" name="n_4mainValue【消防施設】&#10;有形固定資産減価償却率">
          <a:extLst>
            <a:ext uri="{FF2B5EF4-FFF2-40B4-BE49-F238E27FC236}">
              <a16:creationId xmlns:a16="http://schemas.microsoft.com/office/drawing/2014/main" id="{C588AA84-54BD-4722-B5A5-DE142E67A251}"/>
            </a:ext>
          </a:extLst>
        </xdr:cNvPr>
        <xdr:cNvSpPr txBox="1"/>
      </xdr:nvSpPr>
      <xdr:spPr>
        <a:xfrm>
          <a:off x="12611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A5972A5A-C183-433F-8AC3-473C632F6A2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8632632E-DF7A-4A51-A87F-0DBB168C8C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5A82DDC0-66E3-4770-A018-300603281D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E3F8E985-17C8-468E-85BF-70BD621E1B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8D032F39-17CB-45F8-BC85-3E394F1095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D616B1E0-DC5D-4AF0-B27E-A9F36710AB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6EC1E430-D6F5-4B06-9888-F7647AF045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B94B613-0862-4CB0-995C-C093BB9274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8249FD78-CD7C-4FC2-8F9C-0B7CC93421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D6945662-E7F9-4077-BDF1-A9ECE06A89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B7572375-2D5C-4A5C-8DF7-51AEDD884A2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21327DB6-08C1-4F2F-AFA9-747CC0D08B4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C7AA7902-8D7C-44AE-A3BE-B8D4A92BD00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D1CD3163-4E84-4C62-B6B3-CA2F3B3F659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862F719E-9D4C-42E5-B7A3-B5947A26FDB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CCADB796-0665-4DF4-9CB5-9BEAA909293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25F6CC58-1ADE-4D44-954B-FBD4B378844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CCA082A7-2C20-4BE9-BBBB-F3C5EF00E69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4FF9377C-1D3D-45CF-A345-816B48438BF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AB9F7B06-BF0B-498D-B846-BA266CF7A8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83188220-A1D9-4CF5-B1CB-AFAC09EDA7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a:extLst>
            <a:ext uri="{FF2B5EF4-FFF2-40B4-BE49-F238E27FC236}">
              <a16:creationId xmlns:a16="http://schemas.microsoft.com/office/drawing/2014/main" id="{EEF25477-3C39-4172-9559-B6F67A07286A}"/>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a:extLst>
            <a:ext uri="{FF2B5EF4-FFF2-40B4-BE49-F238E27FC236}">
              <a16:creationId xmlns:a16="http://schemas.microsoft.com/office/drawing/2014/main" id="{72795C64-9098-484A-8335-BBE3C754A8A9}"/>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a:extLst>
            <a:ext uri="{FF2B5EF4-FFF2-40B4-BE49-F238E27FC236}">
              <a16:creationId xmlns:a16="http://schemas.microsoft.com/office/drawing/2014/main" id="{391FBFA6-061A-4DAF-98DF-A965AB8378DD}"/>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a:extLst>
            <a:ext uri="{FF2B5EF4-FFF2-40B4-BE49-F238E27FC236}">
              <a16:creationId xmlns:a16="http://schemas.microsoft.com/office/drawing/2014/main" id="{A4B9DC1D-189C-4166-81EE-8BF13FEEE03B}"/>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a:extLst>
            <a:ext uri="{FF2B5EF4-FFF2-40B4-BE49-F238E27FC236}">
              <a16:creationId xmlns:a16="http://schemas.microsoft.com/office/drawing/2014/main" id="{1F7E3875-3F7E-4191-A8E2-FC97759B274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5" name="【消防施設】&#10;一人当たり面積平均値テキスト">
          <a:extLst>
            <a:ext uri="{FF2B5EF4-FFF2-40B4-BE49-F238E27FC236}">
              <a16:creationId xmlns:a16="http://schemas.microsoft.com/office/drawing/2014/main" id="{855A2E39-05C5-418A-8A22-CA66D699502E}"/>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a:extLst>
            <a:ext uri="{FF2B5EF4-FFF2-40B4-BE49-F238E27FC236}">
              <a16:creationId xmlns:a16="http://schemas.microsoft.com/office/drawing/2014/main" id="{3AC4664E-C6F6-4808-806C-10A74AC24832}"/>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a:extLst>
            <a:ext uri="{FF2B5EF4-FFF2-40B4-BE49-F238E27FC236}">
              <a16:creationId xmlns:a16="http://schemas.microsoft.com/office/drawing/2014/main" id="{60CECF3D-F2D2-4B50-B1B5-3631DF2379F4}"/>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a:extLst>
            <a:ext uri="{FF2B5EF4-FFF2-40B4-BE49-F238E27FC236}">
              <a16:creationId xmlns:a16="http://schemas.microsoft.com/office/drawing/2014/main" id="{E9B70C60-4EF6-4ADA-9EDB-52F19A369D36}"/>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a:extLst>
            <a:ext uri="{FF2B5EF4-FFF2-40B4-BE49-F238E27FC236}">
              <a16:creationId xmlns:a16="http://schemas.microsoft.com/office/drawing/2014/main" id="{49550119-30D1-415A-9AB7-059246F26462}"/>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a:extLst>
            <a:ext uri="{FF2B5EF4-FFF2-40B4-BE49-F238E27FC236}">
              <a16:creationId xmlns:a16="http://schemas.microsoft.com/office/drawing/2014/main" id="{B226F46F-B593-47BA-99D0-11A47985DE22}"/>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267A944C-71D2-4853-A394-00CCB101AE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3E7BDF21-6155-4FE3-B555-93669FB8AE9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5832AC8B-07BC-48A9-AC04-3D64A87204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EAE5A24F-7461-4216-8F79-2A5B7A7157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45BE122-5C5F-44A8-AF5E-B2217D3EEB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86513</xdr:rowOff>
    </xdr:from>
    <xdr:to>
      <xdr:col>116</xdr:col>
      <xdr:colOff>114300</xdr:colOff>
      <xdr:row>86</xdr:row>
      <xdr:rowOff>16663</xdr:rowOff>
    </xdr:to>
    <xdr:sp macro="" textlink="">
      <xdr:nvSpPr>
        <xdr:cNvPr id="716" name="楕円 715">
          <a:extLst>
            <a:ext uri="{FF2B5EF4-FFF2-40B4-BE49-F238E27FC236}">
              <a16:creationId xmlns:a16="http://schemas.microsoft.com/office/drawing/2014/main" id="{E5019E0C-7038-49CE-BF12-8A3E41AE1E3A}"/>
            </a:ext>
          </a:extLst>
        </xdr:cNvPr>
        <xdr:cNvSpPr/>
      </xdr:nvSpPr>
      <xdr:spPr>
        <a:xfrm>
          <a:off x="22110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17" name="【消防施設】&#10;一人当たり面積該当値テキスト">
          <a:extLst>
            <a:ext uri="{FF2B5EF4-FFF2-40B4-BE49-F238E27FC236}">
              <a16:creationId xmlns:a16="http://schemas.microsoft.com/office/drawing/2014/main" id="{1BCFECC7-EA7F-48C2-900E-FBCA6464857A}"/>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89255</xdr:rowOff>
    </xdr:from>
    <xdr:to>
      <xdr:col>112</xdr:col>
      <xdr:colOff>38100</xdr:colOff>
      <xdr:row>86</xdr:row>
      <xdr:rowOff>19405</xdr:rowOff>
    </xdr:to>
    <xdr:sp macro="" textlink="">
      <xdr:nvSpPr>
        <xdr:cNvPr id="718" name="楕円 717">
          <a:extLst>
            <a:ext uri="{FF2B5EF4-FFF2-40B4-BE49-F238E27FC236}">
              <a16:creationId xmlns:a16="http://schemas.microsoft.com/office/drawing/2014/main" id="{AF12076E-3F1F-4014-8D2A-90334C9A00AA}"/>
            </a:ext>
          </a:extLst>
        </xdr:cNvPr>
        <xdr:cNvSpPr/>
      </xdr:nvSpPr>
      <xdr:spPr>
        <a:xfrm>
          <a:off x="21272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137313</xdr:rowOff>
    </xdr:from>
    <xdr:to>
      <xdr:col>116</xdr:col>
      <xdr:colOff>63500</xdr:colOff>
      <xdr:row>85</xdr:row>
      <xdr:rowOff>140055</xdr:rowOff>
    </xdr:to>
    <xdr:cxnSp macro="">
      <xdr:nvCxnSpPr>
        <xdr:cNvPr id="719" name="直線コネクタ 718">
          <a:extLst>
            <a:ext uri="{FF2B5EF4-FFF2-40B4-BE49-F238E27FC236}">
              <a16:creationId xmlns:a16="http://schemas.microsoft.com/office/drawing/2014/main" id="{47728B8D-9E78-4953-B40B-395506A06C2C}"/>
            </a:ext>
          </a:extLst>
        </xdr:cNvPr>
        <xdr:cNvCxnSpPr/>
      </xdr:nvCxnSpPr>
      <xdr:spPr>
        <a:xfrm flipV="1">
          <a:off x="21323300" y="14710563"/>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89255</xdr:rowOff>
    </xdr:from>
    <xdr:to>
      <xdr:col>107</xdr:col>
      <xdr:colOff>101600</xdr:colOff>
      <xdr:row>86</xdr:row>
      <xdr:rowOff>19405</xdr:rowOff>
    </xdr:to>
    <xdr:sp macro="" textlink="">
      <xdr:nvSpPr>
        <xdr:cNvPr id="720" name="楕円 719">
          <a:extLst>
            <a:ext uri="{FF2B5EF4-FFF2-40B4-BE49-F238E27FC236}">
              <a16:creationId xmlns:a16="http://schemas.microsoft.com/office/drawing/2014/main" id="{EFB48978-F441-4131-91C0-D154B854634A}"/>
            </a:ext>
          </a:extLst>
        </xdr:cNvPr>
        <xdr:cNvSpPr/>
      </xdr:nvSpPr>
      <xdr:spPr>
        <a:xfrm>
          <a:off x="20383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140055</xdr:rowOff>
    </xdr:from>
    <xdr:to>
      <xdr:col>111</xdr:col>
      <xdr:colOff>177800</xdr:colOff>
      <xdr:row>85</xdr:row>
      <xdr:rowOff>140055</xdr:rowOff>
    </xdr:to>
    <xdr:cxnSp macro="">
      <xdr:nvCxnSpPr>
        <xdr:cNvPr id="721" name="直線コネクタ 720">
          <a:extLst>
            <a:ext uri="{FF2B5EF4-FFF2-40B4-BE49-F238E27FC236}">
              <a16:creationId xmlns:a16="http://schemas.microsoft.com/office/drawing/2014/main" id="{A2A4A00D-E82B-47D0-94C5-2CC0AE3156D5}"/>
            </a:ext>
          </a:extLst>
        </xdr:cNvPr>
        <xdr:cNvCxnSpPr/>
      </xdr:nvCxnSpPr>
      <xdr:spPr>
        <a:xfrm>
          <a:off x="20434300" y="14713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22" name="楕円 721">
          <a:extLst>
            <a:ext uri="{FF2B5EF4-FFF2-40B4-BE49-F238E27FC236}">
              <a16:creationId xmlns:a16="http://schemas.microsoft.com/office/drawing/2014/main" id="{FC7BA40C-B158-4DC2-A810-C61CB9953DD8}"/>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140055</xdr:rowOff>
    </xdr:from>
    <xdr:to>
      <xdr:col>107</xdr:col>
      <xdr:colOff>50800</xdr:colOff>
      <xdr:row>85</xdr:row>
      <xdr:rowOff>140970</xdr:rowOff>
    </xdr:to>
    <xdr:cxnSp macro="">
      <xdr:nvCxnSpPr>
        <xdr:cNvPr id="723" name="直線コネクタ 722">
          <a:extLst>
            <a:ext uri="{FF2B5EF4-FFF2-40B4-BE49-F238E27FC236}">
              <a16:creationId xmlns:a16="http://schemas.microsoft.com/office/drawing/2014/main" id="{FDA81ABD-CDF5-4FFB-B42F-96F0A2E4029D}"/>
            </a:ext>
          </a:extLst>
        </xdr:cNvPr>
        <xdr:cNvCxnSpPr/>
      </xdr:nvCxnSpPr>
      <xdr:spPr>
        <a:xfrm flipV="1">
          <a:off x="19545300" y="147133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89255</xdr:rowOff>
    </xdr:from>
    <xdr:to>
      <xdr:col>98</xdr:col>
      <xdr:colOff>38100</xdr:colOff>
      <xdr:row>86</xdr:row>
      <xdr:rowOff>19405</xdr:rowOff>
    </xdr:to>
    <xdr:sp macro="" textlink="">
      <xdr:nvSpPr>
        <xdr:cNvPr id="724" name="楕円 723">
          <a:extLst>
            <a:ext uri="{FF2B5EF4-FFF2-40B4-BE49-F238E27FC236}">
              <a16:creationId xmlns:a16="http://schemas.microsoft.com/office/drawing/2014/main" id="{9A34B621-E73A-420E-8343-6CCBBA0B680D}"/>
            </a:ext>
          </a:extLst>
        </xdr:cNvPr>
        <xdr:cNvSpPr/>
      </xdr:nvSpPr>
      <xdr:spPr>
        <a:xfrm>
          <a:off x="18605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140055</xdr:rowOff>
    </xdr:from>
    <xdr:to>
      <xdr:col>102</xdr:col>
      <xdr:colOff>114300</xdr:colOff>
      <xdr:row>85</xdr:row>
      <xdr:rowOff>140970</xdr:rowOff>
    </xdr:to>
    <xdr:cxnSp macro="">
      <xdr:nvCxnSpPr>
        <xdr:cNvPr id="725" name="直線コネクタ 724">
          <a:extLst>
            <a:ext uri="{FF2B5EF4-FFF2-40B4-BE49-F238E27FC236}">
              <a16:creationId xmlns:a16="http://schemas.microsoft.com/office/drawing/2014/main" id="{1A0D1539-B5C7-4879-B151-91F3644A9331}"/>
            </a:ext>
          </a:extLst>
        </xdr:cNvPr>
        <xdr:cNvCxnSpPr/>
      </xdr:nvCxnSpPr>
      <xdr:spPr>
        <a:xfrm>
          <a:off x="18656300" y="147133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6" name="n_1aveValue【消防施設】&#10;一人当たり面積">
          <a:extLst>
            <a:ext uri="{FF2B5EF4-FFF2-40B4-BE49-F238E27FC236}">
              <a16:creationId xmlns:a16="http://schemas.microsoft.com/office/drawing/2014/main" id="{21A71258-11A9-495D-873F-70DF8DC2827E}"/>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7" name="n_2aveValue【消防施設】&#10;一人当たり面積">
          <a:extLst>
            <a:ext uri="{FF2B5EF4-FFF2-40B4-BE49-F238E27FC236}">
              <a16:creationId xmlns:a16="http://schemas.microsoft.com/office/drawing/2014/main" id="{F1DB98F3-0604-4961-810E-E22BF849D458}"/>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8" name="n_3aveValue【消防施設】&#10;一人当たり面積">
          <a:extLst>
            <a:ext uri="{FF2B5EF4-FFF2-40B4-BE49-F238E27FC236}">
              <a16:creationId xmlns:a16="http://schemas.microsoft.com/office/drawing/2014/main" id="{A0FBDCD7-AAD4-4D9F-8D16-1E7501DC5E08}"/>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9" name="n_4aveValue【消防施設】&#10;一人当たり面積">
          <a:extLst>
            <a:ext uri="{FF2B5EF4-FFF2-40B4-BE49-F238E27FC236}">
              <a16:creationId xmlns:a16="http://schemas.microsoft.com/office/drawing/2014/main" id="{1BDD9597-DD44-4C8A-95E5-187F0D1B067C}"/>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10532</xdr:rowOff>
    </xdr:from>
    <xdr:ext cx="469744" cy="259045"/>
    <xdr:sp macro="" textlink="">
      <xdr:nvSpPr>
        <xdr:cNvPr id="730" name="n_1mainValue【消防施設】&#10;一人当たり面積">
          <a:extLst>
            <a:ext uri="{FF2B5EF4-FFF2-40B4-BE49-F238E27FC236}">
              <a16:creationId xmlns:a16="http://schemas.microsoft.com/office/drawing/2014/main" id="{BF38F8A6-CD29-4BF1-8BC6-27433F54D0C8}"/>
            </a:ext>
          </a:extLst>
        </xdr:cNvPr>
        <xdr:cNvSpPr txBox="1"/>
      </xdr:nvSpPr>
      <xdr:spPr>
        <a:xfrm>
          <a:off x="210757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10532</xdr:rowOff>
    </xdr:from>
    <xdr:ext cx="469744" cy="259045"/>
    <xdr:sp macro="" textlink="">
      <xdr:nvSpPr>
        <xdr:cNvPr id="731" name="n_2mainValue【消防施設】&#10;一人当たり面積">
          <a:extLst>
            <a:ext uri="{FF2B5EF4-FFF2-40B4-BE49-F238E27FC236}">
              <a16:creationId xmlns:a16="http://schemas.microsoft.com/office/drawing/2014/main" id="{83181EF3-D52B-4CFF-806F-11B73145B083}"/>
            </a:ext>
          </a:extLst>
        </xdr:cNvPr>
        <xdr:cNvSpPr txBox="1"/>
      </xdr:nvSpPr>
      <xdr:spPr>
        <a:xfrm>
          <a:off x="20199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32" name="n_3mainValue【消防施設】&#10;一人当たり面積">
          <a:extLst>
            <a:ext uri="{FF2B5EF4-FFF2-40B4-BE49-F238E27FC236}">
              <a16:creationId xmlns:a16="http://schemas.microsoft.com/office/drawing/2014/main" id="{6C6CAA4E-9AE2-4AB0-B7B6-9B5DD0FA778C}"/>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10532</xdr:rowOff>
    </xdr:from>
    <xdr:ext cx="469744" cy="259045"/>
    <xdr:sp macro="" textlink="">
      <xdr:nvSpPr>
        <xdr:cNvPr id="733" name="n_4mainValue【消防施設】&#10;一人当たり面積">
          <a:extLst>
            <a:ext uri="{FF2B5EF4-FFF2-40B4-BE49-F238E27FC236}">
              <a16:creationId xmlns:a16="http://schemas.microsoft.com/office/drawing/2014/main" id="{841391EB-2028-4D3A-B389-D1B9A8F7F383}"/>
            </a:ext>
          </a:extLst>
        </xdr:cNvPr>
        <xdr:cNvSpPr txBox="1"/>
      </xdr:nvSpPr>
      <xdr:spPr>
        <a:xfrm>
          <a:off x="18421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A9819490-2479-4D36-9880-D9AD4A6A302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839D3CB5-B0B4-48F0-ACA7-5EAF3064E9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F3E31589-DBA8-4C07-B45D-ECA097491B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E88C3739-2BC7-4B5E-B0DF-3D9B7F2AC9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4303BBC6-9F83-4F38-B5AA-935DACF13A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78D8A103-438B-48A9-98DD-33F2D625F8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BFD2FD02-3CD3-4E1C-9B87-703CF31BFF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F724C91D-F5A5-4E19-8B79-A8CC0F3063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D2474D11-B205-41E8-89A3-B410EE02B7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52E6C9E7-8418-40FF-97D0-4699D5080F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B4B65A19-76BD-4919-B8B5-1F419A9C32B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55E36D00-EFE5-4F64-B05E-358BDFA8F0A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BD33C081-4939-4744-8375-DA6138D250E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8D50D13A-D0CB-45D7-9FAD-0C1E2E20413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29472152-C4A8-415B-BEB3-D5479FA4241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D57CCAAB-373B-406A-B28C-33D0244EDDC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38305DF7-E0EC-43BC-A405-B4A81376EB1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2A9ACD5B-6C09-409D-8874-2158C97FB24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7E4EB6D6-7A7B-4ABB-B024-862F3761142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2327BA8F-4E72-4313-BBAC-05895338D3C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A132611A-53DD-48BD-8253-9EA7877386E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418F5FBF-F825-463B-870F-6AD7E04FB2A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9D9A6070-FD1C-45A1-8B5A-18852DE1203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593386D3-2663-473C-A50D-C3224E6560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65E92F8E-9669-44F5-914C-202747B43A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4132691F-3877-4C35-B848-0E7FAF98D461}"/>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6B05E2A3-3F26-4B60-B375-823432E9B44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1BB5AB7D-7663-4431-9066-F2B98022BAA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a:extLst>
            <a:ext uri="{FF2B5EF4-FFF2-40B4-BE49-F238E27FC236}">
              <a16:creationId xmlns:a16="http://schemas.microsoft.com/office/drawing/2014/main" id="{5C42008C-E560-4510-8335-5D8954C63E3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a:extLst>
            <a:ext uri="{FF2B5EF4-FFF2-40B4-BE49-F238E27FC236}">
              <a16:creationId xmlns:a16="http://schemas.microsoft.com/office/drawing/2014/main" id="{06F54321-9B26-4C07-9F69-25A379C0261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4" name="【庁舎】&#10;有形固定資産減価償却率平均値テキスト">
          <a:extLst>
            <a:ext uri="{FF2B5EF4-FFF2-40B4-BE49-F238E27FC236}">
              <a16:creationId xmlns:a16="http://schemas.microsoft.com/office/drawing/2014/main" id="{326CE51C-7BCE-41FD-A0DB-F7575DCF9815}"/>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a:extLst>
            <a:ext uri="{FF2B5EF4-FFF2-40B4-BE49-F238E27FC236}">
              <a16:creationId xmlns:a16="http://schemas.microsoft.com/office/drawing/2014/main" id="{671B549C-6E13-43A5-B7D7-27AD89AA91A3}"/>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a:extLst>
            <a:ext uri="{FF2B5EF4-FFF2-40B4-BE49-F238E27FC236}">
              <a16:creationId xmlns:a16="http://schemas.microsoft.com/office/drawing/2014/main" id="{1CE8273A-11B9-4572-8C65-C2BA6777F10D}"/>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a:extLst>
            <a:ext uri="{FF2B5EF4-FFF2-40B4-BE49-F238E27FC236}">
              <a16:creationId xmlns:a16="http://schemas.microsoft.com/office/drawing/2014/main" id="{566AF334-4548-46F5-81DD-B473BAF5FEE7}"/>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a:extLst>
            <a:ext uri="{FF2B5EF4-FFF2-40B4-BE49-F238E27FC236}">
              <a16:creationId xmlns:a16="http://schemas.microsoft.com/office/drawing/2014/main" id="{C4C9BE0B-36F7-491C-A4CA-7E93EF8C324D}"/>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a:extLst>
            <a:ext uri="{FF2B5EF4-FFF2-40B4-BE49-F238E27FC236}">
              <a16:creationId xmlns:a16="http://schemas.microsoft.com/office/drawing/2014/main" id="{187C2C53-ACBC-4A62-B490-B0336D74B1B5}"/>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52689F65-4E4E-4F38-9BF9-E84E0426FF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A3B5596-590E-4223-8F7F-B9735994C9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38B68A9-0523-45EE-A223-8ACBD86B8D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1F79B18-E95C-471A-8DBC-7A7EB18ABFA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AC18982-D3F5-49A0-B59A-C7C3E99FDF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775" name="楕円 774">
          <a:extLst>
            <a:ext uri="{FF2B5EF4-FFF2-40B4-BE49-F238E27FC236}">
              <a16:creationId xmlns:a16="http://schemas.microsoft.com/office/drawing/2014/main" id="{2737A1D4-6605-4A61-B294-A14C10F33243}"/>
            </a:ext>
          </a:extLst>
        </xdr:cNvPr>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776" name="【庁舎】&#10;有形固定資産減価償却率該当値テキスト">
          <a:extLst>
            <a:ext uri="{FF2B5EF4-FFF2-40B4-BE49-F238E27FC236}">
              <a16:creationId xmlns:a16="http://schemas.microsoft.com/office/drawing/2014/main" id="{2D90DD3B-60C2-43C4-95FF-81AC7FB145FF}"/>
            </a:ext>
          </a:extLst>
        </xdr:cNvPr>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777" name="楕円 776">
          <a:extLst>
            <a:ext uri="{FF2B5EF4-FFF2-40B4-BE49-F238E27FC236}">
              <a16:creationId xmlns:a16="http://schemas.microsoft.com/office/drawing/2014/main" id="{BC498922-4A56-4CC7-8BE9-DA0089E48145}"/>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106</xdr:row>
      <xdr:rowOff>136616</xdr:rowOff>
    </xdr:to>
    <xdr:cxnSp macro="">
      <xdr:nvCxnSpPr>
        <xdr:cNvPr id="778" name="直線コネクタ 777">
          <a:extLst>
            <a:ext uri="{FF2B5EF4-FFF2-40B4-BE49-F238E27FC236}">
              <a16:creationId xmlns:a16="http://schemas.microsoft.com/office/drawing/2014/main" id="{FB675159-4578-4D54-BEC4-9AD06B3CBD50}"/>
            </a:ext>
          </a:extLst>
        </xdr:cNvPr>
        <xdr:cNvCxnSpPr/>
      </xdr:nvCxnSpPr>
      <xdr:spPr>
        <a:xfrm flipV="1">
          <a:off x="15481300" y="18029464"/>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779" name="楕円 778">
          <a:extLst>
            <a:ext uri="{FF2B5EF4-FFF2-40B4-BE49-F238E27FC236}">
              <a16:creationId xmlns:a16="http://schemas.microsoft.com/office/drawing/2014/main" id="{68F15090-5490-44B7-9185-70435F9EE536}"/>
            </a:ext>
          </a:extLst>
        </xdr:cNvPr>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136616</xdr:rowOff>
    </xdr:to>
    <xdr:cxnSp macro="">
      <xdr:nvCxnSpPr>
        <xdr:cNvPr id="780" name="直線コネクタ 779">
          <a:extLst>
            <a:ext uri="{FF2B5EF4-FFF2-40B4-BE49-F238E27FC236}">
              <a16:creationId xmlns:a16="http://schemas.microsoft.com/office/drawing/2014/main" id="{A5F84667-171E-4DE6-A7BB-6BA77EFC34A9}"/>
            </a:ext>
          </a:extLst>
        </xdr:cNvPr>
        <xdr:cNvCxnSpPr/>
      </xdr:nvCxnSpPr>
      <xdr:spPr>
        <a:xfrm>
          <a:off x="14592300" y="182776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781" name="楕円 780">
          <a:extLst>
            <a:ext uri="{FF2B5EF4-FFF2-40B4-BE49-F238E27FC236}">
              <a16:creationId xmlns:a16="http://schemas.microsoft.com/office/drawing/2014/main" id="{A8B26A18-490F-46A3-B0F4-778A5E30FEC1}"/>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103958</xdr:rowOff>
    </xdr:to>
    <xdr:cxnSp macro="">
      <xdr:nvCxnSpPr>
        <xdr:cNvPr id="782" name="直線コネクタ 781">
          <a:extLst>
            <a:ext uri="{FF2B5EF4-FFF2-40B4-BE49-F238E27FC236}">
              <a16:creationId xmlns:a16="http://schemas.microsoft.com/office/drawing/2014/main" id="{F25E89F4-F596-49AD-8CCF-A8AC89845E70}"/>
            </a:ext>
          </a:extLst>
        </xdr:cNvPr>
        <xdr:cNvCxnSpPr/>
      </xdr:nvCxnSpPr>
      <xdr:spPr>
        <a:xfrm>
          <a:off x="13703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783" name="楕円 782">
          <a:extLst>
            <a:ext uri="{FF2B5EF4-FFF2-40B4-BE49-F238E27FC236}">
              <a16:creationId xmlns:a16="http://schemas.microsoft.com/office/drawing/2014/main" id="{E95AA4A8-321D-4593-B23B-BA983E0F44F1}"/>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71301</xdr:rowOff>
    </xdr:to>
    <xdr:cxnSp macro="">
      <xdr:nvCxnSpPr>
        <xdr:cNvPr id="784" name="直線コネクタ 783">
          <a:extLst>
            <a:ext uri="{FF2B5EF4-FFF2-40B4-BE49-F238E27FC236}">
              <a16:creationId xmlns:a16="http://schemas.microsoft.com/office/drawing/2014/main" id="{7CC70CFF-2079-464E-950B-17830BC3461A}"/>
            </a:ext>
          </a:extLst>
        </xdr:cNvPr>
        <xdr:cNvCxnSpPr/>
      </xdr:nvCxnSpPr>
      <xdr:spPr>
        <a:xfrm>
          <a:off x="12814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a:extLst>
            <a:ext uri="{FF2B5EF4-FFF2-40B4-BE49-F238E27FC236}">
              <a16:creationId xmlns:a16="http://schemas.microsoft.com/office/drawing/2014/main" id="{4AF2D6FA-3771-4F90-AFD2-6201103E66A7}"/>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6" name="n_2aveValue【庁舎】&#10;有形固定資産減価償却率">
          <a:extLst>
            <a:ext uri="{FF2B5EF4-FFF2-40B4-BE49-F238E27FC236}">
              <a16:creationId xmlns:a16="http://schemas.microsoft.com/office/drawing/2014/main" id="{52A602D1-FA24-44AB-A8D0-27AD6B8B4FCF}"/>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7" name="n_3aveValue【庁舎】&#10;有形固定資産減価償却率">
          <a:extLst>
            <a:ext uri="{FF2B5EF4-FFF2-40B4-BE49-F238E27FC236}">
              <a16:creationId xmlns:a16="http://schemas.microsoft.com/office/drawing/2014/main" id="{7446B611-AF2B-4E56-847B-B1D08B1020DB}"/>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8" name="n_4aveValue【庁舎】&#10;有形固定資産減価償却率">
          <a:extLst>
            <a:ext uri="{FF2B5EF4-FFF2-40B4-BE49-F238E27FC236}">
              <a16:creationId xmlns:a16="http://schemas.microsoft.com/office/drawing/2014/main" id="{34320E66-F8CC-4554-9CD8-039FDD4B46A8}"/>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789" name="n_1mainValue【庁舎】&#10;有形固定資産減価償却率">
          <a:extLst>
            <a:ext uri="{FF2B5EF4-FFF2-40B4-BE49-F238E27FC236}">
              <a16:creationId xmlns:a16="http://schemas.microsoft.com/office/drawing/2014/main" id="{27C16041-6764-481F-BD57-57A693BB9D75}"/>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790" name="n_2mainValue【庁舎】&#10;有形固定資産減価償却率">
          <a:extLst>
            <a:ext uri="{FF2B5EF4-FFF2-40B4-BE49-F238E27FC236}">
              <a16:creationId xmlns:a16="http://schemas.microsoft.com/office/drawing/2014/main" id="{7B62B99C-7123-47D3-91AD-8A999BBAAA1C}"/>
            </a:ext>
          </a:extLst>
        </xdr:cNvPr>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791" name="n_3mainValue【庁舎】&#10;有形固定資産減価償却率">
          <a:extLst>
            <a:ext uri="{FF2B5EF4-FFF2-40B4-BE49-F238E27FC236}">
              <a16:creationId xmlns:a16="http://schemas.microsoft.com/office/drawing/2014/main" id="{CFC34BFF-E31F-48F2-805E-1D8DF9ACFE5D}"/>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792" name="n_4mainValue【庁舎】&#10;有形固定資産減価償却率">
          <a:extLst>
            <a:ext uri="{FF2B5EF4-FFF2-40B4-BE49-F238E27FC236}">
              <a16:creationId xmlns:a16="http://schemas.microsoft.com/office/drawing/2014/main" id="{09FA3979-7606-4F9A-A51F-B320C8579742}"/>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5E2189EE-AF5A-4B20-9BC3-3732403D6D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FA93B34F-A80F-4FB1-9360-D7F8A934EE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EA342FA7-D63A-443B-96B6-60D6BAD9F0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EE57E585-A568-4E72-95BC-84016E152C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C935E7B9-3612-43E9-BA94-CF06FAF002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AE947FB1-21BB-4452-B620-CD8A2FE760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177C3501-ABEB-49FE-982D-F9DF9616CB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164A5692-771C-4F0E-BCE4-0E10B43EFF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11E54932-6FD8-42AE-81CA-AAE7F0D408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7EE93A88-1A9F-49F6-8B4D-056B718431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1E99715B-A4F6-4628-88E6-F3F4CA30FDD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68A16CD-10AF-45EC-A862-D734DB2BB9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7A342D3D-6E61-4774-9D40-FCAA11B79F2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EF06C7B5-FCEC-4DF3-8596-B611A4C53D9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1DA1BB3F-22F9-43C7-8968-80AD5192563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440CFC0-F4A1-446F-AEEA-FC9D97CBDD5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4E5220F6-F332-43BC-A83C-7D602E53561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8DB2EF82-A9B3-4C10-AA7C-8CCC576EF72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891D62D3-C2A2-4C81-9ACE-358CDFCB89F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4D06144-9646-4CC0-A89E-AAF8580538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461E41F1-DFBF-425E-B1A9-68F0AD284D3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7B06AEB9-3847-4C71-98B6-6CD6C9BABC7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2BE8E4D6-0224-450F-BCC2-3AA04B93B1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F10FBF3A-1D72-44FC-B886-26DDFD6980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91D4E1C1-8F40-4C86-9F11-C88BCDED4C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a:extLst>
            <a:ext uri="{FF2B5EF4-FFF2-40B4-BE49-F238E27FC236}">
              <a16:creationId xmlns:a16="http://schemas.microsoft.com/office/drawing/2014/main" id="{FACA34C4-4C1D-463B-863B-AA0159E3B223}"/>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a:extLst>
            <a:ext uri="{FF2B5EF4-FFF2-40B4-BE49-F238E27FC236}">
              <a16:creationId xmlns:a16="http://schemas.microsoft.com/office/drawing/2014/main" id="{83D57A8A-632A-4213-A57A-2BE6CFEEF312}"/>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a:extLst>
            <a:ext uri="{FF2B5EF4-FFF2-40B4-BE49-F238E27FC236}">
              <a16:creationId xmlns:a16="http://schemas.microsoft.com/office/drawing/2014/main" id="{5F718875-D6B0-49F7-8BB7-555B9BF912E6}"/>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a:extLst>
            <a:ext uri="{FF2B5EF4-FFF2-40B4-BE49-F238E27FC236}">
              <a16:creationId xmlns:a16="http://schemas.microsoft.com/office/drawing/2014/main" id="{A9C92BB6-A775-4718-946F-CD0628474CAA}"/>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a:extLst>
            <a:ext uri="{FF2B5EF4-FFF2-40B4-BE49-F238E27FC236}">
              <a16:creationId xmlns:a16="http://schemas.microsoft.com/office/drawing/2014/main" id="{4E617775-7522-453D-9E4D-958BCF8F4FD6}"/>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a:extLst>
            <a:ext uri="{FF2B5EF4-FFF2-40B4-BE49-F238E27FC236}">
              <a16:creationId xmlns:a16="http://schemas.microsoft.com/office/drawing/2014/main" id="{B22E156B-0318-48BE-BBDC-71AF962B577E}"/>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a:extLst>
            <a:ext uri="{FF2B5EF4-FFF2-40B4-BE49-F238E27FC236}">
              <a16:creationId xmlns:a16="http://schemas.microsoft.com/office/drawing/2014/main" id="{6FC77B56-E5F0-4043-B1F6-C033FFE7512A}"/>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a:extLst>
            <a:ext uri="{FF2B5EF4-FFF2-40B4-BE49-F238E27FC236}">
              <a16:creationId xmlns:a16="http://schemas.microsoft.com/office/drawing/2014/main" id="{FC7D44FD-BDA8-48D5-8030-05F876FACC45}"/>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a:extLst>
            <a:ext uri="{FF2B5EF4-FFF2-40B4-BE49-F238E27FC236}">
              <a16:creationId xmlns:a16="http://schemas.microsoft.com/office/drawing/2014/main" id="{3744DAF0-6B95-4CE5-8214-E57968A09AF9}"/>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a:extLst>
            <a:ext uri="{FF2B5EF4-FFF2-40B4-BE49-F238E27FC236}">
              <a16:creationId xmlns:a16="http://schemas.microsoft.com/office/drawing/2014/main" id="{2DAA4804-D966-45BC-A88F-C14E462D4A3C}"/>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a:extLst>
            <a:ext uri="{FF2B5EF4-FFF2-40B4-BE49-F238E27FC236}">
              <a16:creationId xmlns:a16="http://schemas.microsoft.com/office/drawing/2014/main" id="{95A94D1B-9AB4-4662-909A-97B4F4569072}"/>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793FC15-7C93-4CAF-8180-C9EBCE7268E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3BBE303-D925-4747-9A99-89A2C0F05C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316C27F-918C-47C2-81EA-7AD251C05C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307083E-ABD9-412D-84FC-2C97C8EFDD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AB0559F-3C60-4318-846A-BF9EF20CF77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834" name="楕円 833">
          <a:extLst>
            <a:ext uri="{FF2B5EF4-FFF2-40B4-BE49-F238E27FC236}">
              <a16:creationId xmlns:a16="http://schemas.microsoft.com/office/drawing/2014/main" id="{145FBE0F-17D8-40B7-80E7-3B5627D0D14F}"/>
            </a:ext>
          </a:extLst>
        </xdr:cNvPr>
        <xdr:cNvSpPr/>
      </xdr:nvSpPr>
      <xdr:spPr>
        <a:xfrm>
          <a:off x="22110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835" name="【庁舎】&#10;一人当たり面積該当値テキスト">
          <a:extLst>
            <a:ext uri="{FF2B5EF4-FFF2-40B4-BE49-F238E27FC236}">
              <a16:creationId xmlns:a16="http://schemas.microsoft.com/office/drawing/2014/main" id="{554B9686-F379-4AC4-B75E-3821BF89485C}"/>
            </a:ext>
          </a:extLst>
        </xdr:cNvPr>
        <xdr:cNvSpPr txBox="1"/>
      </xdr:nvSpPr>
      <xdr:spPr>
        <a:xfrm>
          <a:off x="22199600"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66221</xdr:rowOff>
    </xdr:from>
    <xdr:to>
      <xdr:col>112</xdr:col>
      <xdr:colOff>38100</xdr:colOff>
      <xdr:row>106</xdr:row>
      <xdr:rowOff>167821</xdr:rowOff>
    </xdr:to>
    <xdr:sp macro="" textlink="">
      <xdr:nvSpPr>
        <xdr:cNvPr id="836" name="楕円 835">
          <a:extLst>
            <a:ext uri="{FF2B5EF4-FFF2-40B4-BE49-F238E27FC236}">
              <a16:creationId xmlns:a16="http://schemas.microsoft.com/office/drawing/2014/main" id="{F1717137-97FF-4F47-8EA0-BFAEE1C0B62A}"/>
            </a:ext>
          </a:extLst>
        </xdr:cNvPr>
        <xdr:cNvSpPr/>
      </xdr:nvSpPr>
      <xdr:spPr>
        <a:xfrm>
          <a:off x="2127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117021</xdr:rowOff>
    </xdr:from>
    <xdr:to>
      <xdr:col>116</xdr:col>
      <xdr:colOff>63500</xdr:colOff>
      <xdr:row>107</xdr:row>
      <xdr:rowOff>9252</xdr:rowOff>
    </xdr:to>
    <xdr:cxnSp macro="">
      <xdr:nvCxnSpPr>
        <xdr:cNvPr id="837" name="直線コネクタ 836">
          <a:extLst>
            <a:ext uri="{FF2B5EF4-FFF2-40B4-BE49-F238E27FC236}">
              <a16:creationId xmlns:a16="http://schemas.microsoft.com/office/drawing/2014/main" id="{0150766A-C2A4-4A6F-9FA8-4E945E10F2E0}"/>
            </a:ext>
          </a:extLst>
        </xdr:cNvPr>
        <xdr:cNvCxnSpPr/>
      </xdr:nvCxnSpPr>
      <xdr:spPr>
        <a:xfrm>
          <a:off x="21323300" y="1829072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838" name="楕円 837">
          <a:extLst>
            <a:ext uri="{FF2B5EF4-FFF2-40B4-BE49-F238E27FC236}">
              <a16:creationId xmlns:a16="http://schemas.microsoft.com/office/drawing/2014/main" id="{602A23DB-3B67-460E-BDA0-F2C779317426}"/>
            </a:ext>
          </a:extLst>
        </xdr:cNvPr>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117021</xdr:rowOff>
    </xdr:from>
    <xdr:to>
      <xdr:col>111</xdr:col>
      <xdr:colOff>177800</xdr:colOff>
      <xdr:row>106</xdr:row>
      <xdr:rowOff>121920</xdr:rowOff>
    </xdr:to>
    <xdr:cxnSp macro="">
      <xdr:nvCxnSpPr>
        <xdr:cNvPr id="839" name="直線コネクタ 838">
          <a:extLst>
            <a:ext uri="{FF2B5EF4-FFF2-40B4-BE49-F238E27FC236}">
              <a16:creationId xmlns:a16="http://schemas.microsoft.com/office/drawing/2014/main" id="{2E32C3AE-D9C5-47E3-9117-049344BA2B18}"/>
            </a:ext>
          </a:extLst>
        </xdr:cNvPr>
        <xdr:cNvCxnSpPr/>
      </xdr:nvCxnSpPr>
      <xdr:spPr>
        <a:xfrm flipV="1">
          <a:off x="20434300" y="1829072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77651</xdr:rowOff>
    </xdr:from>
    <xdr:to>
      <xdr:col>102</xdr:col>
      <xdr:colOff>165100</xdr:colOff>
      <xdr:row>107</xdr:row>
      <xdr:rowOff>7801</xdr:rowOff>
    </xdr:to>
    <xdr:sp macro="" textlink="">
      <xdr:nvSpPr>
        <xdr:cNvPr id="840" name="楕円 839">
          <a:extLst>
            <a:ext uri="{FF2B5EF4-FFF2-40B4-BE49-F238E27FC236}">
              <a16:creationId xmlns:a16="http://schemas.microsoft.com/office/drawing/2014/main" id="{A9589276-A636-496A-9B90-0FB4C5819099}"/>
            </a:ext>
          </a:extLst>
        </xdr:cNvPr>
        <xdr:cNvSpPr/>
      </xdr:nvSpPr>
      <xdr:spPr>
        <a:xfrm>
          <a:off x="19494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128451</xdr:rowOff>
    </xdr:to>
    <xdr:cxnSp macro="">
      <xdr:nvCxnSpPr>
        <xdr:cNvPr id="841" name="直線コネクタ 840">
          <a:extLst>
            <a:ext uri="{FF2B5EF4-FFF2-40B4-BE49-F238E27FC236}">
              <a16:creationId xmlns:a16="http://schemas.microsoft.com/office/drawing/2014/main" id="{17ED8C9E-73B5-460E-A67F-CC970A2F6775}"/>
            </a:ext>
          </a:extLst>
        </xdr:cNvPr>
        <xdr:cNvCxnSpPr/>
      </xdr:nvCxnSpPr>
      <xdr:spPr>
        <a:xfrm flipV="1">
          <a:off x="19545300" y="18295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42" name="楕円 841">
          <a:extLst>
            <a:ext uri="{FF2B5EF4-FFF2-40B4-BE49-F238E27FC236}">
              <a16:creationId xmlns:a16="http://schemas.microsoft.com/office/drawing/2014/main" id="{F8942B6F-30F0-4D47-8F40-62EC32F56108}"/>
            </a:ext>
          </a:extLst>
        </xdr:cNvPr>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128451</xdr:rowOff>
    </xdr:from>
    <xdr:to>
      <xdr:col>102</xdr:col>
      <xdr:colOff>114300</xdr:colOff>
      <xdr:row>106</xdr:row>
      <xdr:rowOff>134982</xdr:rowOff>
    </xdr:to>
    <xdr:cxnSp macro="">
      <xdr:nvCxnSpPr>
        <xdr:cNvPr id="843" name="直線コネクタ 842">
          <a:extLst>
            <a:ext uri="{FF2B5EF4-FFF2-40B4-BE49-F238E27FC236}">
              <a16:creationId xmlns:a16="http://schemas.microsoft.com/office/drawing/2014/main" id="{58003A25-0C7B-4EC9-B3E0-371A788F1261}"/>
            </a:ext>
          </a:extLst>
        </xdr:cNvPr>
        <xdr:cNvCxnSpPr/>
      </xdr:nvCxnSpPr>
      <xdr:spPr>
        <a:xfrm flipV="1">
          <a:off x="18656300" y="183021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a:extLst>
            <a:ext uri="{FF2B5EF4-FFF2-40B4-BE49-F238E27FC236}">
              <a16:creationId xmlns:a16="http://schemas.microsoft.com/office/drawing/2014/main" id="{4A85AFB7-07CD-4AD6-B581-BF327BAC6F7C}"/>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a:extLst>
            <a:ext uri="{FF2B5EF4-FFF2-40B4-BE49-F238E27FC236}">
              <a16:creationId xmlns:a16="http://schemas.microsoft.com/office/drawing/2014/main" id="{4FD9E99A-5C5B-41FD-89C1-7468FD2CBAD4}"/>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6" name="n_3aveValue【庁舎】&#10;一人当たり面積">
          <a:extLst>
            <a:ext uri="{FF2B5EF4-FFF2-40B4-BE49-F238E27FC236}">
              <a16:creationId xmlns:a16="http://schemas.microsoft.com/office/drawing/2014/main" id="{0E7076A7-FAC9-4026-80D0-20C02491A26E}"/>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47" name="n_4aveValue【庁舎】&#10;一人当たり面積">
          <a:extLst>
            <a:ext uri="{FF2B5EF4-FFF2-40B4-BE49-F238E27FC236}">
              <a16:creationId xmlns:a16="http://schemas.microsoft.com/office/drawing/2014/main" id="{6357433D-7A67-4A2E-B8B1-4111319FF945}"/>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158948</xdr:rowOff>
    </xdr:from>
    <xdr:ext cx="469744" cy="259045"/>
    <xdr:sp macro="" textlink="">
      <xdr:nvSpPr>
        <xdr:cNvPr id="848" name="n_1mainValue【庁舎】&#10;一人当たり面積">
          <a:extLst>
            <a:ext uri="{FF2B5EF4-FFF2-40B4-BE49-F238E27FC236}">
              <a16:creationId xmlns:a16="http://schemas.microsoft.com/office/drawing/2014/main" id="{80FE260F-3D79-4B99-8DC3-96E5431EB9BA}"/>
            </a:ext>
          </a:extLst>
        </xdr:cNvPr>
        <xdr:cNvSpPr txBox="1"/>
      </xdr:nvSpPr>
      <xdr:spPr>
        <a:xfrm>
          <a:off x="210757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849" name="n_2mainValue【庁舎】&#10;一人当たり面積">
          <a:extLst>
            <a:ext uri="{FF2B5EF4-FFF2-40B4-BE49-F238E27FC236}">
              <a16:creationId xmlns:a16="http://schemas.microsoft.com/office/drawing/2014/main" id="{EC7F3EFE-7CF1-4849-BA1B-17B96E25BD26}"/>
            </a:ext>
          </a:extLst>
        </xdr:cNvPr>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170378</xdr:rowOff>
    </xdr:from>
    <xdr:ext cx="469744" cy="259045"/>
    <xdr:sp macro="" textlink="">
      <xdr:nvSpPr>
        <xdr:cNvPr id="850" name="n_3mainValue【庁舎】&#10;一人当たり面積">
          <a:extLst>
            <a:ext uri="{FF2B5EF4-FFF2-40B4-BE49-F238E27FC236}">
              <a16:creationId xmlns:a16="http://schemas.microsoft.com/office/drawing/2014/main" id="{6E58BB33-40E3-4275-8B90-DB13723FD9D9}"/>
            </a:ext>
          </a:extLst>
        </xdr:cNvPr>
        <xdr:cNvSpPr txBox="1"/>
      </xdr:nvSpPr>
      <xdr:spPr>
        <a:xfrm>
          <a:off x="19310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1" name="n_4mainValue【庁舎】&#10;一人当たり面積">
          <a:extLst>
            <a:ext uri="{FF2B5EF4-FFF2-40B4-BE49-F238E27FC236}">
              <a16:creationId xmlns:a16="http://schemas.microsoft.com/office/drawing/2014/main" id="{DDC5A415-DE2D-4BEC-B41D-4DFC53FEC768}"/>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BEFC561-7127-4411-B650-9C19156654F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55904A57-A128-4C42-95D5-937E0EAA82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DB6092ED-5764-4A1F-9ADE-DDDAEF78FD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消防施設以外の施設については類似団体と</a:t>
          </a:r>
          <a:r>
            <a:rPr kumimoji="1" lang="ja-JP" altLang="en-US" sz="1100">
              <a:solidFill>
                <a:schemeClr val="dk1"/>
              </a:solidFill>
              <a:effectLst/>
              <a:latin typeface="+mn-lt"/>
              <a:ea typeface="+mn-ea"/>
              <a:cs typeface="+mn-cs"/>
            </a:rPr>
            <a:t>比べて</a:t>
          </a:r>
          <a:r>
            <a:rPr kumimoji="1" lang="ja-JP" altLang="ja-JP" sz="1100">
              <a:solidFill>
                <a:schemeClr val="dk1"/>
              </a:solidFill>
              <a:effectLst/>
              <a:latin typeface="+mn-lt"/>
              <a:ea typeface="+mn-ea"/>
              <a:cs typeface="+mn-cs"/>
            </a:rPr>
            <a:t>有形固定資産減価償却率を上回っている。特に福祉施設については類似団体よりも有形固定資産減価償却率が大きく上回っているため施設の更新時期が迫っている。</a:t>
          </a:r>
          <a:r>
            <a:rPr kumimoji="1" lang="ja-JP" altLang="en-US" sz="1100">
              <a:solidFill>
                <a:schemeClr val="dk1"/>
              </a:solidFill>
              <a:effectLst/>
              <a:latin typeface="+mn-lt"/>
              <a:ea typeface="+mn-ea"/>
              <a:cs typeface="+mn-cs"/>
            </a:rPr>
            <a:t>また、庁舎については波野支所庁舎建設により</a:t>
          </a:r>
          <a:r>
            <a:rPr kumimoji="1" lang="en-US" altLang="ja-JP" sz="1100">
              <a:solidFill>
                <a:schemeClr val="dk1"/>
              </a:solidFill>
              <a:effectLst/>
              <a:latin typeface="+mn-lt"/>
              <a:ea typeface="+mn-ea"/>
              <a:cs typeface="+mn-cs"/>
            </a:rPr>
            <a:t>17.2%</a:t>
          </a:r>
          <a:r>
            <a:rPr kumimoji="1" lang="ja-JP" altLang="en-US" sz="1100">
              <a:solidFill>
                <a:schemeClr val="dk1"/>
              </a:solidFill>
              <a:effectLst/>
              <a:latin typeface="+mn-lt"/>
              <a:ea typeface="+mn-ea"/>
              <a:cs typeface="+mn-cs"/>
            </a:rPr>
            <a:t>有形固定資産減価償却率が下がった。引き続き</a:t>
          </a:r>
          <a:r>
            <a:rPr kumimoji="1" lang="ja-JP" altLang="ja-JP" sz="1100">
              <a:solidFill>
                <a:schemeClr val="dk1"/>
              </a:solidFill>
              <a:effectLst/>
              <a:latin typeface="+mn-lt"/>
              <a:ea typeface="+mn-ea"/>
              <a:cs typeface="+mn-cs"/>
            </a:rPr>
            <a:t>適切に更新を進めてい必要がある。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前年度と比較して、財政力指数は同数であるが、近年平均値を下回っている状況が続いている。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年熊本地震の影響から脱却し、自主財源の確保を徹底することで当該指標の改善を図る。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また、歳出では、事務事業の見直しによる経常経費の抑制、地方債に頼らない普通建設事業の実施等により財政基盤の確保に努める。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小中学校再編事業や地域振興基金事業に伴う起債の元金償還開始等による経常一般財源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187,021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千円の増加により、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年度からは、熊本地震関連起債の元金償還開始など経常費用の増加が見込まれるため、業務の見直しや効率化などを行い経常収支比率上昇抑制策を講じなければならない。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60</xdr:row>
      <xdr:rowOff>163285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88237"/>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101237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1584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59872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158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59872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192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84562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50437</xdr:rowOff>
    </xdr:from>
    <xdr:to>
      <xdr:col>19</xdr:col>
      <xdr:colOff>184150</xdr:colOff>
      <xdr:row>60</xdr:row>
      <xdr:rowOff>152037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136814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149497</xdr:rowOff>
    </xdr:from>
    <xdr:to>
      <xdr:col>15</xdr:col>
      <xdr:colOff>133350</xdr:colOff>
      <xdr:row>60</xdr:row>
      <xdr:rowOff>79647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89824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67871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災害復旧事業に係る人件費が減少し普通建設事業等が増加したことで、全体の人件費が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百万円増となる。また、教員用教科書・指導書・指導教材等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百万円等の教育費の増により、物件費が</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百万円等となっており、当該指標は前年度から</a:t>
          </a:r>
          <a:r>
            <a:rPr kumimoji="1" lang="en-US" altLang="ja-JP" sz="1300">
              <a:latin typeface="ＭＳ Ｐゴシック" panose="020B0600070205080204" pitchFamily="50" charset="-128"/>
              <a:ea typeface="ＭＳ Ｐゴシック" panose="020B0600070205080204" pitchFamily="50" charset="-128"/>
            </a:rPr>
            <a:t>5,491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今後は行財政改革の進展とともに、緩やかに地震前の当該指標の値以下となる見込みである。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103132</xdr:rowOff>
    </xdr:from>
    <xdr:to>
      <xdr:col>23</xdr:col>
      <xdr:colOff>133350</xdr:colOff>
      <xdr:row>81</xdr:row>
      <xdr:rowOff>125214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0582"/>
          <a:ext cx="8382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103132</xdr:rowOff>
    </xdr:from>
    <xdr:to>
      <xdr:col>19</xdr:col>
      <xdr:colOff>133350</xdr:colOff>
      <xdr:row>81</xdr:row>
      <xdr:rowOff>127078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90582"/>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127078</xdr:rowOff>
    </xdr:from>
    <xdr:to>
      <xdr:col>15</xdr:col>
      <xdr:colOff>82550</xdr:colOff>
      <xdr:row>82</xdr:row>
      <xdr:rowOff>100419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14528"/>
          <a:ext cx="889000" cy="14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77232</xdr:rowOff>
    </xdr:from>
    <xdr:to>
      <xdr:col>11</xdr:col>
      <xdr:colOff>31750</xdr:colOff>
      <xdr:row>82</xdr:row>
      <xdr:rowOff>100419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4682"/>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74414</xdr:rowOff>
    </xdr:from>
    <xdr:to>
      <xdr:col>23</xdr:col>
      <xdr:colOff>184150</xdr:colOff>
      <xdr:row>82</xdr:row>
      <xdr:rowOff>4564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90941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0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52332</xdr:rowOff>
    </xdr:from>
    <xdr:to>
      <xdr:col>19</xdr:col>
      <xdr:colOff>184150</xdr:colOff>
      <xdr:row>81</xdr:row>
      <xdr:rowOff>153932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164109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8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76278</xdr:rowOff>
    </xdr:from>
    <xdr:to>
      <xdr:col>15</xdr:col>
      <xdr:colOff>133350</xdr:colOff>
      <xdr:row>82</xdr:row>
      <xdr:rowOff>6428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49619</xdr:rowOff>
    </xdr:from>
    <xdr:to>
      <xdr:col>11</xdr:col>
      <xdr:colOff>82550</xdr:colOff>
      <xdr:row>82</xdr:row>
      <xdr:rowOff>151219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135996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26432</xdr:rowOff>
    </xdr:from>
    <xdr:to>
      <xdr:col>7</xdr:col>
      <xdr:colOff>31750</xdr:colOff>
      <xdr:row>81</xdr:row>
      <xdr:rowOff>128032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138209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前年と比較したとき、特に大学卒の学歴区分において高齢・高給に属する職員の年齢階層間移動が多く生じており、分布が顕著に動いた。</a:t>
          </a:r>
        </a:p>
        <a:p>
          <a:r>
            <a:rPr kumimoji="1" lang="ja-JP" altLang="en-US" sz="1300">
              <a:latin typeface="ＭＳ Ｐゴシック" panose="020B0600070205080204" pitchFamily="50" charset="-128"/>
              <a:ea typeface="ＭＳ Ｐゴシック" panose="020B0600070205080204" pitchFamily="50" charset="-128"/>
            </a:rPr>
            <a:t>　これらは移動先の階層でマイナスの寄与率として現れており、指数は前年度から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21166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1224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128411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131234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分母にあたる人口が▲</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人、分子にあたる職員数が▲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人となっており、当該指標は、前年度から</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増加して、</a:t>
          </a:r>
          <a:r>
            <a:rPr kumimoji="1" lang="en-US" altLang="ja-JP" sz="1300">
              <a:latin typeface="ＭＳ Ｐゴシック" panose="020B0600070205080204" pitchFamily="50" charset="-128"/>
              <a:ea typeface="ＭＳ Ｐゴシック" panose="020B0600070205080204" pitchFamily="50" charset="-128"/>
            </a:rPr>
            <a:t>10.22</a:t>
          </a:r>
          <a:r>
            <a:rPr kumimoji="1" lang="ja-JP" altLang="en-US" sz="1300">
              <a:latin typeface="ＭＳ Ｐゴシック" panose="020B0600070205080204" pitchFamily="50" charset="-128"/>
              <a:ea typeface="ＭＳ Ｐゴシック" panose="020B0600070205080204" pitchFamily="50" charset="-128"/>
            </a:rPr>
            <a:t>人となった。類似団体平均値とほぼ同率であるが、県内平均値よりも</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ポイント高い。　</a:t>
          </a:r>
        </a:p>
        <a:p>
          <a:r>
            <a:rPr kumimoji="1" lang="ja-JP" altLang="en-US" sz="1300">
              <a:latin typeface="ＭＳ Ｐゴシック" panose="020B0600070205080204" pitchFamily="50" charset="-128"/>
              <a:ea typeface="ＭＳ Ｐゴシック" panose="020B0600070205080204" pitchFamily="50" charset="-128"/>
            </a:rPr>
            <a:t>　旧町村の合併以降、行政改革集中プラン、定員適正化計画に基づき、定員管理を行っており、定員適正化の取り組みは過渡期であるが、増え続ける行政需要への対応や、災害発生時における持続的な行政サービスの確保には、現状の水準を維持した定員管理や、効率的な組織の再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119138</xdr:rowOff>
    </xdr:from>
    <xdr:to>
      <xdr:col>81</xdr:col>
      <xdr:colOff>44450</xdr:colOff>
      <xdr:row>62</xdr:row>
      <xdr:rowOff>132927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4903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119138</xdr:rowOff>
    </xdr:from>
    <xdr:to>
      <xdr:col>77</xdr:col>
      <xdr:colOff>44450</xdr:colOff>
      <xdr:row>62</xdr:row>
      <xdr:rowOff>134076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74903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134076</xdr:rowOff>
    </xdr:from>
    <xdr:to>
      <xdr:col>72</xdr:col>
      <xdr:colOff>203200</xdr:colOff>
      <xdr:row>62</xdr:row>
      <xdr:rowOff>140970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7639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119138</xdr:rowOff>
    </xdr:from>
    <xdr:to>
      <xdr:col>68</xdr:col>
      <xdr:colOff>152400</xdr:colOff>
      <xdr:row>62</xdr:row>
      <xdr:rowOff>140970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4903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68338</xdr:rowOff>
    </xdr:from>
    <xdr:to>
      <xdr:col>77</xdr:col>
      <xdr:colOff>95250</xdr:colOff>
      <xdr:row>62</xdr:row>
      <xdr:rowOff>169938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154715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83276</xdr:rowOff>
    </xdr:from>
    <xdr:to>
      <xdr:col>73</xdr:col>
      <xdr:colOff>44450</xdr:colOff>
      <xdr:row>63</xdr:row>
      <xdr:rowOff>13426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169653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68338</xdr:rowOff>
    </xdr:from>
    <xdr:to>
      <xdr:col>64</xdr:col>
      <xdr:colOff>152400</xdr:colOff>
      <xdr:row>62</xdr:row>
      <xdr:rowOff>169938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154715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令和元年度の単年度実質公債費比率は、分母にあたる標準財政規模が増加したが、分子にあたる元利償還金等が令和元年から償還が開始した合併特例債等により大きく増加したことにより、</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今後は、合併特例事業債が発行可能額の上限を迎え、交付税措置が低い起債が主となることが予想されるため、当該指標が上昇する見込みである。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163301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3147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36</xdr:row>
      <xdr:rowOff>159279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159279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167322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3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合併特例事業債を活用した地域振興基金をはじめとする基金の積立により、充当可能基金が増加したことで、当該指標は</a:t>
          </a:r>
          <a:r>
            <a:rPr kumimoji="1" lang="en-US" altLang="ja-JP" sz="1300">
              <a:latin typeface="ＭＳ Ｐゴシック" panose="020B0600070205080204" pitchFamily="50" charset="-128"/>
              <a:ea typeface="ＭＳ Ｐゴシック" panose="020B0600070205080204" pitchFamily="50" charset="-128"/>
            </a:rPr>
            <a:t>57.1</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今後は、熊本地震関連起債の元金償還開始に伴い、当該指標は上昇していくものと考えられるが、本市の規模から勘案される適正な水準で指標が推移するように、市債の新規発行を管理する。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28554</xdr:rowOff>
    </xdr:from>
    <xdr:to>
      <xdr:col>81</xdr:col>
      <xdr:colOff>44450</xdr:colOff>
      <xdr:row>15</xdr:row>
      <xdr:rowOff>76412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00304"/>
          <a:ext cx="8382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76412</xdr:rowOff>
    </xdr:from>
    <xdr:to>
      <xdr:col>77</xdr:col>
      <xdr:colOff>44450</xdr:colOff>
      <xdr:row>15</xdr:row>
      <xdr:rowOff>130302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48162"/>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130302</xdr:rowOff>
    </xdr:from>
    <xdr:to>
      <xdr:col>72</xdr:col>
      <xdr:colOff>203200</xdr:colOff>
      <xdr:row>16</xdr:row>
      <xdr:rowOff>36068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020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36068</xdr:rowOff>
    </xdr:from>
    <xdr:to>
      <xdr:col>68</xdr:col>
      <xdr:colOff>152400</xdr:colOff>
      <xdr:row>16</xdr:row>
      <xdr:rowOff>39285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7926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149204</xdr:rowOff>
    </xdr:from>
    <xdr:to>
      <xdr:col>81</xdr:col>
      <xdr:colOff>95250</xdr:colOff>
      <xdr:row>15</xdr:row>
      <xdr:rowOff>79354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121281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25612</xdr:rowOff>
    </xdr:from>
    <xdr:to>
      <xdr:col>77</xdr:col>
      <xdr:colOff>95250</xdr:colOff>
      <xdr:row>15</xdr:row>
      <xdr:rowOff>127212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111989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8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79502</xdr:rowOff>
    </xdr:from>
    <xdr:to>
      <xdr:col>73</xdr:col>
      <xdr:colOff>44450</xdr:colOff>
      <xdr:row>16</xdr:row>
      <xdr:rowOff>9652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165879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156718</xdr:rowOff>
    </xdr:from>
    <xdr:to>
      <xdr:col>68</xdr:col>
      <xdr:colOff>203200</xdr:colOff>
      <xdr:row>16</xdr:row>
      <xdr:rowOff>86868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71645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159935</xdr:rowOff>
    </xdr:from>
    <xdr:to>
      <xdr:col>64</xdr:col>
      <xdr:colOff>152400</xdr:colOff>
      <xdr:row>16</xdr:row>
      <xdr:rowOff>90085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74862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災害公営住宅等の繰越事業の減少により事業費支弁は減少したものの、各種選挙、各種統計調査等により人件費全体としては微増している。</a:t>
          </a:r>
        </a:p>
        <a:p>
          <a:r>
            <a:rPr kumimoji="1" lang="ja-JP" altLang="en-US" sz="1300">
              <a:latin typeface="ＭＳ Ｐゴシック" panose="020B0600070205080204" pitchFamily="50" charset="-128"/>
              <a:ea typeface="ＭＳ Ｐゴシック" panose="020B0600070205080204" pitchFamily="50" charset="-128"/>
            </a:rPr>
            <a:t>　今後は会計年度任用職員制度等の影響により、人件費は増加する見込みである。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0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情報基金等の保守料等により経常一般財源が増加した。</a:t>
          </a:r>
        </a:p>
        <a:p>
          <a:r>
            <a:rPr kumimoji="1" lang="ja-JP" altLang="en-US" sz="1300">
              <a:latin typeface="ＭＳ Ｐゴシック" panose="020B0600070205080204" pitchFamily="50" charset="-128"/>
              <a:ea typeface="ＭＳ Ｐゴシック" panose="020B0600070205080204" pitchFamily="50" charset="-128"/>
            </a:rPr>
            <a:t>　物件費は年々増加傾向にあるが、今後も業務に使用するシステム更新等により更に上昇する見込みである。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341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162379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養護老人ホームの施設利用者の増により老人保護福祉費が増えたものの、生活困窮者自立支援事業との連携により生活保護費の減となった。</a:t>
          </a:r>
        </a:p>
        <a:p>
          <a:r>
            <a:rPr kumimoji="1" lang="ja-JP" altLang="en-US" sz="1300">
              <a:latin typeface="ＭＳ Ｐゴシック" panose="020B0600070205080204" pitchFamily="50" charset="-128"/>
              <a:ea typeface="ＭＳ Ｐゴシック" panose="020B0600070205080204" pitchFamily="50" charset="-128"/>
            </a:rPr>
            <a:t>　医療扶助の増加は一時的なものであり、今後は社会保障経費により経常一般財源が増加する見込みである。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91622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77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91622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66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154215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主なものは繰出金であるが、阿蘇中岳火口のガス規制により阿蘇山観光事業特別会計等への繰出が増加したものの、国民健康保険事業特別会計等への繰出が大きく減少したことから繰出金全体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24130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24130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阿蘇山上有料道路の再開に伴う阿蘇火山防災協議会負担金の増、阿蘇広域事務組合（消防費）の人事院勧告に伴う人件費及び施設（蘇水館）委託料の契約更新（</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年）に伴う負担金の増により経常一般財源が増加した。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369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3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49276</xdr:rowOff>
    </xdr:from>
    <xdr:to>
      <xdr:col>73</xdr:col>
      <xdr:colOff>180975</xdr:colOff>
      <xdr:row>38</xdr:row>
      <xdr:rowOff>108712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108712</xdr:rowOff>
    </xdr:from>
    <xdr:to>
      <xdr:col>69</xdr:col>
      <xdr:colOff>92075</xdr:colOff>
      <xdr:row>38</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低金利政策の影響により利子が</a:t>
          </a:r>
          <a:r>
            <a:rPr kumimoji="1" lang="en-US" altLang="ja-JP" sz="1300">
              <a:latin typeface="ＭＳ Ｐゴシック" panose="020B0600070205080204" pitchFamily="50" charset="-128"/>
              <a:ea typeface="ＭＳ Ｐゴシック" panose="020B0600070205080204" pitchFamily="50" charset="-128"/>
            </a:rPr>
            <a:t>13,877</a:t>
          </a:r>
          <a:r>
            <a:rPr kumimoji="1" lang="ja-JP" altLang="en-US" sz="1300">
              <a:latin typeface="ＭＳ Ｐゴシック" panose="020B0600070205080204" pitchFamily="50" charset="-128"/>
              <a:ea typeface="ＭＳ Ｐゴシック" panose="020B0600070205080204" pitchFamily="50" charset="-128"/>
            </a:rPr>
            <a:t>千円減少したものの、</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臨時財政対策債、阿蘇市小中学校再編整備事業や地域振興基金等の元金償還が始まったことにより経常一般財源が増加した。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159385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143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9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102235</xdr:rowOff>
    </xdr:from>
    <xdr:to>
      <xdr:col>15</xdr:col>
      <xdr:colOff>98425</xdr:colOff>
      <xdr:row>74</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89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102235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76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125112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51435</xdr:rowOff>
    </xdr:from>
    <xdr:to>
      <xdr:col>11</xdr:col>
      <xdr:colOff>60325</xdr:colOff>
      <xdr:row>74</xdr:row>
      <xdr:rowOff>153035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163212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公債費以外は、類似団体平均より上回っている。この主な要因としては、補助費等の割合が高くなっているためである。</a:t>
          </a:r>
        </a:p>
        <a:p>
          <a:r>
            <a:rPr kumimoji="1" lang="ja-JP" altLang="en-US" sz="1300">
              <a:latin typeface="ＭＳ Ｐゴシック" panose="020B0600070205080204" pitchFamily="50" charset="-128"/>
              <a:ea typeface="ＭＳ Ｐゴシック" panose="020B0600070205080204" pitchFamily="50" charset="-128"/>
            </a:rPr>
            <a:t>　行政運営の硬直化が進んでおり、市単独補助負担金などの効果・必要性を検証し、補助費等の抑制に努める。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3556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170435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217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80569</xdr:rowOff>
    </xdr:from>
    <xdr:to>
      <xdr:col>29</xdr:col>
      <xdr:colOff>127000</xdr:colOff>
      <xdr:row>16</xdr:row>
      <xdr:rowOff>116662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1394"/>
          <a:ext cx="647700" cy="3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116662</xdr:rowOff>
    </xdr:from>
    <xdr:to>
      <xdr:col>26</xdr:col>
      <xdr:colOff>50800</xdr:colOff>
      <xdr:row>16</xdr:row>
      <xdr:rowOff>136233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7487"/>
          <a:ext cx="698500" cy="1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99174</xdr:rowOff>
    </xdr:from>
    <xdr:to>
      <xdr:col>22</xdr:col>
      <xdr:colOff>114300</xdr:colOff>
      <xdr:row>16</xdr:row>
      <xdr:rowOff>136233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89999"/>
          <a:ext cx="698500" cy="3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99174</xdr:rowOff>
    </xdr:from>
    <xdr:to>
      <xdr:col>18</xdr:col>
      <xdr:colOff>177800</xdr:colOff>
      <xdr:row>16</xdr:row>
      <xdr:rowOff>103975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9999"/>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29769</xdr:rowOff>
    </xdr:from>
    <xdr:to>
      <xdr:col>29</xdr:col>
      <xdr:colOff>177800</xdr:colOff>
      <xdr:row>16</xdr:row>
      <xdr:rowOff>131369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46296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65862</xdr:rowOff>
    </xdr:from>
    <xdr:to>
      <xdr:col>26</xdr:col>
      <xdr:colOff>101600</xdr:colOff>
      <xdr:row>16</xdr:row>
      <xdr:rowOff>167462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85433</xdr:rowOff>
    </xdr:from>
    <xdr:to>
      <xdr:col>22</xdr:col>
      <xdr:colOff>165100</xdr:colOff>
      <xdr:row>17</xdr:row>
      <xdr:rowOff>15583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25760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48374</xdr:rowOff>
    </xdr:from>
    <xdr:to>
      <xdr:col>19</xdr:col>
      <xdr:colOff>38100</xdr:colOff>
      <xdr:row>16</xdr:row>
      <xdr:rowOff>149974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160151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53175</xdr:rowOff>
    </xdr:from>
    <xdr:to>
      <xdr:col>15</xdr:col>
      <xdr:colOff>101600</xdr:colOff>
      <xdr:row>16</xdr:row>
      <xdr:rowOff>154775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164952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337700</xdr:rowOff>
    </xdr:from>
    <xdr:to>
      <xdr:col>29</xdr:col>
      <xdr:colOff>127000</xdr:colOff>
      <xdr:row>38</xdr:row>
      <xdr:rowOff>6055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2400"/>
          <a:ext cx="6477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54</xdr:rowOff>
    </xdr:from>
    <xdr:to>
      <xdr:col>26</xdr:col>
      <xdr:colOff>50800</xdr:colOff>
      <xdr:row>38</xdr:row>
      <xdr:rowOff>6055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7654"/>
          <a:ext cx="6985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54</xdr:rowOff>
    </xdr:from>
    <xdr:to>
      <xdr:col>22</xdr:col>
      <xdr:colOff>114300</xdr:colOff>
      <xdr:row>38</xdr:row>
      <xdr:rowOff>7096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7654"/>
          <a:ext cx="698500" cy="7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4810</xdr:rowOff>
    </xdr:from>
    <xdr:to>
      <xdr:col>18</xdr:col>
      <xdr:colOff>177800</xdr:colOff>
      <xdr:row>38</xdr:row>
      <xdr:rowOff>7096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2410"/>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286900</xdr:rowOff>
    </xdr:from>
    <xdr:to>
      <xdr:col>29</xdr:col>
      <xdr:colOff>177800</xdr:colOff>
      <xdr:row>38</xdr:row>
      <xdr:rowOff>45600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258977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298155</xdr:rowOff>
    </xdr:from>
    <xdr:to>
      <xdr:col>26</xdr:col>
      <xdr:colOff>101600</xdr:colOff>
      <xdr:row>38</xdr:row>
      <xdr:rowOff>56855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41632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292154</xdr:rowOff>
    </xdr:from>
    <xdr:to>
      <xdr:col>22</xdr:col>
      <xdr:colOff>165100</xdr:colOff>
      <xdr:row>38</xdr:row>
      <xdr:rowOff>50854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299196</xdr:rowOff>
    </xdr:from>
    <xdr:to>
      <xdr:col>19</xdr:col>
      <xdr:colOff>38100</xdr:colOff>
      <xdr:row>38</xdr:row>
      <xdr:rowOff>57896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42673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296910</xdr:rowOff>
    </xdr:from>
    <xdr:to>
      <xdr:col>15</xdr:col>
      <xdr:colOff>101600</xdr:colOff>
      <xdr:row>38</xdr:row>
      <xdr:rowOff>55610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40387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111310</xdr:rowOff>
    </xdr:from>
    <xdr:to>
      <xdr:col>24</xdr:col>
      <xdr:colOff>63500</xdr:colOff>
      <xdr:row>35</xdr:row>
      <xdr:rowOff>151609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2060"/>
          <a:ext cx="8382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125211</xdr:rowOff>
    </xdr:from>
    <xdr:to>
      <xdr:col>19</xdr:col>
      <xdr:colOff>177800</xdr:colOff>
      <xdr:row>35</xdr:row>
      <xdr:rowOff>151609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25961"/>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125211</xdr:rowOff>
    </xdr:from>
    <xdr:to>
      <xdr:col>15</xdr:col>
      <xdr:colOff>50800</xdr:colOff>
      <xdr:row>35</xdr:row>
      <xdr:rowOff>128226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5961"/>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106226</xdr:rowOff>
    </xdr:from>
    <xdr:to>
      <xdr:col>10</xdr:col>
      <xdr:colOff>114300</xdr:colOff>
      <xdr:row>35</xdr:row>
      <xdr:rowOff>128226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06976"/>
          <a:ext cx="889000" cy="2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60510</xdr:rowOff>
    </xdr:from>
    <xdr:to>
      <xdr:col>24</xdr:col>
      <xdr:colOff>114300</xdr:colOff>
      <xdr:row>35</xdr:row>
      <xdr:rowOff>162110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83387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100809</xdr:rowOff>
    </xdr:from>
    <xdr:to>
      <xdr:col>20</xdr:col>
      <xdr:colOff>38100</xdr:colOff>
      <xdr:row>36</xdr:row>
      <xdr:rowOff>30959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22086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74411</xdr:rowOff>
    </xdr:from>
    <xdr:to>
      <xdr:col>15</xdr:col>
      <xdr:colOff>101600</xdr:colOff>
      <xdr:row>36</xdr:row>
      <xdr:rowOff>4561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21088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77426</xdr:rowOff>
    </xdr:from>
    <xdr:to>
      <xdr:col>10</xdr:col>
      <xdr:colOff>165100</xdr:colOff>
      <xdr:row>36</xdr:row>
      <xdr:rowOff>7576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24103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55426</xdr:rowOff>
    </xdr:from>
    <xdr:to>
      <xdr:col>6</xdr:col>
      <xdr:colOff>38100</xdr:colOff>
      <xdr:row>35</xdr:row>
      <xdr:rowOff>157026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2103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23946</xdr:rowOff>
    </xdr:from>
    <xdr:to>
      <xdr:col>24</xdr:col>
      <xdr:colOff>63500</xdr:colOff>
      <xdr:row>57</xdr:row>
      <xdr:rowOff>41749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96596"/>
          <a:ext cx="8382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19379</xdr:rowOff>
    </xdr:from>
    <xdr:to>
      <xdr:col>19</xdr:col>
      <xdr:colOff>177800</xdr:colOff>
      <xdr:row>57</xdr:row>
      <xdr:rowOff>41749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92029"/>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26260</xdr:rowOff>
    </xdr:from>
    <xdr:to>
      <xdr:col>15</xdr:col>
      <xdr:colOff>50800</xdr:colOff>
      <xdr:row>57</xdr:row>
      <xdr:rowOff>19379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27460"/>
          <a:ext cx="889000" cy="16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26260</xdr:rowOff>
    </xdr:from>
    <xdr:to>
      <xdr:col>10</xdr:col>
      <xdr:colOff>114300</xdr:colOff>
      <xdr:row>57</xdr:row>
      <xdr:rowOff>76647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27460"/>
          <a:ext cx="889000" cy="22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144596</xdr:rowOff>
    </xdr:from>
    <xdr:to>
      <xdr:col>24</xdr:col>
      <xdr:colOff>114300</xdr:colOff>
      <xdr:row>57</xdr:row>
      <xdr:rowOff>74746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59523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162399</xdr:rowOff>
    </xdr:from>
    <xdr:to>
      <xdr:col>20</xdr:col>
      <xdr:colOff>38100</xdr:colOff>
      <xdr:row>57</xdr:row>
      <xdr:rowOff>92549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83676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140029</xdr:rowOff>
    </xdr:from>
    <xdr:to>
      <xdr:col>15</xdr:col>
      <xdr:colOff>101600</xdr:colOff>
      <xdr:row>57</xdr:row>
      <xdr:rowOff>70179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61306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146910</xdr:rowOff>
    </xdr:from>
    <xdr:to>
      <xdr:col>10</xdr:col>
      <xdr:colOff>165100</xdr:colOff>
      <xdr:row>56</xdr:row>
      <xdr:rowOff>77060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93587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5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25847</xdr:rowOff>
    </xdr:from>
    <xdr:to>
      <xdr:col>6</xdr:col>
      <xdr:colOff>38100</xdr:colOff>
      <xdr:row>57</xdr:row>
      <xdr:rowOff>127447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118574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125504</xdr:rowOff>
    </xdr:from>
    <xdr:to>
      <xdr:col>24</xdr:col>
      <xdr:colOff>63500</xdr:colOff>
      <xdr:row>78</xdr:row>
      <xdr:rowOff>128636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8604"/>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125504</xdr:rowOff>
    </xdr:from>
    <xdr:to>
      <xdr:col>19</xdr:col>
      <xdr:colOff>177800</xdr:colOff>
      <xdr:row>78</xdr:row>
      <xdr:rowOff>128246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9860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122487</xdr:rowOff>
    </xdr:from>
    <xdr:to>
      <xdr:col>15</xdr:col>
      <xdr:colOff>50800</xdr:colOff>
      <xdr:row>78</xdr:row>
      <xdr:rowOff>128246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95587"/>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122487</xdr:rowOff>
    </xdr:from>
    <xdr:to>
      <xdr:col>10</xdr:col>
      <xdr:colOff>114300</xdr:colOff>
      <xdr:row>78</xdr:row>
      <xdr:rowOff>131722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9558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77836</xdr:rowOff>
    </xdr:from>
    <xdr:to>
      <xdr:col>24</xdr:col>
      <xdr:colOff>114300</xdr:colOff>
      <xdr:row>79</xdr:row>
      <xdr:rowOff>7986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164213</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5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74704</xdr:rowOff>
    </xdr:from>
    <xdr:to>
      <xdr:col>20</xdr:col>
      <xdr:colOff>38100</xdr:colOff>
      <xdr:row>79</xdr:row>
      <xdr:rowOff>4854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167431</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540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77446</xdr:rowOff>
    </xdr:from>
    <xdr:to>
      <xdr:col>15</xdr:col>
      <xdr:colOff>101600</xdr:colOff>
      <xdr:row>79</xdr:row>
      <xdr:rowOff>7596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170173</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54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71687</xdr:rowOff>
    </xdr:from>
    <xdr:to>
      <xdr:col>10</xdr:col>
      <xdr:colOff>165100</xdr:colOff>
      <xdr:row>79</xdr:row>
      <xdr:rowOff>1837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164414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3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80922</xdr:rowOff>
    </xdr:from>
    <xdr:to>
      <xdr:col>6</xdr:col>
      <xdr:colOff>38100</xdr:colOff>
      <xdr:row>79</xdr:row>
      <xdr:rowOff>11072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2199</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4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11291</xdr:rowOff>
    </xdr:from>
    <xdr:to>
      <xdr:col>24</xdr:col>
      <xdr:colOff>63500</xdr:colOff>
      <xdr:row>95</xdr:row>
      <xdr:rowOff>18555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99041"/>
          <a:ext cx="8382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18555</xdr:rowOff>
    </xdr:from>
    <xdr:to>
      <xdr:col>19</xdr:col>
      <xdr:colOff>177800</xdr:colOff>
      <xdr:row>95</xdr:row>
      <xdr:rowOff>68695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06305"/>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47461</xdr:rowOff>
    </xdr:from>
    <xdr:to>
      <xdr:col>15</xdr:col>
      <xdr:colOff>50800</xdr:colOff>
      <xdr:row>95</xdr:row>
      <xdr:rowOff>68695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3521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47461</xdr:rowOff>
    </xdr:from>
    <xdr:to>
      <xdr:col>10</xdr:col>
      <xdr:colOff>114300</xdr:colOff>
      <xdr:row>96</xdr:row>
      <xdr:rowOff>8637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35211"/>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131941</xdr:rowOff>
    </xdr:from>
    <xdr:to>
      <xdr:col>24</xdr:col>
      <xdr:colOff>114300</xdr:colOff>
      <xdr:row>95</xdr:row>
      <xdr:rowOff>62091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154818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9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139205</xdr:rowOff>
    </xdr:from>
    <xdr:to>
      <xdr:col>20</xdr:col>
      <xdr:colOff>38100</xdr:colOff>
      <xdr:row>95</xdr:row>
      <xdr:rowOff>69355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85882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03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17895</xdr:rowOff>
    </xdr:from>
    <xdr:to>
      <xdr:col>15</xdr:col>
      <xdr:colOff>101600</xdr:colOff>
      <xdr:row>95</xdr:row>
      <xdr:rowOff>119495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136022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8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168111</xdr:rowOff>
    </xdr:from>
    <xdr:to>
      <xdr:col>10</xdr:col>
      <xdr:colOff>165100</xdr:colOff>
      <xdr:row>95</xdr:row>
      <xdr:rowOff>98261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114788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0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129287</xdr:rowOff>
    </xdr:from>
    <xdr:to>
      <xdr:col>6</xdr:col>
      <xdr:colOff>38100</xdr:colOff>
      <xdr:row>96</xdr:row>
      <xdr:rowOff>59437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75964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19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97923</xdr:rowOff>
    </xdr:from>
    <xdr:to>
      <xdr:col>55</xdr:col>
      <xdr:colOff>0</xdr:colOff>
      <xdr:row>34</xdr:row>
      <xdr:rowOff>20519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55773"/>
          <a:ext cx="8382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114777</xdr:rowOff>
    </xdr:from>
    <xdr:to>
      <xdr:col>50</xdr:col>
      <xdr:colOff>114300</xdr:colOff>
      <xdr:row>33</xdr:row>
      <xdr:rowOff>97923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429727"/>
          <a:ext cx="889000" cy="3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114777</xdr:rowOff>
    </xdr:from>
    <xdr:to>
      <xdr:col>45</xdr:col>
      <xdr:colOff>177800</xdr:colOff>
      <xdr:row>33</xdr:row>
      <xdr:rowOff>118343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429727"/>
          <a:ext cx="889000" cy="34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118343</xdr:rowOff>
    </xdr:from>
    <xdr:to>
      <xdr:col>41</xdr:col>
      <xdr:colOff>50800</xdr:colOff>
      <xdr:row>33</xdr:row>
      <xdr:rowOff>162457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5776193"/>
          <a:ext cx="889000" cy="4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141169</xdr:rowOff>
    </xdr:from>
    <xdr:to>
      <xdr:col>55</xdr:col>
      <xdr:colOff>50800</xdr:colOff>
      <xdr:row>34</xdr:row>
      <xdr:rowOff>71319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164046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6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47123</xdr:rowOff>
    </xdr:from>
    <xdr:to>
      <xdr:col>50</xdr:col>
      <xdr:colOff>165100</xdr:colOff>
      <xdr:row>33</xdr:row>
      <xdr:rowOff>148723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165250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48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63977</xdr:rowOff>
    </xdr:from>
    <xdr:to>
      <xdr:col>46</xdr:col>
      <xdr:colOff>38100</xdr:colOff>
      <xdr:row>31</xdr:row>
      <xdr:rowOff>165577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3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10654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15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67543</xdr:rowOff>
    </xdr:from>
    <xdr:to>
      <xdr:col>41</xdr:col>
      <xdr:colOff>101600</xdr:colOff>
      <xdr:row>33</xdr:row>
      <xdr:rowOff>169143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7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14220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50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111657</xdr:rowOff>
    </xdr:from>
    <xdr:to>
      <xdr:col>36</xdr:col>
      <xdr:colOff>165100</xdr:colOff>
      <xdr:row>34</xdr:row>
      <xdr:rowOff>41807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7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58334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5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65332</xdr:rowOff>
    </xdr:from>
    <xdr:to>
      <xdr:col>55</xdr:col>
      <xdr:colOff>0</xdr:colOff>
      <xdr:row>55</xdr:row>
      <xdr:rowOff>149978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323632"/>
          <a:ext cx="838200" cy="2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149978</xdr:rowOff>
    </xdr:from>
    <xdr:to>
      <xdr:col>50</xdr:col>
      <xdr:colOff>114300</xdr:colOff>
      <xdr:row>57</xdr:row>
      <xdr:rowOff>9704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579728"/>
          <a:ext cx="8890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76597</xdr:rowOff>
    </xdr:from>
    <xdr:to>
      <xdr:col>45</xdr:col>
      <xdr:colOff>177800</xdr:colOff>
      <xdr:row>57</xdr:row>
      <xdr:rowOff>9704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677797"/>
          <a:ext cx="889000" cy="10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149667</xdr:rowOff>
    </xdr:from>
    <xdr:to>
      <xdr:col>41</xdr:col>
      <xdr:colOff>50800</xdr:colOff>
      <xdr:row>56</xdr:row>
      <xdr:rowOff>76597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236517"/>
          <a:ext cx="889000" cy="4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14532</xdr:rowOff>
    </xdr:from>
    <xdr:to>
      <xdr:col>55</xdr:col>
      <xdr:colOff>50800</xdr:colOff>
      <xdr:row>54</xdr:row>
      <xdr:rowOff>116132</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2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37409</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12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99178</xdr:rowOff>
    </xdr:from>
    <xdr:to>
      <xdr:col>50</xdr:col>
      <xdr:colOff>165100</xdr:colOff>
      <xdr:row>56</xdr:row>
      <xdr:rowOff>29328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45855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3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130354</xdr:rowOff>
    </xdr:from>
    <xdr:to>
      <xdr:col>46</xdr:col>
      <xdr:colOff>38100</xdr:colOff>
      <xdr:row>57</xdr:row>
      <xdr:rowOff>60504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51631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25797</xdr:rowOff>
    </xdr:from>
    <xdr:to>
      <xdr:col>41</xdr:col>
      <xdr:colOff>101600</xdr:colOff>
      <xdr:row>56</xdr:row>
      <xdr:rowOff>127397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143924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98867</xdr:rowOff>
    </xdr:from>
    <xdr:to>
      <xdr:col>36</xdr:col>
      <xdr:colOff>165100</xdr:colOff>
      <xdr:row>54</xdr:row>
      <xdr:rowOff>29017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1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45544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896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36838</xdr:rowOff>
    </xdr:from>
    <xdr:to>
      <xdr:col>55</xdr:col>
      <xdr:colOff>0</xdr:colOff>
      <xdr:row>79</xdr:row>
      <xdr:rowOff>39711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581388"/>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167825</xdr:rowOff>
    </xdr:from>
    <xdr:to>
      <xdr:col>50</xdr:col>
      <xdr:colOff>114300</xdr:colOff>
      <xdr:row>79</xdr:row>
      <xdr:rowOff>39711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540925"/>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167825</xdr:rowOff>
    </xdr:from>
    <xdr:to>
      <xdr:col>45</xdr:col>
      <xdr:colOff>177800</xdr:colOff>
      <xdr:row>79</xdr:row>
      <xdr:rowOff>19464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54092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141506</xdr:rowOff>
    </xdr:from>
    <xdr:to>
      <xdr:col>41</xdr:col>
      <xdr:colOff>50800</xdr:colOff>
      <xdr:row>79</xdr:row>
      <xdr:rowOff>19464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2828806"/>
          <a:ext cx="889000" cy="73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157488</xdr:rowOff>
    </xdr:from>
    <xdr:to>
      <xdr:col>55</xdr:col>
      <xdr:colOff>50800</xdr:colOff>
      <xdr:row>79</xdr:row>
      <xdr:rowOff>87638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5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72415</xdr:rowOff>
    </xdr:from>
    <xdr:ext cx="378565"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44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160361</xdr:rowOff>
    </xdr:from>
    <xdr:to>
      <xdr:col>50</xdr:col>
      <xdr:colOff>165100</xdr:colOff>
      <xdr:row>79</xdr:row>
      <xdr:rowOff>90511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81638</xdr:rowOff>
    </xdr:from>
    <xdr:ext cx="378565"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50017" y="13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117025</xdr:rowOff>
    </xdr:from>
    <xdr:to>
      <xdr:col>46</xdr:col>
      <xdr:colOff>38100</xdr:colOff>
      <xdr:row>79</xdr:row>
      <xdr:rowOff>47175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38302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140114</xdr:rowOff>
    </xdr:from>
    <xdr:to>
      <xdr:col>41</xdr:col>
      <xdr:colOff>101600</xdr:colOff>
      <xdr:row>79</xdr:row>
      <xdr:rowOff>70264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5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61391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6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90706</xdr:rowOff>
    </xdr:from>
    <xdr:to>
      <xdr:col>36</xdr:col>
      <xdr:colOff>165100</xdr:colOff>
      <xdr:row>75</xdr:row>
      <xdr:rowOff>20856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27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37383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55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125938</xdr:rowOff>
    </xdr:from>
    <xdr:to>
      <xdr:col>55</xdr:col>
      <xdr:colOff>0</xdr:colOff>
      <xdr:row>95</xdr:row>
      <xdr:rowOff>117472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070788"/>
          <a:ext cx="838200" cy="3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117472</xdr:rowOff>
    </xdr:from>
    <xdr:to>
      <xdr:col>50</xdr:col>
      <xdr:colOff>114300</xdr:colOff>
      <xdr:row>98</xdr:row>
      <xdr:rowOff>13384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405222"/>
          <a:ext cx="889000" cy="4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87885</xdr:rowOff>
    </xdr:from>
    <xdr:to>
      <xdr:col>45</xdr:col>
      <xdr:colOff>177800</xdr:colOff>
      <xdr:row>98</xdr:row>
      <xdr:rowOff>13384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547085"/>
          <a:ext cx="889000" cy="26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87885</xdr:rowOff>
    </xdr:from>
    <xdr:to>
      <xdr:col>41</xdr:col>
      <xdr:colOff>50800</xdr:colOff>
      <xdr:row>96</xdr:row>
      <xdr:rowOff>163703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47085"/>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75138</xdr:rowOff>
    </xdr:from>
    <xdr:to>
      <xdr:col>55</xdr:col>
      <xdr:colOff>50800</xdr:colOff>
      <xdr:row>94</xdr:row>
      <xdr:rowOff>5288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01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98015</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87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66672</xdr:rowOff>
    </xdr:from>
    <xdr:to>
      <xdr:col>50</xdr:col>
      <xdr:colOff>165100</xdr:colOff>
      <xdr:row>95</xdr:row>
      <xdr:rowOff>168272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35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13349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134034</xdr:rowOff>
    </xdr:from>
    <xdr:to>
      <xdr:col>46</xdr:col>
      <xdr:colOff>38100</xdr:colOff>
      <xdr:row>98</xdr:row>
      <xdr:rowOff>64184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55311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37085</xdr:rowOff>
    </xdr:from>
    <xdr:to>
      <xdr:col>41</xdr:col>
      <xdr:colOff>101600</xdr:colOff>
      <xdr:row>96</xdr:row>
      <xdr:rowOff>138685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155212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112903</xdr:rowOff>
    </xdr:from>
    <xdr:to>
      <xdr:col>36</xdr:col>
      <xdr:colOff>165100</xdr:colOff>
      <xdr:row>97</xdr:row>
      <xdr:rowOff>43053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59580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163513</xdr:rowOff>
    </xdr:from>
    <xdr:to>
      <xdr:col>85</xdr:col>
      <xdr:colOff>126364</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478463"/>
          <a:ext cx="1269" cy="12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110190</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2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163513</xdr:rowOff>
    </xdr:from>
    <xdr:to>
      <xdr:col>86</xdr:col>
      <xdr:colOff>25400</xdr:colOff>
      <xdr:row>31</xdr:row>
      <xdr:rowOff>163513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47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62624</xdr:rowOff>
    </xdr:from>
    <xdr:to>
      <xdr:col>85</xdr:col>
      <xdr:colOff>127000</xdr:colOff>
      <xdr:row>37</xdr:row>
      <xdr:rowOff>120193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5377574"/>
          <a:ext cx="838200" cy="10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15041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36614</xdr:rowOff>
    </xdr:from>
    <xdr:to>
      <xdr:col>85</xdr:col>
      <xdr:colOff>177800</xdr:colOff>
      <xdr:row>38</xdr:row>
      <xdr:rowOff>138214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62624</xdr:rowOff>
    </xdr:from>
    <xdr:to>
      <xdr:col>81</xdr:col>
      <xdr:colOff>50800</xdr:colOff>
      <xdr:row>31</xdr:row>
      <xdr:rowOff>81699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5377574"/>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49403</xdr:rowOff>
    </xdr:from>
    <xdr:to>
      <xdr:col>81</xdr:col>
      <xdr:colOff>101600</xdr:colOff>
      <xdr:row>38</xdr:row>
      <xdr:rowOff>151003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142130</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81699</xdr:rowOff>
    </xdr:from>
    <xdr:to>
      <xdr:col>76</xdr:col>
      <xdr:colOff>114300</xdr:colOff>
      <xdr:row>35</xdr:row>
      <xdr:rowOff>37516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5396649"/>
          <a:ext cx="889000" cy="6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97345</xdr:rowOff>
    </xdr:from>
    <xdr:to>
      <xdr:col>76</xdr:col>
      <xdr:colOff>165100</xdr:colOff>
      <xdr:row>39</xdr:row>
      <xdr:rowOff>27495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18622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37516</xdr:rowOff>
    </xdr:from>
    <xdr:to>
      <xdr:col>71</xdr:col>
      <xdr:colOff>177800</xdr:colOff>
      <xdr:row>38</xdr:row>
      <xdr:rowOff>142786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038266"/>
          <a:ext cx="889000" cy="6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111785</xdr:rowOff>
    </xdr:from>
    <xdr:to>
      <xdr:col>72</xdr:col>
      <xdr:colOff>38100</xdr:colOff>
      <xdr:row>39</xdr:row>
      <xdr:rowOff>41935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33062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23296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69393</xdr:rowOff>
    </xdr:from>
    <xdr:to>
      <xdr:col>85</xdr:col>
      <xdr:colOff>177800</xdr:colOff>
      <xdr:row>37</xdr:row>
      <xdr:rowOff>170993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92270</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11824</xdr:rowOff>
    </xdr:from>
    <xdr:to>
      <xdr:col>81</xdr:col>
      <xdr:colOff>101600</xdr:colOff>
      <xdr:row>31</xdr:row>
      <xdr:rowOff>113424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53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129951</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510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30899</xdr:rowOff>
    </xdr:from>
    <xdr:to>
      <xdr:col>76</xdr:col>
      <xdr:colOff>165100</xdr:colOff>
      <xdr:row>31</xdr:row>
      <xdr:rowOff>132499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5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149026</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512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158166</xdr:rowOff>
    </xdr:from>
    <xdr:to>
      <xdr:col>72</xdr:col>
      <xdr:colOff>38100</xdr:colOff>
      <xdr:row>35</xdr:row>
      <xdr:rowOff>88316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59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104843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57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91986</xdr:rowOff>
    </xdr:from>
    <xdr:to>
      <xdr:col>67</xdr:col>
      <xdr:colOff>101600</xdr:colOff>
      <xdr:row>39</xdr:row>
      <xdr:rowOff>22136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38663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44360</xdr:rowOff>
    </xdr:from>
    <xdr:to>
      <xdr:col>85</xdr:col>
      <xdr:colOff>127000</xdr:colOff>
      <xdr:row>78</xdr:row>
      <xdr:rowOff>71819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17460"/>
          <a:ext cx="8382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71819</xdr:rowOff>
    </xdr:from>
    <xdr:to>
      <xdr:col>81</xdr:col>
      <xdr:colOff>50800</xdr:colOff>
      <xdr:row>78</xdr:row>
      <xdr:rowOff>83320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44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83320</xdr:rowOff>
    </xdr:from>
    <xdr:to>
      <xdr:col>76</xdr:col>
      <xdr:colOff>114300</xdr:colOff>
      <xdr:row>78</xdr:row>
      <xdr:rowOff>88866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5642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88866</xdr:rowOff>
    </xdr:from>
    <xdr:to>
      <xdr:col>71</xdr:col>
      <xdr:colOff>177800</xdr:colOff>
      <xdr:row>78</xdr:row>
      <xdr:rowOff>96602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61966"/>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165010</xdr:rowOff>
    </xdr:from>
    <xdr:to>
      <xdr:col>85</xdr:col>
      <xdr:colOff>177800</xdr:colOff>
      <xdr:row>78</xdr:row>
      <xdr:rowOff>95160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16437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21019</xdr:rowOff>
    </xdr:from>
    <xdr:to>
      <xdr:col>81</xdr:col>
      <xdr:colOff>101600</xdr:colOff>
      <xdr:row>78</xdr:row>
      <xdr:rowOff>122619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113746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32520</xdr:rowOff>
    </xdr:from>
    <xdr:to>
      <xdr:col>76</xdr:col>
      <xdr:colOff>165100</xdr:colOff>
      <xdr:row>78</xdr:row>
      <xdr:rowOff>134120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125247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38066</xdr:rowOff>
    </xdr:from>
    <xdr:to>
      <xdr:col>72</xdr:col>
      <xdr:colOff>38100</xdr:colOff>
      <xdr:row>78</xdr:row>
      <xdr:rowOff>139666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130793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45802</xdr:rowOff>
    </xdr:from>
    <xdr:to>
      <xdr:col>67</xdr:col>
      <xdr:colOff>101600</xdr:colOff>
      <xdr:row>78</xdr:row>
      <xdr:rowOff>147402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138529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74192</xdr:rowOff>
    </xdr:from>
    <xdr:to>
      <xdr:col>85</xdr:col>
      <xdr:colOff>127000</xdr:colOff>
      <xdr:row>98</xdr:row>
      <xdr:rowOff>7176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04842"/>
          <a:ext cx="838200" cy="10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74192</xdr:rowOff>
    </xdr:from>
    <xdr:to>
      <xdr:col>81</xdr:col>
      <xdr:colOff>50800</xdr:colOff>
      <xdr:row>97</xdr:row>
      <xdr:rowOff>112437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04842"/>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112437</xdr:rowOff>
    </xdr:from>
    <xdr:to>
      <xdr:col>76</xdr:col>
      <xdr:colOff>114300</xdr:colOff>
      <xdr:row>98</xdr:row>
      <xdr:rowOff>138077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43087"/>
          <a:ext cx="889000" cy="19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80652</xdr:rowOff>
    </xdr:from>
    <xdr:to>
      <xdr:col>71</xdr:col>
      <xdr:colOff>177800</xdr:colOff>
      <xdr:row>98</xdr:row>
      <xdr:rowOff>138077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82752"/>
          <a:ext cx="8890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127826</xdr:rowOff>
    </xdr:from>
    <xdr:to>
      <xdr:col>85</xdr:col>
      <xdr:colOff>177800</xdr:colOff>
      <xdr:row>98</xdr:row>
      <xdr:rowOff>57976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150703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0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23392</xdr:rowOff>
    </xdr:from>
    <xdr:to>
      <xdr:col>81</xdr:col>
      <xdr:colOff>101600</xdr:colOff>
      <xdr:row>97</xdr:row>
      <xdr:rowOff>124992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141519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61637</xdr:rowOff>
    </xdr:from>
    <xdr:to>
      <xdr:col>76</xdr:col>
      <xdr:colOff>165100</xdr:colOff>
      <xdr:row>97</xdr:row>
      <xdr:rowOff>163237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9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87277</xdr:rowOff>
    </xdr:from>
    <xdr:to>
      <xdr:col>72</xdr:col>
      <xdr:colOff>38100</xdr:colOff>
      <xdr:row>99</xdr:row>
      <xdr:rowOff>17427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8554</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4017" y="1698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29852</xdr:rowOff>
    </xdr:from>
    <xdr:to>
      <xdr:col>67</xdr:col>
      <xdr:colOff>101600</xdr:colOff>
      <xdr:row>98</xdr:row>
      <xdr:rowOff>131452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122579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114260</xdr:rowOff>
    </xdr:from>
    <xdr:to>
      <xdr:col>116</xdr:col>
      <xdr:colOff>63500</xdr:colOff>
      <xdr:row>57</xdr:row>
      <xdr:rowOff>120563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886910"/>
          <a:ext cx="8382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120563</xdr:rowOff>
    </xdr:from>
    <xdr:to>
      <xdr:col>111</xdr:col>
      <xdr:colOff>177800</xdr:colOff>
      <xdr:row>59</xdr:row>
      <xdr:rowOff>65960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893213"/>
          <a:ext cx="889000" cy="2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167099</xdr:rowOff>
    </xdr:from>
    <xdr:to>
      <xdr:col>107</xdr:col>
      <xdr:colOff>50800</xdr:colOff>
      <xdr:row>59</xdr:row>
      <xdr:rowOff>65960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11199"/>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167099</xdr:rowOff>
    </xdr:from>
    <xdr:to>
      <xdr:col>102</xdr:col>
      <xdr:colOff>114300</xdr:colOff>
      <xdr:row>59</xdr:row>
      <xdr:rowOff>96070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11199"/>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63460</xdr:rowOff>
    </xdr:from>
    <xdr:to>
      <xdr:col>116</xdr:col>
      <xdr:colOff>114300</xdr:colOff>
      <xdr:row>57</xdr:row>
      <xdr:rowOff>165060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86337</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6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69763</xdr:rowOff>
    </xdr:from>
    <xdr:to>
      <xdr:col>112</xdr:col>
      <xdr:colOff>38100</xdr:colOff>
      <xdr:row>57</xdr:row>
      <xdr:rowOff>171363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16440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1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15160</xdr:rowOff>
    </xdr:from>
    <xdr:to>
      <xdr:col>107</xdr:col>
      <xdr:colOff>101600</xdr:colOff>
      <xdr:row>59</xdr:row>
      <xdr:rowOff>116760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107887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116299</xdr:rowOff>
    </xdr:from>
    <xdr:to>
      <xdr:col>102</xdr:col>
      <xdr:colOff>165100</xdr:colOff>
      <xdr:row>59</xdr:row>
      <xdr:rowOff>46449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37576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5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45270</xdr:rowOff>
    </xdr:from>
    <xdr:to>
      <xdr:col>98</xdr:col>
      <xdr:colOff>38100</xdr:colOff>
      <xdr:row>59</xdr:row>
      <xdr:rowOff>146870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137997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253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145839</xdr:rowOff>
    </xdr:from>
    <xdr:to>
      <xdr:col>116</xdr:col>
      <xdr:colOff>63500</xdr:colOff>
      <xdr:row>74</xdr:row>
      <xdr:rowOff>154674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833139"/>
          <a:ext cx="8382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145839</xdr:rowOff>
    </xdr:from>
    <xdr:to>
      <xdr:col>111</xdr:col>
      <xdr:colOff>177800</xdr:colOff>
      <xdr:row>75</xdr:row>
      <xdr:rowOff>51967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833139"/>
          <a:ext cx="8890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25514</xdr:rowOff>
    </xdr:from>
    <xdr:to>
      <xdr:col>107</xdr:col>
      <xdr:colOff>50800</xdr:colOff>
      <xdr:row>75</xdr:row>
      <xdr:rowOff>51967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884264"/>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25514</xdr:rowOff>
    </xdr:from>
    <xdr:to>
      <xdr:col>102</xdr:col>
      <xdr:colOff>114300</xdr:colOff>
      <xdr:row>75</xdr:row>
      <xdr:rowOff>52391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884264"/>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103874</xdr:rowOff>
    </xdr:from>
    <xdr:to>
      <xdr:col>116</xdr:col>
      <xdr:colOff>114300</xdr:colOff>
      <xdr:row>75</xdr:row>
      <xdr:rowOff>34024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7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126751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6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95039</xdr:rowOff>
    </xdr:from>
    <xdr:to>
      <xdr:col>112</xdr:col>
      <xdr:colOff>38100</xdr:colOff>
      <xdr:row>75</xdr:row>
      <xdr:rowOff>25189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7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41716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5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1167</xdr:rowOff>
    </xdr:from>
    <xdr:to>
      <xdr:col>107</xdr:col>
      <xdr:colOff>101600</xdr:colOff>
      <xdr:row>75</xdr:row>
      <xdr:rowOff>102767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119294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146164</xdr:rowOff>
    </xdr:from>
    <xdr:to>
      <xdr:col>102</xdr:col>
      <xdr:colOff>165100</xdr:colOff>
      <xdr:row>75</xdr:row>
      <xdr:rowOff>76314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8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92841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1591</xdr:rowOff>
    </xdr:from>
    <xdr:to>
      <xdr:col>98</xdr:col>
      <xdr:colOff>38100</xdr:colOff>
      <xdr:row>75</xdr:row>
      <xdr:rowOff>103191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119718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6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・ごみ処理を中心とした衛生費、消防費の大部分を阿蘇広域行政事務組合負担金が占めていることにより、補助費等が平均値を上回っている。</a:t>
          </a:r>
        </a:p>
        <a:p>
          <a:r>
            <a:rPr kumimoji="1" lang="ja-JP" altLang="en-US" sz="1300">
              <a:latin typeface="ＭＳ Ｐゴシック" panose="020B0600070205080204" pitchFamily="50" charset="-128"/>
              <a:ea typeface="ＭＳ Ｐゴシック" panose="020B0600070205080204" pitchFamily="50" charset="-128"/>
            </a:rPr>
            <a:t>　・高齢化が進んでいること等により、医療費を中心とした扶助費が平均値を上回っている。</a:t>
          </a:r>
        </a:p>
        <a:p>
          <a:r>
            <a:rPr kumimoji="1" lang="ja-JP" altLang="en-US" sz="1300">
              <a:latin typeface="ＭＳ Ｐゴシック" panose="020B0600070205080204" pitchFamily="50" charset="-128"/>
              <a:ea typeface="ＭＳ Ｐゴシック" panose="020B0600070205080204" pitchFamily="50" charset="-128"/>
            </a:rPr>
            <a:t>　・合併特例事業債のソフト事業分を活用して造成した地域振興基金等により、積立金が平均値を上回っている。</a:t>
          </a:r>
        </a:p>
        <a:p>
          <a:r>
            <a:rPr kumimoji="1" lang="ja-JP" altLang="en-US" sz="1300">
              <a:latin typeface="ＭＳ Ｐゴシック" panose="020B0600070205080204" pitchFamily="50" charset="-128"/>
              <a:ea typeface="ＭＳ Ｐゴシック" panose="020B0600070205080204" pitchFamily="50" charset="-128"/>
            </a:rPr>
            <a:t>　・熊本地震の影響が減少したことにより、災害関連事業費が減少したが、平均値を上回っている。</a:t>
          </a:r>
        </a:p>
        <a:p>
          <a:r>
            <a:rPr kumimoji="1" lang="ja-JP" altLang="en-US" sz="1300">
              <a:latin typeface="ＭＳ Ｐゴシック" panose="020B0600070205080204" pitchFamily="50" charset="-128"/>
              <a:ea typeface="ＭＳ Ｐゴシック" panose="020B0600070205080204" pitchFamily="50" charset="-128"/>
            </a:rPr>
            <a:t>　・普通建設事業は、更新整備が大半を占めており平均を大きく上回った。一方、新規事業は平均を大きく下回った。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25,924
25,457
376.30
20,757,960
19,630,131
806,718
9,506,340
21,520,646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103696</xdr:rowOff>
    </xdr:from>
    <xdr:to>
      <xdr:col>24</xdr:col>
      <xdr:colOff>63500</xdr:colOff>
      <xdr:row>35</xdr:row>
      <xdr:rowOff>137414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4446"/>
          <a:ext cx="8382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35</xdr:row>
      <xdr:rowOff>137414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6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125984</xdr:rowOff>
    </xdr:from>
    <xdr:to>
      <xdr:col>15</xdr:col>
      <xdr:colOff>50800</xdr:colOff>
      <xdr:row>35</xdr:row>
      <xdr:rowOff>142558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673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83503</xdr:rowOff>
    </xdr:from>
    <xdr:to>
      <xdr:col>10</xdr:col>
      <xdr:colOff>114300</xdr:colOff>
      <xdr:row>35</xdr:row>
      <xdr:rowOff>142558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4253"/>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52896</xdr:rowOff>
    </xdr:from>
    <xdr:to>
      <xdr:col>24</xdr:col>
      <xdr:colOff>114300</xdr:colOff>
      <xdr:row>35</xdr:row>
      <xdr:rowOff>154496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75773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86614</xdr:rowOff>
    </xdr:from>
    <xdr:to>
      <xdr:col>20</xdr:col>
      <xdr:colOff>38100</xdr:colOff>
      <xdr:row>36</xdr:row>
      <xdr:rowOff>16764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75184</xdr:rowOff>
    </xdr:from>
    <xdr:to>
      <xdr:col>15</xdr:col>
      <xdr:colOff>101600</xdr:colOff>
      <xdr:row>36</xdr:row>
      <xdr:rowOff>5334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21861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91758</xdr:rowOff>
    </xdr:from>
    <xdr:to>
      <xdr:col>10</xdr:col>
      <xdr:colOff>165100</xdr:colOff>
      <xdr:row>36</xdr:row>
      <xdr:rowOff>21908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38435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32703</xdr:rowOff>
    </xdr:from>
    <xdr:to>
      <xdr:col>6</xdr:col>
      <xdr:colOff>38100</xdr:colOff>
      <xdr:row>35</xdr:row>
      <xdr:rowOff>134303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125430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61133</xdr:rowOff>
    </xdr:from>
    <xdr:to>
      <xdr:col>24</xdr:col>
      <xdr:colOff>63500</xdr:colOff>
      <xdr:row>57</xdr:row>
      <xdr:rowOff>124178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3783"/>
          <a:ext cx="8382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61133</xdr:rowOff>
    </xdr:from>
    <xdr:to>
      <xdr:col>19</xdr:col>
      <xdr:colOff>177800</xdr:colOff>
      <xdr:row>57</xdr:row>
      <xdr:rowOff>122666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33783"/>
          <a:ext cx="889000" cy="6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122666</xdr:rowOff>
    </xdr:from>
    <xdr:to>
      <xdr:col>15</xdr:col>
      <xdr:colOff>50800</xdr:colOff>
      <xdr:row>58</xdr:row>
      <xdr:rowOff>73954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5316"/>
          <a:ext cx="889000" cy="1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36180</xdr:rowOff>
    </xdr:from>
    <xdr:to>
      <xdr:col>10</xdr:col>
      <xdr:colOff>114300</xdr:colOff>
      <xdr:row>58</xdr:row>
      <xdr:rowOff>73954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0280"/>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73378</xdr:rowOff>
    </xdr:from>
    <xdr:to>
      <xdr:col>24</xdr:col>
      <xdr:colOff>114300</xdr:colOff>
      <xdr:row>58</xdr:row>
      <xdr:rowOff>3528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51805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10333</xdr:rowOff>
    </xdr:from>
    <xdr:to>
      <xdr:col>20</xdr:col>
      <xdr:colOff>38100</xdr:colOff>
      <xdr:row>57</xdr:row>
      <xdr:rowOff>111933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128460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5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71866</xdr:rowOff>
    </xdr:from>
    <xdr:to>
      <xdr:col>15</xdr:col>
      <xdr:colOff>101600</xdr:colOff>
      <xdr:row>58</xdr:row>
      <xdr:rowOff>2016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18543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23154</xdr:rowOff>
    </xdr:from>
    <xdr:to>
      <xdr:col>10</xdr:col>
      <xdr:colOff>165100</xdr:colOff>
      <xdr:row>58</xdr:row>
      <xdr:rowOff>124754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115881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156830</xdr:rowOff>
    </xdr:from>
    <xdr:to>
      <xdr:col>6</xdr:col>
      <xdr:colOff>38100</xdr:colOff>
      <xdr:row>58</xdr:row>
      <xdr:rowOff>86980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78107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3728</xdr:rowOff>
    </xdr:from>
    <xdr:to>
      <xdr:col>24</xdr:col>
      <xdr:colOff>63500</xdr:colOff>
      <xdr:row>74</xdr:row>
      <xdr:rowOff>78755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91028"/>
          <a:ext cx="838200" cy="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57572</xdr:rowOff>
    </xdr:from>
    <xdr:to>
      <xdr:col>19</xdr:col>
      <xdr:colOff>177800</xdr:colOff>
      <xdr:row>74</xdr:row>
      <xdr:rowOff>78755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44872"/>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57572</xdr:rowOff>
    </xdr:from>
    <xdr:to>
      <xdr:col>15</xdr:col>
      <xdr:colOff>50800</xdr:colOff>
      <xdr:row>74</xdr:row>
      <xdr:rowOff>73894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44872"/>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73894</xdr:rowOff>
    </xdr:from>
    <xdr:to>
      <xdr:col>10</xdr:col>
      <xdr:colOff>114300</xdr:colOff>
      <xdr:row>75</xdr:row>
      <xdr:rowOff>56748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61194"/>
          <a:ext cx="8890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124378</xdr:rowOff>
    </xdr:from>
    <xdr:to>
      <xdr:col>24</xdr:col>
      <xdr:colOff>114300</xdr:colOff>
      <xdr:row>74</xdr:row>
      <xdr:rowOff>54528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147255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27955</xdr:rowOff>
    </xdr:from>
    <xdr:to>
      <xdr:col>20</xdr:col>
      <xdr:colOff>38100</xdr:colOff>
      <xdr:row>74</xdr:row>
      <xdr:rowOff>129555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146082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9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6772</xdr:rowOff>
    </xdr:from>
    <xdr:to>
      <xdr:col>15</xdr:col>
      <xdr:colOff>101600</xdr:colOff>
      <xdr:row>74</xdr:row>
      <xdr:rowOff>108372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124899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6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23094</xdr:rowOff>
    </xdr:from>
    <xdr:to>
      <xdr:col>10</xdr:col>
      <xdr:colOff>165100</xdr:colOff>
      <xdr:row>74</xdr:row>
      <xdr:rowOff>124694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141221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8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5948</xdr:rowOff>
    </xdr:from>
    <xdr:to>
      <xdr:col>6</xdr:col>
      <xdr:colOff>38100</xdr:colOff>
      <xdr:row>75</xdr:row>
      <xdr:rowOff>107548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124075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60691</xdr:rowOff>
    </xdr:from>
    <xdr:to>
      <xdr:col>24</xdr:col>
      <xdr:colOff>63500</xdr:colOff>
      <xdr:row>96</xdr:row>
      <xdr:rowOff>80397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19891"/>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4093</xdr:rowOff>
    </xdr:from>
    <xdr:to>
      <xdr:col>19</xdr:col>
      <xdr:colOff>177800</xdr:colOff>
      <xdr:row>96</xdr:row>
      <xdr:rowOff>80397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463293"/>
          <a:ext cx="889000" cy="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152464</xdr:rowOff>
    </xdr:from>
    <xdr:to>
      <xdr:col>15</xdr:col>
      <xdr:colOff>50800</xdr:colOff>
      <xdr:row>96</xdr:row>
      <xdr:rowOff>4093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754414"/>
          <a:ext cx="889000" cy="70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152464</xdr:rowOff>
    </xdr:from>
    <xdr:to>
      <xdr:col>10</xdr:col>
      <xdr:colOff>114300</xdr:colOff>
      <xdr:row>96</xdr:row>
      <xdr:rowOff>59404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5754414"/>
          <a:ext cx="889000" cy="76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9891</xdr:rowOff>
    </xdr:from>
    <xdr:to>
      <xdr:col>24</xdr:col>
      <xdr:colOff>114300</xdr:colOff>
      <xdr:row>96</xdr:row>
      <xdr:rowOff>111491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32768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29597</xdr:rowOff>
    </xdr:from>
    <xdr:to>
      <xdr:col>20</xdr:col>
      <xdr:colOff>38100</xdr:colOff>
      <xdr:row>96</xdr:row>
      <xdr:rowOff>131197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147724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26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124743</xdr:rowOff>
    </xdr:from>
    <xdr:to>
      <xdr:col>15</xdr:col>
      <xdr:colOff>101600</xdr:colOff>
      <xdr:row>96</xdr:row>
      <xdr:rowOff>54893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1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71420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18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101664</xdr:rowOff>
    </xdr:from>
    <xdr:to>
      <xdr:col>10</xdr:col>
      <xdr:colOff>165100</xdr:colOff>
      <xdr:row>92</xdr:row>
      <xdr:rowOff>31814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7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48341</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19795" y="154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8604</xdr:rowOff>
    </xdr:from>
    <xdr:to>
      <xdr:col>6</xdr:col>
      <xdr:colOff>38100</xdr:colOff>
      <xdr:row>96</xdr:row>
      <xdr:rowOff>110204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126731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154363</xdr:rowOff>
    </xdr:from>
    <xdr:to>
      <xdr:col>54</xdr:col>
      <xdr:colOff>189865</xdr:colOff>
      <xdr:row>59</xdr:row>
      <xdr:rowOff>48260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98313"/>
          <a:ext cx="1270" cy="126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52087</xdr:rowOff>
    </xdr:from>
    <xdr:ext cx="469744"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48260</xdr:rowOff>
    </xdr:from>
    <xdr:to>
      <xdr:col>55</xdr:col>
      <xdr:colOff>88900</xdr:colOff>
      <xdr:row>59</xdr:row>
      <xdr:rowOff>48260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101040</xdr:rowOff>
    </xdr:from>
    <xdr:ext cx="599010"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7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154363</xdr:rowOff>
    </xdr:from>
    <xdr:to>
      <xdr:col>55</xdr:col>
      <xdr:colOff>88900</xdr:colOff>
      <xdr:row>51</xdr:row>
      <xdr:rowOff>154363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9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123796</xdr:rowOff>
    </xdr:from>
    <xdr:to>
      <xdr:col>55</xdr:col>
      <xdr:colOff>0</xdr:colOff>
      <xdr:row>54</xdr:row>
      <xdr:rowOff>51090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210646"/>
          <a:ext cx="8382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155708</xdr:rowOff>
    </xdr:from>
    <xdr:ext cx="534377"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56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5831</xdr:rowOff>
    </xdr:from>
    <xdr:to>
      <xdr:col>55</xdr:col>
      <xdr:colOff>50800</xdr:colOff>
      <xdr:row>57</xdr:row>
      <xdr:rowOff>107431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29319</xdr:rowOff>
    </xdr:from>
    <xdr:to>
      <xdr:col>50</xdr:col>
      <xdr:colOff>114300</xdr:colOff>
      <xdr:row>53</xdr:row>
      <xdr:rowOff>123796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8773269"/>
          <a:ext cx="889000" cy="4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169280</xdr:rowOff>
    </xdr:from>
    <xdr:to>
      <xdr:col>50</xdr:col>
      <xdr:colOff>165100</xdr:colOff>
      <xdr:row>57</xdr:row>
      <xdr:rowOff>99430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90557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29319</xdr:rowOff>
    </xdr:from>
    <xdr:to>
      <xdr:col>45</xdr:col>
      <xdr:colOff>177800</xdr:colOff>
      <xdr:row>54</xdr:row>
      <xdr:rowOff>113117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8773269"/>
          <a:ext cx="889000" cy="5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6462</xdr:rowOff>
    </xdr:from>
    <xdr:to>
      <xdr:col>46</xdr:col>
      <xdr:colOff>38100</xdr:colOff>
      <xdr:row>57</xdr:row>
      <xdr:rowOff>108062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99189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113117</xdr:rowOff>
    </xdr:from>
    <xdr:to>
      <xdr:col>41</xdr:col>
      <xdr:colOff>50800</xdr:colOff>
      <xdr:row>55</xdr:row>
      <xdr:rowOff>33238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371417"/>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32000</xdr:rowOff>
    </xdr:from>
    <xdr:to>
      <xdr:col>41</xdr:col>
      <xdr:colOff>101600</xdr:colOff>
      <xdr:row>57</xdr:row>
      <xdr:rowOff>133600</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124727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39153</xdr:rowOff>
    </xdr:from>
    <xdr:to>
      <xdr:col>36</xdr:col>
      <xdr:colOff>165100</xdr:colOff>
      <xdr:row>57</xdr:row>
      <xdr:rowOff>140753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131880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290</xdr:rowOff>
    </xdr:from>
    <xdr:to>
      <xdr:col>55</xdr:col>
      <xdr:colOff>50800</xdr:colOff>
      <xdr:row>54</xdr:row>
      <xdr:rowOff>101890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2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23167</xdr:rowOff>
    </xdr:from>
    <xdr:ext cx="534377"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11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72996</xdr:rowOff>
    </xdr:from>
    <xdr:to>
      <xdr:col>50</xdr:col>
      <xdr:colOff>165100</xdr:colOff>
      <xdr:row>54</xdr:row>
      <xdr:rowOff>3146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1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19673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372111" y="89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149969</xdr:rowOff>
    </xdr:from>
    <xdr:to>
      <xdr:col>46</xdr:col>
      <xdr:colOff>38100</xdr:colOff>
      <xdr:row>51</xdr:row>
      <xdr:rowOff>80119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87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96646</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450795" y="84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62317</xdr:rowOff>
    </xdr:from>
    <xdr:to>
      <xdr:col>41</xdr:col>
      <xdr:colOff>101600</xdr:colOff>
      <xdr:row>54</xdr:row>
      <xdr:rowOff>163917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3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8994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90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153888</xdr:rowOff>
    </xdr:from>
    <xdr:to>
      <xdr:col>36</xdr:col>
      <xdr:colOff>165100</xdr:colOff>
      <xdr:row>55</xdr:row>
      <xdr:rowOff>84038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4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100565</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05111" y="91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2944</xdr:rowOff>
    </xdr:from>
    <xdr:to>
      <xdr:col>55</xdr:col>
      <xdr:colOff>0</xdr:colOff>
      <xdr:row>78</xdr:row>
      <xdr:rowOff>68735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376044"/>
          <a:ext cx="838200" cy="6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64956</xdr:rowOff>
    </xdr:from>
    <xdr:to>
      <xdr:col>50</xdr:col>
      <xdr:colOff>114300</xdr:colOff>
      <xdr:row>78</xdr:row>
      <xdr:rowOff>68735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38056"/>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64956</xdr:rowOff>
    </xdr:from>
    <xdr:to>
      <xdr:col>45</xdr:col>
      <xdr:colOff>177800</xdr:colOff>
      <xdr:row>78</xdr:row>
      <xdr:rowOff>77924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438056"/>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54197</xdr:rowOff>
    </xdr:from>
    <xdr:to>
      <xdr:col>41</xdr:col>
      <xdr:colOff>50800</xdr:colOff>
      <xdr:row>78</xdr:row>
      <xdr:rowOff>77924</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427297"/>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123594</xdr:rowOff>
    </xdr:from>
    <xdr:to>
      <xdr:col>55</xdr:col>
      <xdr:colOff>50800</xdr:colOff>
      <xdr:row>78</xdr:row>
      <xdr:rowOff>53744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146471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17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17935</xdr:rowOff>
    </xdr:from>
    <xdr:to>
      <xdr:col>50</xdr:col>
      <xdr:colOff>165100</xdr:colOff>
      <xdr:row>78</xdr:row>
      <xdr:rowOff>119535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136062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1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14156</xdr:rowOff>
    </xdr:from>
    <xdr:to>
      <xdr:col>46</xdr:col>
      <xdr:colOff>38100</xdr:colOff>
      <xdr:row>78</xdr:row>
      <xdr:rowOff>115756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132283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1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27124</xdr:rowOff>
    </xdr:from>
    <xdr:to>
      <xdr:col>41</xdr:col>
      <xdr:colOff>101600</xdr:colOff>
      <xdr:row>78</xdr:row>
      <xdr:rowOff>128724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145251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1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3397</xdr:rowOff>
    </xdr:from>
    <xdr:to>
      <xdr:col>36</xdr:col>
      <xdr:colOff>165100</xdr:colOff>
      <xdr:row>78</xdr:row>
      <xdr:rowOff>104997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121524</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1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土木費グラフ枠">
          <a:extLst>
            <a:ext uri="{FF2B5EF4-FFF2-40B4-BE49-F238E27FC236}">
              <a16:creationId xmlns:a16="http://schemas.microsoft.com/office/drawing/2014/main" id="{00000000-0008-0000-07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71" name="土木費最小値テキスト">
          <a:extLst>
            <a:ext uri="{FF2B5EF4-FFF2-40B4-BE49-F238E27FC236}">
              <a16:creationId xmlns:a16="http://schemas.microsoft.com/office/drawing/2014/main" id="{00000000-0008-0000-0700-0000D7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3" name="土木費最大値テキスト">
          <a:extLst>
            <a:ext uri="{FF2B5EF4-FFF2-40B4-BE49-F238E27FC236}">
              <a16:creationId xmlns:a16="http://schemas.microsoft.com/office/drawing/2014/main" id="{00000000-0008-0000-0700-0000D9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162694</xdr:rowOff>
    </xdr:from>
    <xdr:to>
      <xdr:col>55</xdr:col>
      <xdr:colOff>0</xdr:colOff>
      <xdr:row>95</xdr:row>
      <xdr:rowOff>79617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9639300" y="16278994"/>
          <a:ext cx="8382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6" name="土木費平均値テキスト">
          <a:extLst>
            <a:ext uri="{FF2B5EF4-FFF2-40B4-BE49-F238E27FC236}">
              <a16:creationId xmlns:a16="http://schemas.microsoft.com/office/drawing/2014/main" id="{00000000-0008-0000-0700-0000DC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79617</xdr:rowOff>
    </xdr:from>
    <xdr:to>
      <xdr:col>50</xdr:col>
      <xdr:colOff>114300</xdr:colOff>
      <xdr:row>97</xdr:row>
      <xdr:rowOff>91599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8750300" y="16367367"/>
          <a:ext cx="889000" cy="3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91599</xdr:rowOff>
    </xdr:from>
    <xdr:to>
      <xdr:col>45</xdr:col>
      <xdr:colOff>177800</xdr:colOff>
      <xdr:row>98</xdr:row>
      <xdr:rowOff>17427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7861300" y="16722249"/>
          <a:ext cx="889000" cy="9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131384</xdr:rowOff>
    </xdr:from>
    <xdr:to>
      <xdr:col>41</xdr:col>
      <xdr:colOff>50800</xdr:colOff>
      <xdr:row>98</xdr:row>
      <xdr:rowOff>17427</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6972300" y="16590584"/>
          <a:ext cx="889000" cy="2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7" name="フローチャート: 判断 486">
          <a:extLst>
            <a:ext uri="{FF2B5EF4-FFF2-40B4-BE49-F238E27FC236}">
              <a16:creationId xmlns:a16="http://schemas.microsoft.com/office/drawing/2014/main" id="{00000000-0008-0000-0700-0000E7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111894</xdr:rowOff>
    </xdr:from>
    <xdr:to>
      <xdr:col>55</xdr:col>
      <xdr:colOff>50800</xdr:colOff>
      <xdr:row>95</xdr:row>
      <xdr:rowOff>42044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10426700" y="162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134771</xdr:rowOff>
    </xdr:from>
    <xdr:ext cx="534377" cy="259045"/>
    <xdr:sp macro="" textlink="">
      <xdr:nvSpPr>
        <xdr:cNvPr id="495" name="土木費該当値テキスト">
          <a:extLst>
            <a:ext uri="{FF2B5EF4-FFF2-40B4-BE49-F238E27FC236}">
              <a16:creationId xmlns:a16="http://schemas.microsoft.com/office/drawing/2014/main" id="{00000000-0008-0000-0700-0000EF010000}"/>
            </a:ext>
          </a:extLst>
        </xdr:cNvPr>
        <xdr:cNvSpPr txBox="1"/>
      </xdr:nvSpPr>
      <xdr:spPr>
        <a:xfrm>
          <a:off x="10528300" y="160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28817</xdr:rowOff>
    </xdr:from>
    <xdr:to>
      <xdr:col>50</xdr:col>
      <xdr:colOff>165100</xdr:colOff>
      <xdr:row>95</xdr:row>
      <xdr:rowOff>130417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9588500" y="163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146944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9372111" y="160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40799</xdr:rowOff>
    </xdr:from>
    <xdr:to>
      <xdr:col>46</xdr:col>
      <xdr:colOff>38100</xdr:colOff>
      <xdr:row>97</xdr:row>
      <xdr:rowOff>142399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8699500" y="166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133526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8483111" y="167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138077</xdr:rowOff>
    </xdr:from>
    <xdr:to>
      <xdr:col>41</xdr:col>
      <xdr:colOff>101600</xdr:colOff>
      <xdr:row>98</xdr:row>
      <xdr:rowOff>68227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7810500" y="167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59354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7594111" y="1686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80584</xdr:rowOff>
    </xdr:from>
    <xdr:to>
      <xdr:col>36</xdr:col>
      <xdr:colOff>165100</xdr:colOff>
      <xdr:row>97</xdr:row>
      <xdr:rowOff>10734</xdr:rowOff>
    </xdr:to>
    <xdr:sp macro="" textlink="">
      <xdr:nvSpPr>
        <xdr:cNvPr id="502" name="楕円 501">
          <a:extLst>
            <a:ext uri="{FF2B5EF4-FFF2-40B4-BE49-F238E27FC236}">
              <a16:creationId xmlns:a16="http://schemas.microsoft.com/office/drawing/2014/main" id="{00000000-0008-0000-0700-0000F6010000}"/>
            </a:ext>
          </a:extLst>
        </xdr:cNvPr>
        <xdr:cNvSpPr/>
      </xdr:nvSpPr>
      <xdr:spPr>
        <a:xfrm>
          <a:off x="6921500" y="165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27261</xdr:rowOff>
    </xdr:from>
    <xdr:ext cx="534377"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6705111" y="1631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107029</xdr:rowOff>
    </xdr:from>
    <xdr:to>
      <xdr:col>85</xdr:col>
      <xdr:colOff>127000</xdr:colOff>
      <xdr:row>36</xdr:row>
      <xdr:rowOff>146539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6279229"/>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146539</xdr:rowOff>
    </xdr:from>
    <xdr:to>
      <xdr:col>81</xdr:col>
      <xdr:colOff>50800</xdr:colOff>
      <xdr:row>37</xdr:row>
      <xdr:rowOff>15380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6318739"/>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15380</xdr:rowOff>
    </xdr:from>
    <xdr:to>
      <xdr:col>76</xdr:col>
      <xdr:colOff>114300</xdr:colOff>
      <xdr:row>37</xdr:row>
      <xdr:rowOff>25705</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3703300" y="635903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10960</xdr:rowOff>
    </xdr:from>
    <xdr:to>
      <xdr:col>71</xdr:col>
      <xdr:colOff>177800</xdr:colOff>
      <xdr:row>37</xdr:row>
      <xdr:rowOff>25705</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635461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56229</xdr:rowOff>
    </xdr:from>
    <xdr:to>
      <xdr:col>85</xdr:col>
      <xdr:colOff>177800</xdr:colOff>
      <xdr:row>36</xdr:row>
      <xdr:rowOff>157829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34656</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2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95739</xdr:rowOff>
    </xdr:from>
    <xdr:to>
      <xdr:col>81</xdr:col>
      <xdr:colOff>101600</xdr:colOff>
      <xdr:row>37</xdr:row>
      <xdr:rowOff>25889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136030</xdr:rowOff>
    </xdr:from>
    <xdr:to>
      <xdr:col>76</xdr:col>
      <xdr:colOff>165100</xdr:colOff>
      <xdr:row>37</xdr:row>
      <xdr:rowOff>66180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3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57307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4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146355</xdr:rowOff>
    </xdr:from>
    <xdr:to>
      <xdr:col>72</xdr:col>
      <xdr:colOff>38100</xdr:colOff>
      <xdr:row>37</xdr:row>
      <xdr:rowOff>76505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3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67632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131610</xdr:rowOff>
    </xdr:from>
    <xdr:to>
      <xdr:col>67</xdr:col>
      <xdr:colOff>101600</xdr:colOff>
      <xdr:row>37</xdr:row>
      <xdr:rowOff>61760</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3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52887</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86977</xdr:rowOff>
    </xdr:from>
    <xdr:to>
      <xdr:col>85</xdr:col>
      <xdr:colOff>127000</xdr:colOff>
      <xdr:row>57</xdr:row>
      <xdr:rowOff>73216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5481300" y="9688177"/>
          <a:ext cx="838200" cy="1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67683</xdr:rowOff>
    </xdr:from>
    <xdr:to>
      <xdr:col>81</xdr:col>
      <xdr:colOff>50800</xdr:colOff>
      <xdr:row>57</xdr:row>
      <xdr:rowOff>73216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9840333"/>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67683</xdr:rowOff>
    </xdr:from>
    <xdr:to>
      <xdr:col>76</xdr:col>
      <xdr:colOff>114300</xdr:colOff>
      <xdr:row>57</xdr:row>
      <xdr:rowOff>118387</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9840333"/>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149782</xdr:rowOff>
    </xdr:from>
    <xdr:to>
      <xdr:col>71</xdr:col>
      <xdr:colOff>177800</xdr:colOff>
      <xdr:row>57</xdr:row>
      <xdr:rowOff>118387</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065182"/>
          <a:ext cx="889000" cy="8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36177</xdr:rowOff>
    </xdr:from>
    <xdr:to>
      <xdr:col>85</xdr:col>
      <xdr:colOff>177800</xdr:colOff>
      <xdr:row>56</xdr:row>
      <xdr:rowOff>137777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6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14604</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6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22416</xdr:rowOff>
    </xdr:from>
    <xdr:to>
      <xdr:col>81</xdr:col>
      <xdr:colOff>101600</xdr:colOff>
      <xdr:row>57</xdr:row>
      <xdr:rowOff>124016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7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115143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8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16883</xdr:rowOff>
    </xdr:from>
    <xdr:to>
      <xdr:col>76</xdr:col>
      <xdr:colOff>165100</xdr:colOff>
      <xdr:row>57</xdr:row>
      <xdr:rowOff>118483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7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109610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8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67587</xdr:rowOff>
    </xdr:from>
    <xdr:to>
      <xdr:col>72</xdr:col>
      <xdr:colOff>38100</xdr:colOff>
      <xdr:row>57</xdr:row>
      <xdr:rowOff>169187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8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160314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9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98982</xdr:rowOff>
    </xdr:from>
    <xdr:to>
      <xdr:col>67</xdr:col>
      <xdr:colOff>101600</xdr:colOff>
      <xdr:row>53</xdr:row>
      <xdr:rowOff>29132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0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45659</xdr:rowOff>
    </xdr:from>
    <xdr:ext cx="599010"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14795" y="878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163513</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336463"/>
          <a:ext cx="1269" cy="12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110190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1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163513</xdr:rowOff>
    </xdr:from>
    <xdr:to>
      <xdr:col>86</xdr:col>
      <xdr:colOff>25400</xdr:colOff>
      <xdr:row>71</xdr:row>
      <xdr:rowOff>163513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3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62624</xdr:rowOff>
    </xdr:from>
    <xdr:to>
      <xdr:col>85</xdr:col>
      <xdr:colOff>127000</xdr:colOff>
      <xdr:row>77</xdr:row>
      <xdr:rowOff>120193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2235574"/>
          <a:ext cx="838200" cy="10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15042</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38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36615</xdr:rowOff>
    </xdr:from>
    <xdr:to>
      <xdr:col>85</xdr:col>
      <xdr:colOff>177800</xdr:colOff>
      <xdr:row>78</xdr:row>
      <xdr:rowOff>138215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62624</xdr:rowOff>
    </xdr:from>
    <xdr:to>
      <xdr:col>81</xdr:col>
      <xdr:colOff>50800</xdr:colOff>
      <xdr:row>71</xdr:row>
      <xdr:rowOff>81699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2235574"/>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49403</xdr:rowOff>
    </xdr:from>
    <xdr:to>
      <xdr:col>81</xdr:col>
      <xdr:colOff>101600</xdr:colOff>
      <xdr:row>78</xdr:row>
      <xdr:rowOff>151003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142130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81699</xdr:rowOff>
    </xdr:from>
    <xdr:to>
      <xdr:col>76</xdr:col>
      <xdr:colOff>114300</xdr:colOff>
      <xdr:row>75</xdr:row>
      <xdr:rowOff>37516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2254649"/>
          <a:ext cx="889000" cy="6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97346</xdr:rowOff>
    </xdr:from>
    <xdr:to>
      <xdr:col>76</xdr:col>
      <xdr:colOff>165100</xdr:colOff>
      <xdr:row>79</xdr:row>
      <xdr:rowOff>27496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18623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37516</xdr:rowOff>
    </xdr:from>
    <xdr:to>
      <xdr:col>71</xdr:col>
      <xdr:colOff>177800</xdr:colOff>
      <xdr:row>78</xdr:row>
      <xdr:rowOff>142787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2896266"/>
          <a:ext cx="889000" cy="6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111785</xdr:rowOff>
    </xdr:from>
    <xdr:to>
      <xdr:col>72</xdr:col>
      <xdr:colOff>38100</xdr:colOff>
      <xdr:row>79</xdr:row>
      <xdr:rowOff>41935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33062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23296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69393</xdr:rowOff>
    </xdr:from>
    <xdr:to>
      <xdr:col>85</xdr:col>
      <xdr:colOff>177800</xdr:colOff>
      <xdr:row>77</xdr:row>
      <xdr:rowOff>170993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92270</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1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11824</xdr:rowOff>
    </xdr:from>
    <xdr:to>
      <xdr:col>81</xdr:col>
      <xdr:colOff>101600</xdr:colOff>
      <xdr:row>71</xdr:row>
      <xdr:rowOff>113424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21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129951</xdr:rowOff>
    </xdr:from>
    <xdr:ext cx="599010"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181795" y="1196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30899</xdr:rowOff>
    </xdr:from>
    <xdr:to>
      <xdr:col>76</xdr:col>
      <xdr:colOff>165100</xdr:colOff>
      <xdr:row>71</xdr:row>
      <xdr:rowOff>132499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22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149026</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292795" y="1197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158166</xdr:rowOff>
    </xdr:from>
    <xdr:to>
      <xdr:col>72</xdr:col>
      <xdr:colOff>38100</xdr:colOff>
      <xdr:row>75</xdr:row>
      <xdr:rowOff>88316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28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104843</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36111" y="126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91987</xdr:rowOff>
    </xdr:from>
    <xdr:to>
      <xdr:col>67</xdr:col>
      <xdr:colOff>101600</xdr:colOff>
      <xdr:row>79</xdr:row>
      <xdr:rowOff>22137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38664</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44360</xdr:rowOff>
    </xdr:from>
    <xdr:to>
      <xdr:col>85</xdr:col>
      <xdr:colOff>127000</xdr:colOff>
      <xdr:row>98</xdr:row>
      <xdr:rowOff>71819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46460"/>
          <a:ext cx="8382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71819</xdr:rowOff>
    </xdr:from>
    <xdr:to>
      <xdr:col>81</xdr:col>
      <xdr:colOff>50800</xdr:colOff>
      <xdr:row>98</xdr:row>
      <xdr:rowOff>83320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73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83320</xdr:rowOff>
    </xdr:from>
    <xdr:to>
      <xdr:col>76</xdr:col>
      <xdr:colOff>114300</xdr:colOff>
      <xdr:row>98</xdr:row>
      <xdr:rowOff>88866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85420"/>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88866</xdr:rowOff>
    </xdr:from>
    <xdr:to>
      <xdr:col>71</xdr:col>
      <xdr:colOff>177800</xdr:colOff>
      <xdr:row>98</xdr:row>
      <xdr:rowOff>96602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90966"/>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165010</xdr:rowOff>
    </xdr:from>
    <xdr:to>
      <xdr:col>85</xdr:col>
      <xdr:colOff>177800</xdr:colOff>
      <xdr:row>98</xdr:row>
      <xdr:rowOff>95160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21019</xdr:rowOff>
    </xdr:from>
    <xdr:to>
      <xdr:col>81</xdr:col>
      <xdr:colOff>101600</xdr:colOff>
      <xdr:row>98</xdr:row>
      <xdr:rowOff>122619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113746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32520</xdr:rowOff>
    </xdr:from>
    <xdr:to>
      <xdr:col>76</xdr:col>
      <xdr:colOff>165100</xdr:colOff>
      <xdr:row>98</xdr:row>
      <xdr:rowOff>134120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125247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38066</xdr:rowOff>
    </xdr:from>
    <xdr:to>
      <xdr:col>72</xdr:col>
      <xdr:colOff>38100</xdr:colOff>
      <xdr:row>98</xdr:row>
      <xdr:rowOff>139666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130793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45802</xdr:rowOff>
    </xdr:from>
    <xdr:to>
      <xdr:col>67</xdr:col>
      <xdr:colOff>101600</xdr:colOff>
      <xdr:row>98</xdr:row>
      <xdr:rowOff>147402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138529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・商工費は、阿蘇神社周辺整備や夢の湯の施設改修工事等</a:t>
          </a:r>
          <a:r>
            <a:rPr kumimoji="1" lang="en-US" altLang="ja-JP" sz="1300">
              <a:latin typeface="ＭＳ Ｐゴシック" panose="020B0600070205080204" pitchFamily="50" charset="-128"/>
              <a:ea typeface="ＭＳ Ｐゴシック" panose="020B0600070205080204" pitchFamily="50" charset="-128"/>
            </a:rPr>
            <a:t>+214,016</a:t>
          </a:r>
          <a:r>
            <a:rPr kumimoji="1" lang="ja-JP" altLang="en-US" sz="1300">
              <a:latin typeface="ＭＳ Ｐゴシック" panose="020B0600070205080204" pitchFamily="50" charset="-128"/>
              <a:ea typeface="ＭＳ Ｐゴシック" panose="020B0600070205080204" pitchFamily="50" charset="-128"/>
            </a:rPr>
            <a:t>千円等の影響により、平均値を上回っている。</a:t>
          </a:r>
        </a:p>
        <a:p>
          <a:r>
            <a:rPr kumimoji="1" lang="ja-JP" altLang="en-US" sz="1300">
              <a:latin typeface="ＭＳ Ｐゴシック" panose="020B0600070205080204" pitchFamily="50" charset="-128"/>
              <a:ea typeface="ＭＳ Ｐゴシック" panose="020B0600070205080204" pitchFamily="50" charset="-128"/>
            </a:rPr>
            <a:t>・農林水産業費は、畜産・酪農収益力強化整備等特別対策事業補助金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+448,531</a:t>
          </a:r>
          <a:r>
            <a:rPr kumimoji="1" lang="ja-JP" altLang="en-US" sz="1300">
              <a:latin typeface="ＭＳ Ｐゴシック" panose="020B0600070205080204" pitchFamily="50" charset="-128"/>
              <a:ea typeface="ＭＳ Ｐゴシック" panose="020B0600070205080204" pitchFamily="50" charset="-128"/>
            </a:rPr>
            <a:t>千円等の影響により、平均値を上回っている。</a:t>
          </a:r>
        </a:p>
        <a:p>
          <a:r>
            <a:rPr kumimoji="1" lang="ja-JP" altLang="en-US" sz="1300">
              <a:latin typeface="ＭＳ Ｐゴシック" panose="020B0600070205080204" pitchFamily="50" charset="-128"/>
              <a:ea typeface="ＭＳ Ｐゴシック" panose="020B0600070205080204" pitchFamily="50" charset="-128"/>
            </a:rPr>
            <a:t>・教育費は、小中学校空調設備設置工事</a:t>
          </a:r>
          <a:r>
            <a:rPr kumimoji="1" lang="en-US" altLang="ja-JP" sz="1300">
              <a:latin typeface="ＭＳ Ｐゴシック" panose="020B0600070205080204" pitchFamily="50" charset="-128"/>
              <a:ea typeface="ＭＳ Ｐゴシック" panose="020B0600070205080204" pitchFamily="50" charset="-128"/>
            </a:rPr>
            <a:t>+472,818</a:t>
          </a:r>
          <a:r>
            <a:rPr kumimoji="1" lang="ja-JP" altLang="en-US" sz="1300">
              <a:latin typeface="ＭＳ Ｐゴシック" panose="020B0600070205080204" pitchFamily="50" charset="-128"/>
              <a:ea typeface="ＭＳ Ｐゴシック" panose="020B0600070205080204" pitchFamily="50" charset="-128"/>
            </a:rPr>
            <a:t>千円、教育施設整備基金積立</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千円等の影響により前年よりも</a:t>
          </a:r>
          <a:r>
            <a:rPr kumimoji="1" lang="en-US" altLang="ja-JP" sz="1300">
              <a:latin typeface="ＭＳ Ｐゴシック" panose="020B0600070205080204" pitchFamily="50" charset="-128"/>
              <a:ea typeface="ＭＳ Ｐゴシック" panose="020B0600070205080204" pitchFamily="50" charset="-128"/>
            </a:rPr>
            <a:t>+20,694</a:t>
          </a:r>
          <a:r>
            <a:rPr kumimoji="1" lang="ja-JP" altLang="en-US" sz="1300">
              <a:latin typeface="ＭＳ Ｐゴシック" panose="020B0600070205080204" pitchFamily="50" charset="-128"/>
              <a:ea typeface="ＭＳ Ｐゴシック" panose="020B0600070205080204" pitchFamily="50" charset="-128"/>
            </a:rPr>
            <a:t>円増加したものの、平均値を下回っている。</a:t>
          </a:r>
        </a:p>
        <a:p>
          <a:r>
            <a:rPr kumimoji="1" lang="ja-JP" altLang="en-US" sz="1300">
              <a:latin typeface="ＭＳ Ｐゴシック" panose="020B0600070205080204" pitchFamily="50" charset="-128"/>
              <a:ea typeface="ＭＳ Ｐゴシック" panose="020B0600070205080204" pitchFamily="50" charset="-128"/>
            </a:rPr>
            <a:t>・災害復旧費は、小学校校舎災害復旧事業</a:t>
          </a:r>
          <a:r>
            <a:rPr kumimoji="1" lang="en-US" altLang="ja-JP" sz="1300">
              <a:latin typeface="ＭＳ Ｐゴシック" panose="020B0600070205080204" pitchFamily="50" charset="-128"/>
              <a:ea typeface="ＭＳ Ｐゴシック" panose="020B0600070205080204" pitchFamily="50" charset="-128"/>
            </a:rPr>
            <a:t>-672,210</a:t>
          </a:r>
          <a:r>
            <a:rPr kumimoji="1" lang="ja-JP" altLang="en-US" sz="1300">
              <a:latin typeface="ＭＳ Ｐゴシック" panose="020B0600070205080204" pitchFamily="50" charset="-128"/>
              <a:ea typeface="ＭＳ Ｐゴシック" panose="020B0600070205080204" pitchFamily="50" charset="-128"/>
            </a:rPr>
            <a:t>千円、公共土木施設災害復旧事業</a:t>
          </a:r>
          <a:r>
            <a:rPr kumimoji="1" lang="en-US" altLang="ja-JP" sz="1300">
              <a:latin typeface="ＭＳ Ｐゴシック" panose="020B0600070205080204" pitchFamily="50" charset="-128"/>
              <a:ea typeface="ＭＳ Ｐゴシック" panose="020B0600070205080204" pitchFamily="50" charset="-128"/>
            </a:rPr>
            <a:t>-739,249</a:t>
          </a:r>
          <a:r>
            <a:rPr kumimoji="1" lang="ja-JP" altLang="en-US" sz="1300">
              <a:latin typeface="ＭＳ Ｐゴシック" panose="020B0600070205080204" pitchFamily="50" charset="-128"/>
              <a:ea typeface="ＭＳ Ｐゴシック" panose="020B0600070205080204" pitchFamily="50" charset="-128"/>
            </a:rPr>
            <a:t>千円、農林水産施設災害復旧事業</a:t>
          </a:r>
          <a:r>
            <a:rPr kumimoji="1" lang="en-US" altLang="ja-JP" sz="1300">
              <a:latin typeface="ＭＳ Ｐゴシック" panose="020B0600070205080204" pitchFamily="50" charset="-128"/>
              <a:ea typeface="ＭＳ Ｐゴシック" panose="020B0600070205080204" pitchFamily="50" charset="-128"/>
            </a:rPr>
            <a:t>-755,302</a:t>
          </a:r>
          <a:r>
            <a:rPr kumimoji="1" lang="ja-JP" altLang="en-US" sz="1300">
              <a:latin typeface="ＭＳ Ｐゴシック" panose="020B0600070205080204" pitchFamily="50" charset="-128"/>
              <a:ea typeface="ＭＳ Ｐゴシック" panose="020B0600070205080204" pitchFamily="50" charset="-128"/>
            </a:rPr>
            <a:t>千円等の影響により前年よりも</a:t>
          </a:r>
          <a:r>
            <a:rPr kumimoji="1" lang="en-US" altLang="ja-JP" sz="1300">
              <a:latin typeface="ＭＳ Ｐゴシック" panose="020B0600070205080204" pitchFamily="50" charset="-128"/>
              <a:ea typeface="ＭＳ Ｐゴシック" panose="020B0600070205080204" pitchFamily="50" charset="-128"/>
            </a:rPr>
            <a:t>-85,533</a:t>
          </a:r>
          <a:r>
            <a:rPr kumimoji="1" lang="ja-JP" altLang="en-US" sz="1300">
              <a:latin typeface="ＭＳ Ｐゴシック" panose="020B0600070205080204" pitchFamily="50" charset="-128"/>
              <a:ea typeface="ＭＳ Ｐゴシック" panose="020B0600070205080204" pitchFamily="50" charset="-128"/>
            </a:rPr>
            <a:t>円減少したものの、平均値を上回っている。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a:t>
          </a:r>
          <a:r>
            <a:rPr kumimoji="1" lang="en-US" altLang="ja-JP" sz="1400">
              <a:latin typeface="ＭＳ ゴシック" pitchFamily="49" charset="-128"/>
              <a:ea typeface="ＭＳ ゴシック" pitchFamily="49" charset="-128"/>
            </a:rPr>
            <a:t>195,253</a:t>
          </a:r>
          <a:r>
            <a:rPr kumimoji="1" lang="ja-JP" altLang="en-US" sz="1400">
              <a:latin typeface="ＭＳ ゴシック" pitchFamily="49" charset="-128"/>
              <a:ea typeface="ＭＳ ゴシック" pitchFamily="49" charset="-128"/>
            </a:rPr>
            <a:t>千円の増や市の単独事業（各種基金積立）</a:t>
          </a:r>
          <a:r>
            <a:rPr kumimoji="1" lang="en-US" altLang="ja-JP" sz="1400">
              <a:latin typeface="ＭＳ ゴシック" pitchFamily="49" charset="-128"/>
              <a:ea typeface="ＭＳ ゴシック" pitchFamily="49" charset="-128"/>
            </a:rPr>
            <a:t>306,320</a:t>
          </a:r>
          <a:r>
            <a:rPr kumimoji="1" lang="ja-JP" altLang="en-US" sz="1400">
              <a:latin typeface="ＭＳ ゴシック" pitchFamily="49" charset="-128"/>
              <a:ea typeface="ＭＳ ゴシック" pitchFamily="49" charset="-128"/>
            </a:rPr>
            <a:t>千円の増加により実質収支額は減少した。今後は、熊本地震による災害復旧事業の完了による繰越事業の減少等に伴い、増加していくものと考えられる。</a:t>
          </a:r>
        </a:p>
        <a:p>
          <a:r>
            <a:rPr kumimoji="1" lang="ja-JP" altLang="en-US" sz="1400">
              <a:latin typeface="ＭＳ ゴシック" pitchFamily="49" charset="-128"/>
              <a:ea typeface="ＭＳ ゴシック" pitchFamily="49" charset="-128"/>
            </a:rPr>
            <a:t>　実質単年度収支は、財政調整基金に大きな変動はなく、繰越の事業量が減少したものの、市の単独事業（各種基金積立等）が増加したことにより前年よりも大きく減少した。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年度決算において、病院事業会計が</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百万円の赤字（標準財政規模比</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％）を生じたが、平成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年度決算以降では全ての会計において赤字を生じていない。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148_&#38463;&#3431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102.4</v>
          </cell>
          <cell r="BX51">
            <v>101.6</v>
          </cell>
          <cell r="CF51">
            <v>82.4</v>
          </cell>
          <cell r="CN51">
            <v>69</v>
          </cell>
          <cell r="CV51">
            <v>57.1</v>
          </cell>
        </row>
        <row r="53">
          <cell r="BP53">
            <v>58.1</v>
          </cell>
          <cell r="BX53">
            <v>58.2</v>
          </cell>
          <cell r="CF53">
            <v>59.7</v>
          </cell>
          <cell r="CN53">
            <v>61.6</v>
          </cell>
          <cell r="CV53">
            <v>60.3</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102.4</v>
          </cell>
          <cell r="BX73">
            <v>101.6</v>
          </cell>
          <cell r="CF73">
            <v>82.4</v>
          </cell>
          <cell r="CN73">
            <v>69</v>
          </cell>
          <cell r="CV73">
            <v>57.1</v>
          </cell>
        </row>
        <row r="75">
          <cell r="BP75">
            <v>7.9</v>
          </cell>
          <cell r="BX75">
            <v>7.5</v>
          </cell>
          <cell r="CF75">
            <v>7.5</v>
          </cell>
          <cell r="CN75">
            <v>7.5</v>
          </cell>
          <cell r="CV75">
            <v>7.7</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81</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83</v>
      </c>
      <c r="C3" s="403"/>
      <c r="D3" s="403"/>
      <c r="E3" s="404"/>
      <c r="F3" s="404"/>
      <c r="G3" s="404"/>
      <c r="H3" s="404"/>
      <c r="I3" s="404"/>
      <c r="J3" s="404"/>
      <c r="K3" s="404"/>
      <c r="L3" s="404" t="s">
        <v>84</v>
      </c>
      <c r="M3" s="404"/>
      <c r="N3" s="404"/>
      <c r="O3" s="404"/>
      <c r="P3" s="404"/>
      <c r="Q3" s="404"/>
      <c r="R3" s="411"/>
      <c r="S3" s="411"/>
      <c r="T3" s="411"/>
      <c r="U3" s="411"/>
      <c r="V3" s="412"/>
      <c r="W3" s="386" t="s">
        <v>85</v>
      </c>
      <c r="X3" s="387"/>
      <c r="Y3" s="387"/>
      <c r="Z3" s="387"/>
      <c r="AA3" s="387"/>
      <c r="AB3" s="403"/>
      <c r="AC3" s="411" t="s">
        <v>86</v>
      </c>
      <c r="AD3" s="387"/>
      <c r="AE3" s="387"/>
      <c r="AF3" s="387"/>
      <c r="AG3" s="387"/>
      <c r="AH3" s="387"/>
      <c r="AI3" s="387"/>
      <c r="AJ3" s="387"/>
      <c r="AK3" s="387"/>
      <c r="AL3" s="388"/>
      <c r="AM3" s="386" t="s">
        <v>87</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88</v>
      </c>
      <c r="BO3" s="387"/>
      <c r="BP3" s="387"/>
      <c r="BQ3" s="387"/>
      <c r="BR3" s="387"/>
      <c r="BS3" s="387"/>
      <c r="BT3" s="387"/>
      <c r="BU3" s="388"/>
      <c r="BV3" s="386" t="s">
        <v>89</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90</v>
      </c>
      <c r="CU3" s="387"/>
      <c r="CV3" s="387"/>
      <c r="CW3" s="387"/>
      <c r="CX3" s="387"/>
      <c r="CY3" s="387"/>
      <c r="CZ3" s="387"/>
      <c r="DA3" s="388"/>
      <c r="DB3" s="386" t="s">
        <v>91</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92</v>
      </c>
      <c r="AZ4" s="390"/>
      <c r="BA4" s="390"/>
      <c r="BB4" s="390"/>
      <c r="BC4" s="390"/>
      <c r="BD4" s="390"/>
      <c r="BE4" s="390"/>
      <c r="BF4" s="390"/>
      <c r="BG4" s="390"/>
      <c r="BH4" s="390"/>
      <c r="BI4" s="390"/>
      <c r="BJ4" s="390"/>
      <c r="BK4" s="390"/>
      <c r="BL4" s="390"/>
      <c r="BM4" s="391"/>
      <c r="BN4" s="392">
        <v>20757960</v>
      </c>
      <c r="BO4" s="393"/>
      <c r="BP4" s="393"/>
      <c r="BQ4" s="393"/>
      <c r="BR4" s="393"/>
      <c r="BS4" s="393"/>
      <c r="BT4" s="393"/>
      <c r="BU4" s="394"/>
      <c r="BV4" s="392">
        <v>23123694</v>
      </c>
      <c r="BW4" s="393"/>
      <c r="BX4" s="393"/>
      <c r="BY4" s="393"/>
      <c r="BZ4" s="393"/>
      <c r="CA4" s="393"/>
      <c r="CB4" s="393"/>
      <c r="CC4" s="394"/>
      <c r="CD4" s="395" t="s">
        <v>93</v>
      </c>
      <c r="CE4" s="396"/>
      <c r="CF4" s="396"/>
      <c r="CG4" s="396"/>
      <c r="CH4" s="396"/>
      <c r="CI4" s="396"/>
      <c r="CJ4" s="396"/>
      <c r="CK4" s="396"/>
      <c r="CL4" s="396"/>
      <c r="CM4" s="396"/>
      <c r="CN4" s="396"/>
      <c r="CO4" s="396"/>
      <c r="CP4" s="396"/>
      <c r="CQ4" s="396"/>
      <c r="CR4" s="396"/>
      <c r="CS4" s="397"/>
      <c r="CT4" s="398">
        <v>8.5</v>
      </c>
      <c r="CU4" s="399"/>
      <c r="CV4" s="399"/>
      <c r="CW4" s="399"/>
      <c r="CX4" s="399"/>
      <c r="CY4" s="399"/>
      <c r="CZ4" s="399"/>
      <c r="DA4" s="400"/>
      <c r="DB4" s="398">
        <v>14.8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94</v>
      </c>
      <c r="AN5" s="453"/>
      <c r="AO5" s="453"/>
      <c r="AP5" s="453"/>
      <c r="AQ5" s="453"/>
      <c r="AR5" s="453"/>
      <c r="AS5" s="453"/>
      <c r="AT5" s="454"/>
      <c r="AU5" s="455" t="s">
        <v>95</v>
      </c>
      <c r="AV5" s="456"/>
      <c r="AW5" s="456"/>
      <c r="AX5" s="456"/>
      <c r="AY5" s="457" t="s">
        <v>96</v>
      </c>
      <c r="AZ5" s="458"/>
      <c r="BA5" s="458"/>
      <c r="BB5" s="458"/>
      <c r="BC5" s="458"/>
      <c r="BD5" s="458"/>
      <c r="BE5" s="458"/>
      <c r="BF5" s="458"/>
      <c r="BG5" s="458"/>
      <c r="BH5" s="458"/>
      <c r="BI5" s="458"/>
      <c r="BJ5" s="458"/>
      <c r="BK5" s="458"/>
      <c r="BL5" s="458"/>
      <c r="BM5" s="459"/>
      <c r="BN5" s="460">
        <v>19630131</v>
      </c>
      <c r="BO5" s="461"/>
      <c r="BP5" s="461"/>
      <c r="BQ5" s="461"/>
      <c r="BR5" s="461"/>
      <c r="BS5" s="461"/>
      <c r="BT5" s="461"/>
      <c r="BU5" s="462"/>
      <c r="BV5" s="460">
        <v>21409316</v>
      </c>
      <c r="BW5" s="461"/>
      <c r="BX5" s="461"/>
      <c r="BY5" s="461"/>
      <c r="BZ5" s="461"/>
      <c r="CA5" s="461"/>
      <c r="CB5" s="461"/>
      <c r="CC5" s="462"/>
      <c r="CD5" s="463" t="s">
        <v>97</v>
      </c>
      <c r="CE5" s="464"/>
      <c r="CF5" s="464"/>
      <c r="CG5" s="464"/>
      <c r="CH5" s="464"/>
      <c r="CI5" s="464"/>
      <c r="CJ5" s="464"/>
      <c r="CK5" s="464"/>
      <c r="CL5" s="464"/>
      <c r="CM5" s="464"/>
      <c r="CN5" s="464"/>
      <c r="CO5" s="464"/>
      <c r="CP5" s="464"/>
      <c r="CQ5" s="464"/>
      <c r="CR5" s="464"/>
      <c r="CS5" s="465"/>
      <c r="CT5" s="426">
        <v>95</v>
      </c>
      <c r="CU5" s="427"/>
      <c r="CV5" s="427"/>
      <c r="CW5" s="427"/>
      <c r="CX5" s="427"/>
      <c r="CY5" s="427"/>
      <c r="CZ5" s="427"/>
      <c r="DA5" s="428"/>
      <c r="DB5" s="426">
        <v>93.2</v>
      </c>
      <c r="DC5" s="427"/>
      <c r="DD5" s="427"/>
      <c r="DE5" s="427"/>
      <c r="DF5" s="427"/>
      <c r="DG5" s="427"/>
      <c r="DH5" s="427"/>
      <c r="DI5" s="428"/>
      <c r="DJ5" s="186"/>
      <c r="DK5" s="186"/>
      <c r="DL5" s="186"/>
      <c r="DM5" s="186"/>
      <c r="DN5" s="186"/>
      <c r="DO5" s="186"/>
    </row>
    <row r="6" spans="1:119" ht="18.75" customHeight="1" x14ac:dyDescent="0.15">
      <c r="A6" s="187"/>
      <c r="B6" s="429" t="s">
        <v>98</v>
      </c>
      <c r="C6" s="430"/>
      <c r="D6" s="430"/>
      <c r="E6" s="431"/>
      <c r="F6" s="431"/>
      <c r="G6" s="431"/>
      <c r="H6" s="431"/>
      <c r="I6" s="431"/>
      <c r="J6" s="431"/>
      <c r="K6" s="431"/>
      <c r="L6" s="431" t="s">
        <v>99</v>
      </c>
      <c r="M6" s="431"/>
      <c r="N6" s="431"/>
      <c r="O6" s="431"/>
      <c r="P6" s="431"/>
      <c r="Q6" s="431"/>
      <c r="R6" s="435"/>
      <c r="S6" s="435"/>
      <c r="T6" s="435"/>
      <c r="U6" s="435"/>
      <c r="V6" s="436"/>
      <c r="W6" s="439" t="s">
        <v>100</v>
      </c>
      <c r="X6" s="440"/>
      <c r="Y6" s="440"/>
      <c r="Z6" s="440"/>
      <c r="AA6" s="440"/>
      <c r="AB6" s="430"/>
      <c r="AC6" s="443" t="s">
        <v>101</v>
      </c>
      <c r="AD6" s="444"/>
      <c r="AE6" s="444"/>
      <c r="AF6" s="444"/>
      <c r="AG6" s="444"/>
      <c r="AH6" s="444"/>
      <c r="AI6" s="444"/>
      <c r="AJ6" s="444"/>
      <c r="AK6" s="444"/>
      <c r="AL6" s="445"/>
      <c r="AM6" s="452" t="s">
        <v>102</v>
      </c>
      <c r="AN6" s="453"/>
      <c r="AO6" s="453"/>
      <c r="AP6" s="453"/>
      <c r="AQ6" s="453"/>
      <c r="AR6" s="453"/>
      <c r="AS6" s="453"/>
      <c r="AT6" s="454"/>
      <c r="AU6" s="455" t="s">
        <v>103</v>
      </c>
      <c r="AV6" s="456"/>
      <c r="AW6" s="456"/>
      <c r="AX6" s="456"/>
      <c r="AY6" s="457" t="s">
        <v>104</v>
      </c>
      <c r="AZ6" s="458"/>
      <c r="BA6" s="458"/>
      <c r="BB6" s="458"/>
      <c r="BC6" s="458"/>
      <c r="BD6" s="458"/>
      <c r="BE6" s="458"/>
      <c r="BF6" s="458"/>
      <c r="BG6" s="458"/>
      <c r="BH6" s="458"/>
      <c r="BI6" s="458"/>
      <c r="BJ6" s="458"/>
      <c r="BK6" s="458"/>
      <c r="BL6" s="458"/>
      <c r="BM6" s="459"/>
      <c r="BN6" s="460">
        <v>1127829</v>
      </c>
      <c r="BO6" s="461"/>
      <c r="BP6" s="461"/>
      <c r="BQ6" s="461"/>
      <c r="BR6" s="461"/>
      <c r="BS6" s="461"/>
      <c r="BT6" s="461"/>
      <c r="BU6" s="462"/>
      <c r="BV6" s="460">
        <v>1714378</v>
      </c>
      <c r="BW6" s="461"/>
      <c r="BX6" s="461"/>
      <c r="BY6" s="461"/>
      <c r="BZ6" s="461"/>
      <c r="CA6" s="461"/>
      <c r="CB6" s="461"/>
      <c r="CC6" s="462"/>
      <c r="CD6" s="463" t="s">
        <v>105</v>
      </c>
      <c r="CE6" s="464"/>
      <c r="CF6" s="464"/>
      <c r="CG6" s="464"/>
      <c r="CH6" s="464"/>
      <c r="CI6" s="464"/>
      <c r="CJ6" s="464"/>
      <c r="CK6" s="464"/>
      <c r="CL6" s="464"/>
      <c r="CM6" s="464"/>
      <c r="CN6" s="464"/>
      <c r="CO6" s="464"/>
      <c r="CP6" s="464"/>
      <c r="CQ6" s="464"/>
      <c r="CR6" s="464"/>
      <c r="CS6" s="465"/>
      <c r="CT6" s="466">
        <v>98.4</v>
      </c>
      <c r="CU6" s="467"/>
      <c r="CV6" s="467"/>
      <c r="CW6" s="467"/>
      <c r="CX6" s="467"/>
      <c r="CY6" s="467"/>
      <c r="CZ6" s="467"/>
      <c r="DA6" s="468"/>
      <c r="DB6" s="466">
        <v>97.6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106</v>
      </c>
      <c r="AN7" s="453"/>
      <c r="AO7" s="453"/>
      <c r="AP7" s="453"/>
      <c r="AQ7" s="453"/>
      <c r="AR7" s="453"/>
      <c r="AS7" s="453"/>
      <c r="AT7" s="454"/>
      <c r="AU7" s="455" t="s">
        <v>107</v>
      </c>
      <c r="AV7" s="456"/>
      <c r="AW7" s="456"/>
      <c r="AX7" s="456"/>
      <c r="AY7" s="457" t="s">
        <v>108</v>
      </c>
      <c r="AZ7" s="458"/>
      <c r="BA7" s="458"/>
      <c r="BB7" s="458"/>
      <c r="BC7" s="458"/>
      <c r="BD7" s="458"/>
      <c r="BE7" s="458"/>
      <c r="BF7" s="458"/>
      <c r="BG7" s="458"/>
      <c r="BH7" s="458"/>
      <c r="BI7" s="458"/>
      <c r="BJ7" s="458"/>
      <c r="BK7" s="458"/>
      <c r="BL7" s="458"/>
      <c r="BM7" s="459"/>
      <c r="BN7" s="460">
        <v>321111</v>
      </c>
      <c r="BO7" s="461"/>
      <c r="BP7" s="461"/>
      <c r="BQ7" s="461"/>
      <c r="BR7" s="461"/>
      <c r="BS7" s="461"/>
      <c r="BT7" s="461"/>
      <c r="BU7" s="462"/>
      <c r="BV7" s="460">
        <v>330132</v>
      </c>
      <c r="BW7" s="461"/>
      <c r="BX7" s="461"/>
      <c r="BY7" s="461"/>
      <c r="BZ7" s="461"/>
      <c r="CA7" s="461"/>
      <c r="CB7" s="461"/>
      <c r="CC7" s="462"/>
      <c r="CD7" s="463" t="s">
        <v>109</v>
      </c>
      <c r="CE7" s="464"/>
      <c r="CF7" s="464"/>
      <c r="CG7" s="464"/>
      <c r="CH7" s="464"/>
      <c r="CI7" s="464"/>
      <c r="CJ7" s="464"/>
      <c r="CK7" s="464"/>
      <c r="CL7" s="464"/>
      <c r="CM7" s="464"/>
      <c r="CN7" s="464"/>
      <c r="CO7" s="464"/>
      <c r="CP7" s="464"/>
      <c r="CQ7" s="464"/>
      <c r="CR7" s="464"/>
      <c r="CS7" s="465"/>
      <c r="CT7" s="460">
        <v>9506340</v>
      </c>
      <c r="CU7" s="461"/>
      <c r="CV7" s="461"/>
      <c r="CW7" s="461"/>
      <c r="CX7" s="461"/>
      <c r="CY7" s="461"/>
      <c r="CZ7" s="461"/>
      <c r="DA7" s="462"/>
      <c r="DB7" s="460">
        <v>9355363</v>
      </c>
      <c r="DC7" s="461"/>
      <c r="DD7" s="461"/>
      <c r="DE7" s="461"/>
      <c r="DF7" s="461"/>
      <c r="DG7" s="461"/>
      <c r="DH7" s="461"/>
      <c r="DI7" s="462"/>
      <c r="DJ7" s="186"/>
      <c r="DK7" s="186"/>
      <c r="DL7" s="186"/>
      <c r="DM7" s="186"/>
      <c r="DN7" s="186"/>
      <c r="DO7" s="186"/>
    </row>
    <row r="8" spans="1:119" ht="18.75" customHeight="1" thickBot="1" x14ac:dyDescent="0.2">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110</v>
      </c>
      <c r="AN8" s="453"/>
      <c r="AO8" s="453"/>
      <c r="AP8" s="453"/>
      <c r="AQ8" s="453"/>
      <c r="AR8" s="453"/>
      <c r="AS8" s="453"/>
      <c r="AT8" s="454"/>
      <c r="AU8" s="455" t="s">
        <v>95</v>
      </c>
      <c r="AV8" s="456"/>
      <c r="AW8" s="456"/>
      <c r="AX8" s="456"/>
      <c r="AY8" s="457" t="s">
        <v>111</v>
      </c>
      <c r="AZ8" s="458"/>
      <c r="BA8" s="458"/>
      <c r="BB8" s="458"/>
      <c r="BC8" s="458"/>
      <c r="BD8" s="458"/>
      <c r="BE8" s="458"/>
      <c r="BF8" s="458"/>
      <c r="BG8" s="458"/>
      <c r="BH8" s="458"/>
      <c r="BI8" s="458"/>
      <c r="BJ8" s="458"/>
      <c r="BK8" s="458"/>
      <c r="BL8" s="458"/>
      <c r="BM8" s="459"/>
      <c r="BN8" s="460">
        <v>806718</v>
      </c>
      <c r="BO8" s="461"/>
      <c r="BP8" s="461"/>
      <c r="BQ8" s="461"/>
      <c r="BR8" s="461"/>
      <c r="BS8" s="461"/>
      <c r="BT8" s="461"/>
      <c r="BU8" s="462"/>
      <c r="BV8" s="460">
        <v>1384246</v>
      </c>
      <c r="BW8" s="461"/>
      <c r="BX8" s="461"/>
      <c r="BY8" s="461"/>
      <c r="BZ8" s="461"/>
      <c r="CA8" s="461"/>
      <c r="CB8" s="461"/>
      <c r="CC8" s="462"/>
      <c r="CD8" s="463" t="s">
        <v>112</v>
      </c>
      <c r="CE8" s="464"/>
      <c r="CF8" s="464"/>
      <c r="CG8" s="464"/>
      <c r="CH8" s="464"/>
      <c r="CI8" s="464"/>
      <c r="CJ8" s="464"/>
      <c r="CK8" s="464"/>
      <c r="CL8" s="464"/>
      <c r="CM8" s="464"/>
      <c r="CN8" s="464"/>
      <c r="CO8" s="464"/>
      <c r="CP8" s="464"/>
      <c r="CQ8" s="464"/>
      <c r="CR8" s="464"/>
      <c r="CS8" s="465"/>
      <c r="CT8" s="469">
        <v>0.36</v>
      </c>
      <c r="CU8" s="470"/>
      <c r="CV8" s="470"/>
      <c r="CW8" s="470"/>
      <c r="CX8" s="470"/>
      <c r="CY8" s="470"/>
      <c r="CZ8" s="470"/>
      <c r="DA8" s="471"/>
      <c r="DB8" s="469">
        <v>0.36</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27018</v>
      </c>
      <c r="S9" s="477"/>
      <c r="T9" s="477"/>
      <c r="U9" s="477"/>
      <c r="V9" s="478"/>
      <c r="W9" s="386" t="s">
        <v>115</v>
      </c>
      <c r="X9" s="387"/>
      <c r="Y9" s="387"/>
      <c r="Z9" s="387"/>
      <c r="AA9" s="387"/>
      <c r="AB9" s="387"/>
      <c r="AC9" s="387"/>
      <c r="AD9" s="387"/>
      <c r="AE9" s="387"/>
      <c r="AF9" s="387"/>
      <c r="AG9" s="387"/>
      <c r="AH9" s="387"/>
      <c r="AI9" s="387"/>
      <c r="AJ9" s="387"/>
      <c r="AK9" s="387"/>
      <c r="AL9" s="388"/>
      <c r="AM9" s="452" t="s">
        <v>116</v>
      </c>
      <c r="AN9" s="453"/>
      <c r="AO9" s="453"/>
      <c r="AP9" s="453"/>
      <c r="AQ9" s="453"/>
      <c r="AR9" s="453"/>
      <c r="AS9" s="453"/>
      <c r="AT9" s="454"/>
      <c r="AU9" s="455" t="s">
        <v>117</v>
      </c>
      <c r="AV9" s="456"/>
      <c r="AW9" s="456"/>
      <c r="AX9" s="456"/>
      <c r="AY9" s="457" t="s">
        <v>118</v>
      </c>
      <c r="AZ9" s="458"/>
      <c r="BA9" s="458"/>
      <c r="BB9" s="458"/>
      <c r="BC9" s="458"/>
      <c r="BD9" s="458"/>
      <c r="BE9" s="458"/>
      <c r="BF9" s="458"/>
      <c r="BG9" s="458"/>
      <c r="BH9" s="458"/>
      <c r="BI9" s="458"/>
      <c r="BJ9" s="458"/>
      <c r="BK9" s="458"/>
      <c r="BL9" s="458"/>
      <c r="BM9" s="459"/>
      <c r="BN9" s="460">
        <v>-577528</v>
      </c>
      <c r="BO9" s="461"/>
      <c r="BP9" s="461"/>
      <c r="BQ9" s="461"/>
      <c r="BR9" s="461"/>
      <c r="BS9" s="461"/>
      <c r="BT9" s="461"/>
      <c r="BU9" s="462"/>
      <c r="BV9" s="460">
        <v>200401</v>
      </c>
      <c r="BW9" s="461"/>
      <c r="BX9" s="461"/>
      <c r="BY9" s="461"/>
      <c r="BZ9" s="461"/>
      <c r="CA9" s="461"/>
      <c r="CB9" s="461"/>
      <c r="CC9" s="462"/>
      <c r="CD9" s="463" t="s">
        <v>119</v>
      </c>
      <c r="CE9" s="464"/>
      <c r="CF9" s="464"/>
      <c r="CG9" s="464"/>
      <c r="CH9" s="464"/>
      <c r="CI9" s="464"/>
      <c r="CJ9" s="464"/>
      <c r="CK9" s="464"/>
      <c r="CL9" s="464"/>
      <c r="CM9" s="464"/>
      <c r="CN9" s="464"/>
      <c r="CO9" s="464"/>
      <c r="CP9" s="464"/>
      <c r="CQ9" s="464"/>
      <c r="CR9" s="464"/>
      <c r="CS9" s="465"/>
      <c r="CT9" s="426">
        <v>13.6</v>
      </c>
      <c r="CU9" s="427"/>
      <c r="CV9" s="427"/>
      <c r="CW9" s="427"/>
      <c r="CX9" s="427"/>
      <c r="CY9" s="427"/>
      <c r="CZ9" s="427"/>
      <c r="DA9" s="428"/>
      <c r="DB9" s="426">
        <v>12.2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3"/>
      <c r="N10" s="453"/>
      <c r="O10" s="453"/>
      <c r="P10" s="453"/>
      <c r="Q10" s="454"/>
      <c r="R10" s="480">
        <v>28444</v>
      </c>
      <c r="S10" s="481"/>
      <c r="T10" s="481"/>
      <c r="U10" s="481"/>
      <c r="V10" s="482"/>
      <c r="W10" s="417"/>
      <c r="X10" s="418"/>
      <c r="Y10" s="418"/>
      <c r="Z10" s="418"/>
      <c r="AA10" s="418"/>
      <c r="AB10" s="418"/>
      <c r="AC10" s="418"/>
      <c r="AD10" s="418"/>
      <c r="AE10" s="418"/>
      <c r="AF10" s="418"/>
      <c r="AG10" s="418"/>
      <c r="AH10" s="418"/>
      <c r="AI10" s="418"/>
      <c r="AJ10" s="418"/>
      <c r="AK10" s="418"/>
      <c r="AL10" s="421"/>
      <c r="AM10" s="452" t="s">
        <v>121</v>
      </c>
      <c r="AN10" s="453"/>
      <c r="AO10" s="453"/>
      <c r="AP10" s="453"/>
      <c r="AQ10" s="453"/>
      <c r="AR10" s="453"/>
      <c r="AS10" s="453"/>
      <c r="AT10" s="454"/>
      <c r="AU10" s="455" t="s">
        <v>122</v>
      </c>
      <c r="AV10" s="456"/>
      <c r="AW10" s="456"/>
      <c r="AX10" s="456"/>
      <c r="AY10" s="457" t="s">
        <v>123</v>
      </c>
      <c r="AZ10" s="458"/>
      <c r="BA10" s="458"/>
      <c r="BB10" s="458"/>
      <c r="BC10" s="458"/>
      <c r="BD10" s="458"/>
      <c r="BE10" s="458"/>
      <c r="BF10" s="458"/>
      <c r="BG10" s="458"/>
      <c r="BH10" s="458"/>
      <c r="BI10" s="458"/>
      <c r="BJ10" s="458"/>
      <c r="BK10" s="458"/>
      <c r="BL10" s="458"/>
      <c r="BM10" s="459"/>
      <c r="BN10" s="460">
        <v>323</v>
      </c>
      <c r="BO10" s="461"/>
      <c r="BP10" s="461"/>
      <c r="BQ10" s="461"/>
      <c r="BR10" s="461"/>
      <c r="BS10" s="461"/>
      <c r="BT10" s="461"/>
      <c r="BU10" s="462"/>
      <c r="BV10" s="460">
        <v>622</v>
      </c>
      <c r="BW10" s="461"/>
      <c r="BX10" s="461"/>
      <c r="BY10" s="461"/>
      <c r="BZ10" s="461"/>
      <c r="CA10" s="461"/>
      <c r="CB10" s="461"/>
      <c r="CC10" s="46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2" t="s">
        <v>127</v>
      </c>
      <c r="AN11" s="453"/>
      <c r="AO11" s="453"/>
      <c r="AP11" s="453"/>
      <c r="AQ11" s="453"/>
      <c r="AR11" s="453"/>
      <c r="AS11" s="453"/>
      <c r="AT11" s="454"/>
      <c r="AU11" s="455" t="s">
        <v>128</v>
      </c>
      <c r="AV11" s="456"/>
      <c r="AW11" s="456"/>
      <c r="AX11" s="456"/>
      <c r="AY11" s="457" t="s">
        <v>129</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0</v>
      </c>
      <c r="BW11" s="461"/>
      <c r="BX11" s="461"/>
      <c r="BY11" s="461"/>
      <c r="BZ11" s="461"/>
      <c r="CA11" s="461"/>
      <c r="CB11" s="461"/>
      <c r="CC11" s="462"/>
      <c r="CD11" s="463" t="s">
        <v>130</v>
      </c>
      <c r="CE11" s="464"/>
      <c r="CF11" s="464"/>
      <c r="CG11" s="464"/>
      <c r="CH11" s="464"/>
      <c r="CI11" s="464"/>
      <c r="CJ11" s="464"/>
      <c r="CK11" s="464"/>
      <c r="CL11" s="464"/>
      <c r="CM11" s="464"/>
      <c r="CN11" s="464"/>
      <c r="CO11" s="464"/>
      <c r="CP11" s="464"/>
      <c r="CQ11" s="464"/>
      <c r="CR11" s="464"/>
      <c r="CS11" s="465"/>
      <c r="CT11" s="469" t="s">
        <v>131</v>
      </c>
      <c r="CU11" s="470"/>
      <c r="CV11" s="470"/>
      <c r="CW11" s="470"/>
      <c r="CX11" s="470"/>
      <c r="CY11" s="470"/>
      <c r="CZ11" s="470"/>
      <c r="DA11" s="471"/>
      <c r="DB11" s="469" t="s">
        <v>132</v>
      </c>
      <c r="DC11" s="470"/>
      <c r="DD11" s="470"/>
      <c r="DE11" s="470"/>
      <c r="DF11" s="470"/>
      <c r="DG11" s="470"/>
      <c r="DH11" s="470"/>
      <c r="DI11" s="471"/>
      <c r="DJ11" s="186"/>
      <c r="DK11" s="186"/>
      <c r="DL11" s="186"/>
      <c r="DM11" s="186"/>
      <c r="DN11" s="186"/>
      <c r="DO11" s="186"/>
    </row>
    <row r="12" spans="1:119" ht="18.75" customHeight="1" x14ac:dyDescent="0.15">
      <c r="A12" s="187"/>
      <c r="B12" s="489" t="s">
        <v>133</v>
      </c>
      <c r="C12" s="490"/>
      <c r="D12" s="490"/>
      <c r="E12" s="490"/>
      <c r="F12" s="490"/>
      <c r="G12" s="490"/>
      <c r="H12" s="490"/>
      <c r="I12" s="490"/>
      <c r="J12" s="490"/>
      <c r="K12" s="491"/>
      <c r="L12" s="498" t="s">
        <v>134</v>
      </c>
      <c r="M12" s="499"/>
      <c r="N12" s="499"/>
      <c r="O12" s="499"/>
      <c r="P12" s="499"/>
      <c r="Q12" s="500"/>
      <c r="R12" s="501">
        <v>25924</v>
      </c>
      <c r="S12" s="502"/>
      <c r="T12" s="502"/>
      <c r="U12" s="502"/>
      <c r="V12" s="503"/>
      <c r="W12" s="504" t="s">
        <v>1</v>
      </c>
      <c r="X12" s="456"/>
      <c r="Y12" s="456"/>
      <c r="Z12" s="456"/>
      <c r="AA12" s="456"/>
      <c r="AB12" s="505"/>
      <c r="AC12" s="506" t="s">
        <v>135</v>
      </c>
      <c r="AD12" s="507"/>
      <c r="AE12" s="507"/>
      <c r="AF12" s="507"/>
      <c r="AG12" s="508"/>
      <c r="AH12" s="506" t="s">
        <v>136</v>
      </c>
      <c r="AI12" s="507"/>
      <c r="AJ12" s="507"/>
      <c r="AK12" s="507"/>
      <c r="AL12" s="509"/>
      <c r="AM12" s="452" t="s">
        <v>137</v>
      </c>
      <c r="AN12" s="453"/>
      <c r="AO12" s="453"/>
      <c r="AP12" s="453"/>
      <c r="AQ12" s="453"/>
      <c r="AR12" s="453"/>
      <c r="AS12" s="453"/>
      <c r="AT12" s="454"/>
      <c r="AU12" s="455" t="s">
        <v>138</v>
      </c>
      <c r="AV12" s="456"/>
      <c r="AW12" s="456"/>
      <c r="AX12" s="456"/>
      <c r="AY12" s="457" t="s">
        <v>139</v>
      </c>
      <c r="AZ12" s="458"/>
      <c r="BA12" s="458"/>
      <c r="BB12" s="458"/>
      <c r="BC12" s="458"/>
      <c r="BD12" s="458"/>
      <c r="BE12" s="458"/>
      <c r="BF12" s="458"/>
      <c r="BG12" s="458"/>
      <c r="BH12" s="458"/>
      <c r="BI12" s="458"/>
      <c r="BJ12" s="458"/>
      <c r="BK12" s="458"/>
      <c r="BL12" s="458"/>
      <c r="BM12" s="459"/>
      <c r="BN12" s="460">
        <v>0</v>
      </c>
      <c r="BO12" s="461"/>
      <c r="BP12" s="461"/>
      <c r="BQ12" s="461"/>
      <c r="BR12" s="461"/>
      <c r="BS12" s="461"/>
      <c r="BT12" s="461"/>
      <c r="BU12" s="462"/>
      <c r="BV12" s="460">
        <v>0</v>
      </c>
      <c r="BW12" s="461"/>
      <c r="BX12" s="461"/>
      <c r="BY12" s="461"/>
      <c r="BZ12" s="461"/>
      <c r="CA12" s="461"/>
      <c r="CB12" s="461"/>
      <c r="CC12" s="462"/>
      <c r="CD12" s="463" t="s">
        <v>140</v>
      </c>
      <c r="CE12" s="464"/>
      <c r="CF12" s="464"/>
      <c r="CG12" s="464"/>
      <c r="CH12" s="464"/>
      <c r="CI12" s="464"/>
      <c r="CJ12" s="464"/>
      <c r="CK12" s="464"/>
      <c r="CL12" s="464"/>
      <c r="CM12" s="464"/>
      <c r="CN12" s="464"/>
      <c r="CO12" s="464"/>
      <c r="CP12" s="464"/>
      <c r="CQ12" s="464"/>
      <c r="CR12" s="464"/>
      <c r="CS12" s="465"/>
      <c r="CT12" s="469" t="s">
        <v>141</v>
      </c>
      <c r="CU12" s="470"/>
      <c r="CV12" s="470"/>
      <c r="CW12" s="470"/>
      <c r="CX12" s="470"/>
      <c r="CY12" s="470"/>
      <c r="CZ12" s="470"/>
      <c r="DA12" s="471"/>
      <c r="DB12" s="469" t="s">
        <v>141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142</v>
      </c>
      <c r="N13" s="521"/>
      <c r="O13" s="521"/>
      <c r="P13" s="521"/>
      <c r="Q13" s="522"/>
      <c r="R13" s="513">
        <v>25457</v>
      </c>
      <c r="S13" s="514"/>
      <c r="T13" s="514"/>
      <c r="U13" s="514"/>
      <c r="V13" s="515"/>
      <c r="W13" s="439" t="s">
        <v>143</v>
      </c>
      <c r="X13" s="440"/>
      <c r="Y13" s="440"/>
      <c r="Z13" s="440"/>
      <c r="AA13" s="440"/>
      <c r="AB13" s="430"/>
      <c r="AC13" s="480">
        <v>2402</v>
      </c>
      <c r="AD13" s="481"/>
      <c r="AE13" s="481"/>
      <c r="AF13" s="481"/>
      <c r="AG13" s="523"/>
      <c r="AH13" s="480">
        <v>2397</v>
      </c>
      <c r="AI13" s="481"/>
      <c r="AJ13" s="481"/>
      <c r="AK13" s="481"/>
      <c r="AL13" s="482"/>
      <c r="AM13" s="452" t="s">
        <v>144</v>
      </c>
      <c r="AN13" s="453"/>
      <c r="AO13" s="453"/>
      <c r="AP13" s="453"/>
      <c r="AQ13" s="453"/>
      <c r="AR13" s="453"/>
      <c r="AS13" s="453"/>
      <c r="AT13" s="454"/>
      <c r="AU13" s="455" t="s">
        <v>145</v>
      </c>
      <c r="AV13" s="456"/>
      <c r="AW13" s="456"/>
      <c r="AX13" s="456"/>
      <c r="AY13" s="457" t="s">
        <v>146</v>
      </c>
      <c r="AZ13" s="458"/>
      <c r="BA13" s="458"/>
      <c r="BB13" s="458"/>
      <c r="BC13" s="458"/>
      <c r="BD13" s="458"/>
      <c r="BE13" s="458"/>
      <c r="BF13" s="458"/>
      <c r="BG13" s="458"/>
      <c r="BH13" s="458"/>
      <c r="BI13" s="458"/>
      <c r="BJ13" s="458"/>
      <c r="BK13" s="458"/>
      <c r="BL13" s="458"/>
      <c r="BM13" s="459"/>
      <c r="BN13" s="460">
        <v>-577205</v>
      </c>
      <c r="BO13" s="461"/>
      <c r="BP13" s="461"/>
      <c r="BQ13" s="461"/>
      <c r="BR13" s="461"/>
      <c r="BS13" s="461"/>
      <c r="BT13" s="461"/>
      <c r="BU13" s="462"/>
      <c r="BV13" s="460">
        <v>201023</v>
      </c>
      <c r="BW13" s="461"/>
      <c r="BX13" s="461"/>
      <c r="BY13" s="461"/>
      <c r="BZ13" s="461"/>
      <c r="CA13" s="461"/>
      <c r="CB13" s="461"/>
      <c r="CC13" s="462"/>
      <c r="CD13" s="463" t="s">
        <v>147</v>
      </c>
      <c r="CE13" s="464"/>
      <c r="CF13" s="464"/>
      <c r="CG13" s="464"/>
      <c r="CH13" s="464"/>
      <c r="CI13" s="464"/>
      <c r="CJ13" s="464"/>
      <c r="CK13" s="464"/>
      <c r="CL13" s="464"/>
      <c r="CM13" s="464"/>
      <c r="CN13" s="464"/>
      <c r="CO13" s="464"/>
      <c r="CP13" s="464"/>
      <c r="CQ13" s="464"/>
      <c r="CR13" s="464"/>
      <c r="CS13" s="465"/>
      <c r="CT13" s="426">
        <v>7.7</v>
      </c>
      <c r="CU13" s="427"/>
      <c r="CV13" s="427"/>
      <c r="CW13" s="427"/>
      <c r="CX13" s="427"/>
      <c r="CY13" s="427"/>
      <c r="CZ13" s="427"/>
      <c r="DA13" s="428"/>
      <c r="DB13" s="426">
        <v>7.5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148</v>
      </c>
      <c r="M14" s="511"/>
      <c r="N14" s="511"/>
      <c r="O14" s="511"/>
      <c r="P14" s="511"/>
      <c r="Q14" s="512"/>
      <c r="R14" s="513">
        <v>26433</v>
      </c>
      <c r="S14" s="514"/>
      <c r="T14" s="514"/>
      <c r="U14" s="514"/>
      <c r="V14" s="515"/>
      <c r="W14" s="419"/>
      <c r="X14" s="420"/>
      <c r="Y14" s="420"/>
      <c r="Z14" s="420"/>
      <c r="AA14" s="420"/>
      <c r="AB14" s="409"/>
      <c r="AC14" s="516">
        <v>17.8</v>
      </c>
      <c r="AD14" s="517"/>
      <c r="AE14" s="517"/>
      <c r="AF14" s="517"/>
      <c r="AG14" s="518"/>
      <c r="AH14" s="516">
        <v>17.3</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149</v>
      </c>
      <c r="CE14" s="525"/>
      <c r="CF14" s="525"/>
      <c r="CG14" s="525"/>
      <c r="CH14" s="525"/>
      <c r="CI14" s="525"/>
      <c r="CJ14" s="525"/>
      <c r="CK14" s="525"/>
      <c r="CL14" s="525"/>
      <c r="CM14" s="525"/>
      <c r="CN14" s="525"/>
      <c r="CO14" s="525"/>
      <c r="CP14" s="525"/>
      <c r="CQ14" s="525"/>
      <c r="CR14" s="525"/>
      <c r="CS14" s="526"/>
      <c r="CT14" s="527">
        <v>57.1</v>
      </c>
      <c r="CU14" s="528"/>
      <c r="CV14" s="528"/>
      <c r="CW14" s="528"/>
      <c r="CX14" s="528"/>
      <c r="CY14" s="528"/>
      <c r="CZ14" s="528"/>
      <c r="DA14" s="529"/>
      <c r="DB14" s="527">
        <v>69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150</v>
      </c>
      <c r="N15" s="521"/>
      <c r="O15" s="521"/>
      <c r="P15" s="521"/>
      <c r="Q15" s="522"/>
      <c r="R15" s="513">
        <v>26053</v>
      </c>
      <c r="S15" s="514"/>
      <c r="T15" s="514"/>
      <c r="U15" s="514"/>
      <c r="V15" s="515"/>
      <c r="W15" s="439" t="s">
        <v>151</v>
      </c>
      <c r="X15" s="440"/>
      <c r="Y15" s="440"/>
      <c r="Z15" s="440"/>
      <c r="AA15" s="440"/>
      <c r="AB15" s="430"/>
      <c r="AC15" s="480">
        <v>2987</v>
      </c>
      <c r="AD15" s="481"/>
      <c r="AE15" s="481"/>
      <c r="AF15" s="481"/>
      <c r="AG15" s="523"/>
      <c r="AH15" s="480">
        <v>3065</v>
      </c>
      <c r="AI15" s="481"/>
      <c r="AJ15" s="481"/>
      <c r="AK15" s="481"/>
      <c r="AL15" s="482"/>
      <c r="AM15" s="452"/>
      <c r="AN15" s="453"/>
      <c r="AO15" s="453"/>
      <c r="AP15" s="453"/>
      <c r="AQ15" s="453"/>
      <c r="AR15" s="453"/>
      <c r="AS15" s="453"/>
      <c r="AT15" s="454"/>
      <c r="AU15" s="455"/>
      <c r="AV15" s="456"/>
      <c r="AW15" s="456"/>
      <c r="AX15" s="456"/>
      <c r="AY15" s="389" t="s">
        <v>152</v>
      </c>
      <c r="AZ15" s="390"/>
      <c r="BA15" s="390"/>
      <c r="BB15" s="390"/>
      <c r="BC15" s="390"/>
      <c r="BD15" s="390"/>
      <c r="BE15" s="390"/>
      <c r="BF15" s="390"/>
      <c r="BG15" s="390"/>
      <c r="BH15" s="390"/>
      <c r="BI15" s="390"/>
      <c r="BJ15" s="390"/>
      <c r="BK15" s="390"/>
      <c r="BL15" s="390"/>
      <c r="BM15" s="391"/>
      <c r="BN15" s="392">
        <v>2968863</v>
      </c>
      <c r="BO15" s="393"/>
      <c r="BP15" s="393"/>
      <c r="BQ15" s="393"/>
      <c r="BR15" s="393"/>
      <c r="BS15" s="393"/>
      <c r="BT15" s="393"/>
      <c r="BU15" s="394"/>
      <c r="BV15" s="392">
        <v>2961138</v>
      </c>
      <c r="BW15" s="393"/>
      <c r="BX15" s="393"/>
      <c r="BY15" s="393"/>
      <c r="BZ15" s="393"/>
      <c r="CA15" s="393"/>
      <c r="CB15" s="393"/>
      <c r="CC15" s="394"/>
      <c r="CD15" s="530" t="s">
        <v>153</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154</v>
      </c>
      <c r="M16" s="533"/>
      <c r="N16" s="533"/>
      <c r="O16" s="533"/>
      <c r="P16" s="533"/>
      <c r="Q16" s="534"/>
      <c r="R16" s="535" t="s">
        <v>155</v>
      </c>
      <c r="S16" s="536"/>
      <c r="T16" s="536"/>
      <c r="U16" s="536"/>
      <c r="V16" s="537"/>
      <c r="W16" s="419"/>
      <c r="X16" s="420"/>
      <c r="Y16" s="420"/>
      <c r="Z16" s="420"/>
      <c r="AA16" s="420"/>
      <c r="AB16" s="409"/>
      <c r="AC16" s="516">
        <v>22.2</v>
      </c>
      <c r="AD16" s="517"/>
      <c r="AE16" s="517"/>
      <c r="AF16" s="517"/>
      <c r="AG16" s="518"/>
      <c r="AH16" s="516">
        <v>22.2</v>
      </c>
      <c r="AI16" s="517"/>
      <c r="AJ16" s="517"/>
      <c r="AK16" s="517"/>
      <c r="AL16" s="519"/>
      <c r="AM16" s="452"/>
      <c r="AN16" s="453"/>
      <c r="AO16" s="453"/>
      <c r="AP16" s="453"/>
      <c r="AQ16" s="453"/>
      <c r="AR16" s="453"/>
      <c r="AS16" s="453"/>
      <c r="AT16" s="454"/>
      <c r="AU16" s="455"/>
      <c r="AV16" s="456"/>
      <c r="AW16" s="456"/>
      <c r="AX16" s="456"/>
      <c r="AY16" s="457" t="s">
        <v>156</v>
      </c>
      <c r="AZ16" s="458"/>
      <c r="BA16" s="458"/>
      <c r="BB16" s="458"/>
      <c r="BC16" s="458"/>
      <c r="BD16" s="458"/>
      <c r="BE16" s="458"/>
      <c r="BF16" s="458"/>
      <c r="BG16" s="458"/>
      <c r="BH16" s="458"/>
      <c r="BI16" s="458"/>
      <c r="BJ16" s="458"/>
      <c r="BK16" s="458"/>
      <c r="BL16" s="458"/>
      <c r="BM16" s="459"/>
      <c r="BN16" s="460">
        <v>8330197</v>
      </c>
      <c r="BO16" s="461"/>
      <c r="BP16" s="461"/>
      <c r="BQ16" s="461"/>
      <c r="BR16" s="461"/>
      <c r="BS16" s="461"/>
      <c r="BT16" s="461"/>
      <c r="BU16" s="462"/>
      <c r="BV16" s="460">
        <v>8021087</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8" t="s">
        <v>157</v>
      </c>
      <c r="N17" s="539"/>
      <c r="O17" s="539"/>
      <c r="P17" s="539"/>
      <c r="Q17" s="540"/>
      <c r="R17" s="535" t="s">
        <v>158</v>
      </c>
      <c r="S17" s="536"/>
      <c r="T17" s="536"/>
      <c r="U17" s="536"/>
      <c r="V17" s="537"/>
      <c r="W17" s="439" t="s">
        <v>159</v>
      </c>
      <c r="X17" s="440"/>
      <c r="Y17" s="440"/>
      <c r="Z17" s="440"/>
      <c r="AA17" s="440"/>
      <c r="AB17" s="430"/>
      <c r="AC17" s="480">
        <v>8080</v>
      </c>
      <c r="AD17" s="481"/>
      <c r="AE17" s="481"/>
      <c r="AF17" s="481"/>
      <c r="AG17" s="523"/>
      <c r="AH17" s="480">
        <v>8363</v>
      </c>
      <c r="AI17" s="481"/>
      <c r="AJ17" s="481"/>
      <c r="AK17" s="481"/>
      <c r="AL17" s="482"/>
      <c r="AM17" s="452"/>
      <c r="AN17" s="453"/>
      <c r="AO17" s="453"/>
      <c r="AP17" s="453"/>
      <c r="AQ17" s="453"/>
      <c r="AR17" s="453"/>
      <c r="AS17" s="453"/>
      <c r="AT17" s="454"/>
      <c r="AU17" s="455"/>
      <c r="AV17" s="456"/>
      <c r="AW17" s="456"/>
      <c r="AX17" s="456"/>
      <c r="AY17" s="457" t="s">
        <v>160</v>
      </c>
      <c r="AZ17" s="458"/>
      <c r="BA17" s="458"/>
      <c r="BB17" s="458"/>
      <c r="BC17" s="458"/>
      <c r="BD17" s="458"/>
      <c r="BE17" s="458"/>
      <c r="BF17" s="458"/>
      <c r="BG17" s="458"/>
      <c r="BH17" s="458"/>
      <c r="BI17" s="458"/>
      <c r="BJ17" s="458"/>
      <c r="BK17" s="458"/>
      <c r="BL17" s="458"/>
      <c r="BM17" s="459"/>
      <c r="BN17" s="460">
        <v>3758016</v>
      </c>
      <c r="BO17" s="461"/>
      <c r="BP17" s="461"/>
      <c r="BQ17" s="461"/>
      <c r="BR17" s="461"/>
      <c r="BS17" s="461"/>
      <c r="BT17" s="461"/>
      <c r="BU17" s="462"/>
      <c r="BV17" s="460">
        <v>3741803</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161</v>
      </c>
      <c r="C18" s="472"/>
      <c r="D18" s="472"/>
      <c r="E18" s="544"/>
      <c r="F18" s="544"/>
      <c r="G18" s="544"/>
      <c r="H18" s="544"/>
      <c r="I18" s="544"/>
      <c r="J18" s="544"/>
      <c r="K18" s="544"/>
      <c r="L18" s="545">
        <v>376.3</v>
      </c>
      <c r="M18" s="545"/>
      <c r="N18" s="545"/>
      <c r="O18" s="545"/>
      <c r="P18" s="545"/>
      <c r="Q18" s="545"/>
      <c r="R18" s="546"/>
      <c r="S18" s="546"/>
      <c r="T18" s="546"/>
      <c r="U18" s="546"/>
      <c r="V18" s="547"/>
      <c r="W18" s="441"/>
      <c r="X18" s="442"/>
      <c r="Y18" s="442"/>
      <c r="Z18" s="442"/>
      <c r="AA18" s="442"/>
      <c r="AB18" s="433"/>
      <c r="AC18" s="548">
        <v>60</v>
      </c>
      <c r="AD18" s="549"/>
      <c r="AE18" s="549"/>
      <c r="AF18" s="549"/>
      <c r="AG18" s="550"/>
      <c r="AH18" s="548">
        <v>60.5</v>
      </c>
      <c r="AI18" s="549"/>
      <c r="AJ18" s="549"/>
      <c r="AK18" s="549"/>
      <c r="AL18" s="551"/>
      <c r="AM18" s="452"/>
      <c r="AN18" s="453"/>
      <c r="AO18" s="453"/>
      <c r="AP18" s="453"/>
      <c r="AQ18" s="453"/>
      <c r="AR18" s="453"/>
      <c r="AS18" s="453"/>
      <c r="AT18" s="454"/>
      <c r="AU18" s="455"/>
      <c r="AV18" s="456"/>
      <c r="AW18" s="456"/>
      <c r="AX18" s="456"/>
      <c r="AY18" s="457" t="s">
        <v>162</v>
      </c>
      <c r="AZ18" s="458"/>
      <c r="BA18" s="458"/>
      <c r="BB18" s="458"/>
      <c r="BC18" s="458"/>
      <c r="BD18" s="458"/>
      <c r="BE18" s="458"/>
      <c r="BF18" s="458"/>
      <c r="BG18" s="458"/>
      <c r="BH18" s="458"/>
      <c r="BI18" s="458"/>
      <c r="BJ18" s="458"/>
      <c r="BK18" s="458"/>
      <c r="BL18" s="458"/>
      <c r="BM18" s="459"/>
      <c r="BN18" s="460">
        <v>9116267</v>
      </c>
      <c r="BO18" s="461"/>
      <c r="BP18" s="461"/>
      <c r="BQ18" s="461"/>
      <c r="BR18" s="461"/>
      <c r="BS18" s="461"/>
      <c r="BT18" s="461"/>
      <c r="BU18" s="462"/>
      <c r="BV18" s="460">
        <v>8808031</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163</v>
      </c>
      <c r="C19" s="472"/>
      <c r="D19" s="472"/>
      <c r="E19" s="544"/>
      <c r="F19" s="544"/>
      <c r="G19" s="544"/>
      <c r="H19" s="544"/>
      <c r="I19" s="544"/>
      <c r="J19" s="544"/>
      <c r="K19" s="544"/>
      <c r="L19" s="552">
        <v>72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164</v>
      </c>
      <c r="AZ19" s="458"/>
      <c r="BA19" s="458"/>
      <c r="BB19" s="458"/>
      <c r="BC19" s="458"/>
      <c r="BD19" s="458"/>
      <c r="BE19" s="458"/>
      <c r="BF19" s="458"/>
      <c r="BG19" s="458"/>
      <c r="BH19" s="458"/>
      <c r="BI19" s="458"/>
      <c r="BJ19" s="458"/>
      <c r="BK19" s="458"/>
      <c r="BL19" s="458"/>
      <c r="BM19" s="459"/>
      <c r="BN19" s="460">
        <v>12432111</v>
      </c>
      <c r="BO19" s="461"/>
      <c r="BP19" s="461"/>
      <c r="BQ19" s="461"/>
      <c r="BR19" s="461"/>
      <c r="BS19" s="461"/>
      <c r="BT19" s="461"/>
      <c r="BU19" s="462"/>
      <c r="BV19" s="460">
        <v>12453498</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165</v>
      </c>
      <c r="C20" s="472"/>
      <c r="D20" s="472"/>
      <c r="E20" s="544"/>
      <c r="F20" s="544"/>
      <c r="G20" s="544"/>
      <c r="H20" s="544"/>
      <c r="I20" s="544"/>
      <c r="J20" s="544"/>
      <c r="K20" s="544"/>
      <c r="L20" s="552">
        <v>10078</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167</v>
      </c>
      <c r="C22" s="567"/>
      <c r="D22" s="568"/>
      <c r="E22" s="435" t="s">
        <v>1</v>
      </c>
      <c r="F22" s="440"/>
      <c r="G22" s="440"/>
      <c r="H22" s="440"/>
      <c r="I22" s="440"/>
      <c r="J22" s="440"/>
      <c r="K22" s="430"/>
      <c r="L22" s="435" t="s">
        <v>168</v>
      </c>
      <c r="M22" s="440"/>
      <c r="N22" s="440"/>
      <c r="O22" s="440"/>
      <c r="P22" s="430"/>
      <c r="Q22" s="575" t="s">
        <v>169</v>
      </c>
      <c r="R22" s="576"/>
      <c r="S22" s="576"/>
      <c r="T22" s="576"/>
      <c r="U22" s="576"/>
      <c r="V22" s="577"/>
      <c r="W22" s="581" t="s">
        <v>170</v>
      </c>
      <c r="X22" s="567"/>
      <c r="Y22" s="568"/>
      <c r="Z22" s="435" t="s">
        <v>1</v>
      </c>
      <c r="AA22" s="440"/>
      <c r="AB22" s="440"/>
      <c r="AC22" s="440"/>
      <c r="AD22" s="440"/>
      <c r="AE22" s="440"/>
      <c r="AF22" s="440"/>
      <c r="AG22" s="430"/>
      <c r="AH22" s="586" t="s">
        <v>171</v>
      </c>
      <c r="AI22" s="440"/>
      <c r="AJ22" s="440"/>
      <c r="AK22" s="440"/>
      <c r="AL22" s="430"/>
      <c r="AM22" s="586" t="s">
        <v>172</v>
      </c>
      <c r="AN22" s="587"/>
      <c r="AO22" s="587"/>
      <c r="AP22" s="587"/>
      <c r="AQ22" s="587"/>
      <c r="AR22" s="588"/>
      <c r="AS22" s="575" t="s">
        <v>169</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173</v>
      </c>
      <c r="AZ23" s="390"/>
      <c r="BA23" s="390"/>
      <c r="BB23" s="390"/>
      <c r="BC23" s="390"/>
      <c r="BD23" s="390"/>
      <c r="BE23" s="390"/>
      <c r="BF23" s="390"/>
      <c r="BG23" s="390"/>
      <c r="BH23" s="390"/>
      <c r="BI23" s="390"/>
      <c r="BJ23" s="390"/>
      <c r="BK23" s="390"/>
      <c r="BL23" s="390"/>
      <c r="BM23" s="391"/>
      <c r="BN23" s="460">
        <v>21520646</v>
      </c>
      <c r="BO23" s="461"/>
      <c r="BP23" s="461"/>
      <c r="BQ23" s="461"/>
      <c r="BR23" s="461"/>
      <c r="BS23" s="461"/>
      <c r="BT23" s="461"/>
      <c r="BU23" s="462"/>
      <c r="BV23" s="460">
        <v>20734721</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174</v>
      </c>
      <c r="F24" s="453"/>
      <c r="G24" s="453"/>
      <c r="H24" s="453"/>
      <c r="I24" s="453"/>
      <c r="J24" s="453"/>
      <c r="K24" s="454"/>
      <c r="L24" s="480">
        <v>1</v>
      </c>
      <c r="M24" s="481"/>
      <c r="N24" s="481"/>
      <c r="O24" s="481"/>
      <c r="P24" s="523"/>
      <c r="Q24" s="480">
        <v>6624</v>
      </c>
      <c r="R24" s="481"/>
      <c r="S24" s="481"/>
      <c r="T24" s="481"/>
      <c r="U24" s="481"/>
      <c r="V24" s="523"/>
      <c r="W24" s="582"/>
      <c r="X24" s="570"/>
      <c r="Y24" s="571"/>
      <c r="Z24" s="479" t="s">
        <v>175</v>
      </c>
      <c r="AA24" s="453"/>
      <c r="AB24" s="453"/>
      <c r="AC24" s="453"/>
      <c r="AD24" s="453"/>
      <c r="AE24" s="453"/>
      <c r="AF24" s="453"/>
      <c r="AG24" s="454"/>
      <c r="AH24" s="480">
        <v>265</v>
      </c>
      <c r="AI24" s="481"/>
      <c r="AJ24" s="481"/>
      <c r="AK24" s="481"/>
      <c r="AL24" s="523"/>
      <c r="AM24" s="480">
        <v>848000</v>
      </c>
      <c r="AN24" s="481"/>
      <c r="AO24" s="481"/>
      <c r="AP24" s="481"/>
      <c r="AQ24" s="481"/>
      <c r="AR24" s="523"/>
      <c r="AS24" s="480">
        <v>3200</v>
      </c>
      <c r="AT24" s="481"/>
      <c r="AU24" s="481"/>
      <c r="AV24" s="481"/>
      <c r="AW24" s="481"/>
      <c r="AX24" s="482"/>
      <c r="AY24" s="594" t="s">
        <v>176</v>
      </c>
      <c r="AZ24" s="595"/>
      <c r="BA24" s="595"/>
      <c r="BB24" s="595"/>
      <c r="BC24" s="595"/>
      <c r="BD24" s="595"/>
      <c r="BE24" s="595"/>
      <c r="BF24" s="595"/>
      <c r="BG24" s="595"/>
      <c r="BH24" s="595"/>
      <c r="BI24" s="595"/>
      <c r="BJ24" s="595"/>
      <c r="BK24" s="595"/>
      <c r="BL24" s="595"/>
      <c r="BM24" s="596"/>
      <c r="BN24" s="460">
        <v>14502022</v>
      </c>
      <c r="BO24" s="461"/>
      <c r="BP24" s="461"/>
      <c r="BQ24" s="461"/>
      <c r="BR24" s="461"/>
      <c r="BS24" s="461"/>
      <c r="BT24" s="461"/>
      <c r="BU24" s="462"/>
      <c r="BV24" s="460">
        <v>14460151</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177</v>
      </c>
      <c r="F25" s="453"/>
      <c r="G25" s="453"/>
      <c r="H25" s="453"/>
      <c r="I25" s="453"/>
      <c r="J25" s="453"/>
      <c r="K25" s="454"/>
      <c r="L25" s="480">
        <v>1</v>
      </c>
      <c r="M25" s="481"/>
      <c r="N25" s="481"/>
      <c r="O25" s="481"/>
      <c r="P25" s="523"/>
      <c r="Q25" s="480">
        <v>5409</v>
      </c>
      <c r="R25" s="481"/>
      <c r="S25" s="481"/>
      <c r="T25" s="481"/>
      <c r="U25" s="481"/>
      <c r="V25" s="523"/>
      <c r="W25" s="582"/>
      <c r="X25" s="570"/>
      <c r="Y25" s="571"/>
      <c r="Z25" s="479" t="s">
        <v>178</v>
      </c>
      <c r="AA25" s="453"/>
      <c r="AB25" s="453"/>
      <c r="AC25" s="453"/>
      <c r="AD25" s="453"/>
      <c r="AE25" s="453"/>
      <c r="AF25" s="453"/>
      <c r="AG25" s="454"/>
      <c r="AH25" s="480" t="s">
        <v>179</v>
      </c>
      <c r="AI25" s="481"/>
      <c r="AJ25" s="481"/>
      <c r="AK25" s="481"/>
      <c r="AL25" s="523"/>
      <c r="AM25" s="480" t="s">
        <v>180</v>
      </c>
      <c r="AN25" s="481"/>
      <c r="AO25" s="481"/>
      <c r="AP25" s="481"/>
      <c r="AQ25" s="481"/>
      <c r="AR25" s="523"/>
      <c r="AS25" s="480" t="s">
        <v>180</v>
      </c>
      <c r="AT25" s="481"/>
      <c r="AU25" s="481"/>
      <c r="AV25" s="481"/>
      <c r="AW25" s="481"/>
      <c r="AX25" s="482"/>
      <c r="AY25" s="389" t="s">
        <v>181</v>
      </c>
      <c r="AZ25" s="390"/>
      <c r="BA25" s="390"/>
      <c r="BB25" s="390"/>
      <c r="BC25" s="390"/>
      <c r="BD25" s="390"/>
      <c r="BE25" s="390"/>
      <c r="BF25" s="390"/>
      <c r="BG25" s="390"/>
      <c r="BH25" s="390"/>
      <c r="BI25" s="390"/>
      <c r="BJ25" s="390"/>
      <c r="BK25" s="390"/>
      <c r="BL25" s="390"/>
      <c r="BM25" s="391"/>
      <c r="BN25" s="392">
        <v>2370824</v>
      </c>
      <c r="BO25" s="393"/>
      <c r="BP25" s="393"/>
      <c r="BQ25" s="393"/>
      <c r="BR25" s="393"/>
      <c r="BS25" s="393"/>
      <c r="BT25" s="393"/>
      <c r="BU25" s="394"/>
      <c r="BV25" s="392">
        <v>1796317</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182</v>
      </c>
      <c r="F26" s="453"/>
      <c r="G26" s="453"/>
      <c r="H26" s="453"/>
      <c r="I26" s="453"/>
      <c r="J26" s="453"/>
      <c r="K26" s="454"/>
      <c r="L26" s="480">
        <v>1</v>
      </c>
      <c r="M26" s="481"/>
      <c r="N26" s="481"/>
      <c r="O26" s="481"/>
      <c r="P26" s="523"/>
      <c r="Q26" s="480">
        <v>5027</v>
      </c>
      <c r="R26" s="481"/>
      <c r="S26" s="481"/>
      <c r="T26" s="481"/>
      <c r="U26" s="481"/>
      <c r="V26" s="523"/>
      <c r="W26" s="582"/>
      <c r="X26" s="570"/>
      <c r="Y26" s="571"/>
      <c r="Z26" s="479" t="s">
        <v>183</v>
      </c>
      <c r="AA26" s="600"/>
      <c r="AB26" s="600"/>
      <c r="AC26" s="600"/>
      <c r="AD26" s="600"/>
      <c r="AE26" s="600"/>
      <c r="AF26" s="600"/>
      <c r="AG26" s="601"/>
      <c r="AH26" s="480">
        <v>14</v>
      </c>
      <c r="AI26" s="481"/>
      <c r="AJ26" s="481"/>
      <c r="AK26" s="481"/>
      <c r="AL26" s="523"/>
      <c r="AM26" s="480">
        <v>48132</v>
      </c>
      <c r="AN26" s="481"/>
      <c r="AO26" s="481"/>
      <c r="AP26" s="481"/>
      <c r="AQ26" s="481"/>
      <c r="AR26" s="523"/>
      <c r="AS26" s="480">
        <v>3438</v>
      </c>
      <c r="AT26" s="481"/>
      <c r="AU26" s="481"/>
      <c r="AV26" s="481"/>
      <c r="AW26" s="481"/>
      <c r="AX26" s="482"/>
      <c r="AY26" s="463" t="s">
        <v>184</v>
      </c>
      <c r="AZ26" s="464"/>
      <c r="BA26" s="464"/>
      <c r="BB26" s="464"/>
      <c r="BC26" s="464"/>
      <c r="BD26" s="464"/>
      <c r="BE26" s="464"/>
      <c r="BF26" s="464"/>
      <c r="BG26" s="464"/>
      <c r="BH26" s="464"/>
      <c r="BI26" s="464"/>
      <c r="BJ26" s="464"/>
      <c r="BK26" s="464"/>
      <c r="BL26" s="464"/>
      <c r="BM26" s="465"/>
      <c r="BN26" s="460" t="s">
        <v>179</v>
      </c>
      <c r="BO26" s="461"/>
      <c r="BP26" s="461"/>
      <c r="BQ26" s="461"/>
      <c r="BR26" s="461"/>
      <c r="BS26" s="461"/>
      <c r="BT26" s="461"/>
      <c r="BU26" s="462"/>
      <c r="BV26" s="460" t="s">
        <v>180</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185</v>
      </c>
      <c r="F27" s="453"/>
      <c r="G27" s="453"/>
      <c r="H27" s="453"/>
      <c r="I27" s="453"/>
      <c r="J27" s="453"/>
      <c r="K27" s="454"/>
      <c r="L27" s="480">
        <v>1</v>
      </c>
      <c r="M27" s="481"/>
      <c r="N27" s="481"/>
      <c r="O27" s="481"/>
      <c r="P27" s="523"/>
      <c r="Q27" s="480">
        <v>3310</v>
      </c>
      <c r="R27" s="481"/>
      <c r="S27" s="481"/>
      <c r="T27" s="481"/>
      <c r="U27" s="481"/>
      <c r="V27" s="523"/>
      <c r="W27" s="582"/>
      <c r="X27" s="570"/>
      <c r="Y27" s="571"/>
      <c r="Z27" s="479" t="s">
        <v>186</v>
      </c>
      <c r="AA27" s="453"/>
      <c r="AB27" s="453"/>
      <c r="AC27" s="453"/>
      <c r="AD27" s="453"/>
      <c r="AE27" s="453"/>
      <c r="AF27" s="453"/>
      <c r="AG27" s="454"/>
      <c r="AH27" s="480" t="s">
        <v>131</v>
      </c>
      <c r="AI27" s="481"/>
      <c r="AJ27" s="481"/>
      <c r="AK27" s="481"/>
      <c r="AL27" s="523"/>
      <c r="AM27" s="480" t="s">
        <v>180</v>
      </c>
      <c r="AN27" s="481"/>
      <c r="AO27" s="481"/>
      <c r="AP27" s="481"/>
      <c r="AQ27" s="481"/>
      <c r="AR27" s="523"/>
      <c r="AS27" s="480" t="s">
        <v>180</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597" t="s">
        <v>180</v>
      </c>
      <c r="BO27" s="598"/>
      <c r="BP27" s="598"/>
      <c r="BQ27" s="598"/>
      <c r="BR27" s="598"/>
      <c r="BS27" s="598"/>
      <c r="BT27" s="598"/>
      <c r="BU27" s="599"/>
      <c r="BV27" s="597" t="s">
        <v>180</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188</v>
      </c>
      <c r="F28" s="453"/>
      <c r="G28" s="453"/>
      <c r="H28" s="453"/>
      <c r="I28" s="453"/>
      <c r="J28" s="453"/>
      <c r="K28" s="454"/>
      <c r="L28" s="480">
        <v>1</v>
      </c>
      <c r="M28" s="481"/>
      <c r="N28" s="481"/>
      <c r="O28" s="481"/>
      <c r="P28" s="523"/>
      <c r="Q28" s="480">
        <v>2735</v>
      </c>
      <c r="R28" s="481"/>
      <c r="S28" s="481"/>
      <c r="T28" s="481"/>
      <c r="U28" s="481"/>
      <c r="V28" s="523"/>
      <c r="W28" s="582"/>
      <c r="X28" s="570"/>
      <c r="Y28" s="571"/>
      <c r="Z28" s="479" t="s">
        <v>189</v>
      </c>
      <c r="AA28" s="453"/>
      <c r="AB28" s="453"/>
      <c r="AC28" s="453"/>
      <c r="AD28" s="453"/>
      <c r="AE28" s="453"/>
      <c r="AF28" s="453"/>
      <c r="AG28" s="454"/>
      <c r="AH28" s="480" t="s">
        <v>180</v>
      </c>
      <c r="AI28" s="481"/>
      <c r="AJ28" s="481"/>
      <c r="AK28" s="481"/>
      <c r="AL28" s="523"/>
      <c r="AM28" s="480" t="s">
        <v>180</v>
      </c>
      <c r="AN28" s="481"/>
      <c r="AO28" s="481"/>
      <c r="AP28" s="481"/>
      <c r="AQ28" s="481"/>
      <c r="AR28" s="523"/>
      <c r="AS28" s="480" t="s">
        <v>179</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1547247</v>
      </c>
      <c r="BO28" s="393"/>
      <c r="BP28" s="393"/>
      <c r="BQ28" s="393"/>
      <c r="BR28" s="393"/>
      <c r="BS28" s="393"/>
      <c r="BT28" s="393"/>
      <c r="BU28" s="394"/>
      <c r="BV28" s="392">
        <v>1546924</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3"/>
      <c r="G29" s="453"/>
      <c r="H29" s="453"/>
      <c r="I29" s="453"/>
      <c r="J29" s="453"/>
      <c r="K29" s="454"/>
      <c r="L29" s="480">
        <v>18</v>
      </c>
      <c r="M29" s="481"/>
      <c r="N29" s="481"/>
      <c r="O29" s="481"/>
      <c r="P29" s="523"/>
      <c r="Q29" s="480">
        <v>2485</v>
      </c>
      <c r="R29" s="481"/>
      <c r="S29" s="481"/>
      <c r="T29" s="481"/>
      <c r="U29" s="481"/>
      <c r="V29" s="523"/>
      <c r="W29" s="583"/>
      <c r="X29" s="584"/>
      <c r="Y29" s="585"/>
      <c r="Z29" s="479" t="s">
        <v>192</v>
      </c>
      <c r="AA29" s="453"/>
      <c r="AB29" s="453"/>
      <c r="AC29" s="453"/>
      <c r="AD29" s="453"/>
      <c r="AE29" s="453"/>
      <c r="AF29" s="453"/>
      <c r="AG29" s="454"/>
      <c r="AH29" s="480">
        <v>265</v>
      </c>
      <c r="AI29" s="481"/>
      <c r="AJ29" s="481"/>
      <c r="AK29" s="481"/>
      <c r="AL29" s="523"/>
      <c r="AM29" s="480">
        <v>848000</v>
      </c>
      <c r="AN29" s="481"/>
      <c r="AO29" s="481"/>
      <c r="AP29" s="481"/>
      <c r="AQ29" s="481"/>
      <c r="AR29" s="523"/>
      <c r="AS29" s="480">
        <v>3200</v>
      </c>
      <c r="AT29" s="481"/>
      <c r="AU29" s="481"/>
      <c r="AV29" s="481"/>
      <c r="AW29" s="481"/>
      <c r="AX29" s="482"/>
      <c r="AY29" s="611"/>
      <c r="AZ29" s="612"/>
      <c r="BA29" s="612"/>
      <c r="BB29" s="613"/>
      <c r="BC29" s="457" t="s">
        <v>193</v>
      </c>
      <c r="BD29" s="458"/>
      <c r="BE29" s="458"/>
      <c r="BF29" s="458"/>
      <c r="BG29" s="458"/>
      <c r="BH29" s="458"/>
      <c r="BI29" s="458"/>
      <c r="BJ29" s="458"/>
      <c r="BK29" s="458"/>
      <c r="BL29" s="458"/>
      <c r="BM29" s="459"/>
      <c r="BN29" s="460">
        <v>120003</v>
      </c>
      <c r="BO29" s="461"/>
      <c r="BP29" s="461"/>
      <c r="BQ29" s="461"/>
      <c r="BR29" s="461"/>
      <c r="BS29" s="461"/>
      <c r="BT29" s="461"/>
      <c r="BU29" s="462"/>
      <c r="BV29" s="460">
        <v>119902</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194</v>
      </c>
      <c r="X30" s="606"/>
      <c r="Y30" s="606"/>
      <c r="Z30" s="606"/>
      <c r="AA30" s="606"/>
      <c r="AB30" s="606"/>
      <c r="AC30" s="606"/>
      <c r="AD30" s="606"/>
      <c r="AE30" s="606"/>
      <c r="AF30" s="606"/>
      <c r="AG30" s="607"/>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3152733</v>
      </c>
      <c r="BO30" s="598"/>
      <c r="BP30" s="598"/>
      <c r="BQ30" s="598"/>
      <c r="BR30" s="598"/>
      <c r="BS30" s="598"/>
      <c r="BT30" s="598"/>
      <c r="BU30" s="599"/>
      <c r="BV30" s="597">
        <v>2411948</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7" t="s">
        <v>201</v>
      </c>
      <c r="D33" s="447"/>
      <c r="E33" s="418" t="s">
        <v>202</v>
      </c>
      <c r="F33" s="418"/>
      <c r="G33" s="418"/>
      <c r="H33" s="418"/>
      <c r="I33" s="418"/>
      <c r="J33" s="418"/>
      <c r="K33" s="418"/>
      <c r="L33" s="418"/>
      <c r="M33" s="418"/>
      <c r="N33" s="418"/>
      <c r="O33" s="418"/>
      <c r="P33" s="418"/>
      <c r="Q33" s="418"/>
      <c r="R33" s="418"/>
      <c r="S33" s="418"/>
      <c r="T33" s="216"/>
      <c r="U33" s="447" t="s">
        <v>201</v>
      </c>
      <c r="V33" s="447"/>
      <c r="W33" s="418" t="s">
        <v>203</v>
      </c>
      <c r="X33" s="418"/>
      <c r="Y33" s="418"/>
      <c r="Z33" s="418"/>
      <c r="AA33" s="418"/>
      <c r="AB33" s="418"/>
      <c r="AC33" s="418"/>
      <c r="AD33" s="418"/>
      <c r="AE33" s="418"/>
      <c r="AF33" s="418"/>
      <c r="AG33" s="418"/>
      <c r="AH33" s="418"/>
      <c r="AI33" s="418"/>
      <c r="AJ33" s="418"/>
      <c r="AK33" s="418"/>
      <c r="AL33" s="216"/>
      <c r="AM33" s="447" t="s">
        <v>201</v>
      </c>
      <c r="AN33" s="447"/>
      <c r="AO33" s="418" t="s">
        <v>202</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47" t="s">
        <v>204</v>
      </c>
      <c r="BX33" s="447"/>
      <c r="BY33" s="418" t="s">
        <v>206</v>
      </c>
      <c r="BZ33" s="418"/>
      <c r="CA33" s="418"/>
      <c r="CB33" s="418"/>
      <c r="CC33" s="418"/>
      <c r="CD33" s="418"/>
      <c r="CE33" s="418"/>
      <c r="CF33" s="418"/>
      <c r="CG33" s="418"/>
      <c r="CH33" s="418"/>
      <c r="CI33" s="418"/>
      <c r="CJ33" s="418"/>
      <c r="CK33" s="418"/>
      <c r="CL33" s="418"/>
      <c r="CM33" s="418"/>
      <c r="CN33" s="216"/>
      <c r="CO33" s="447" t="s">
        <v>201</v>
      </c>
      <c r="CP33" s="447"/>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阿蘇広域行政事務組合（一般会計）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東阿蘇観光開発（株）</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病院事業会計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阿蘇広域行政事務組合（養護老人ホーム湯の里荘特別会計）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一般財団法人阿蘇テレワークセンター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阿蘇広域行政事務組合（特別養護老人ホーム阿蘇みやま荘特別会計）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公益財団法人阿蘇グリーンストック</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阿蘇山観光事業特別会計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熊本県市町村総合事務組合</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株式会社まちづくり阿蘇一の宮</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熊本県後期高齢者医療広域連合（一般会計）</v>
      </c>
      <c r="BZ38" s="619"/>
      <c r="CA38" s="619"/>
      <c r="CB38" s="619"/>
      <c r="CC38" s="619"/>
      <c r="CD38" s="619"/>
      <c r="CE38" s="619"/>
      <c r="CF38" s="619"/>
      <c r="CG38" s="619"/>
      <c r="CH38" s="619"/>
      <c r="CI38" s="619"/>
      <c r="CJ38" s="619"/>
      <c r="CK38" s="619"/>
      <c r="CL38" s="619"/>
      <c r="CM38" s="619"/>
      <c r="CN38" s="214"/>
      <c r="CO38" s="618">
        <f t="shared" si="3"/>
        <v>19</v>
      </c>
      <c r="CP38" s="618"/>
      <c r="CQ38" s="619" t="str">
        <f>IF('各会計、関係団体の財政状況及び健全化判断比率'!BS11="","",'各会計、関係団体の財政状況及び健全化判断比率'!BS11)</f>
        <v>株式会社ＡＳＯワークネット</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熊本県後期高齢者医療広域連合（後期高齢者医療特別会計）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ZgEv0aREEJZWA3rkxwUtrSc7/9uHdtyEQOK6ULpg5McqVFn1Gno9GSTvT2ZPm6YbZAfjXi/Vy7ab4K9wkrSuQ==" saltValue="0dBA0ZFLE97mFmBM0KV3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7" t="s">
        <v>561</v>
      </c>
      <c r="D34" s="1207"/>
      <c r="E34" s="1208"/>
      <c r="F34" s="32">
        <v>7.5</v>
      </c>
      <c r="G34" s="33">
        <v>13.12</v>
      </c>
      <c r="H34" s="33">
        <v>12.74</v>
      </c>
      <c r="I34" s="33">
        <v>14.79</v>
      </c>
      <c r="J34" s="34">
        <v>9.1</v>
      </c>
      <c r="K34" s="22"/>
      <c r="L34" s="22"/>
      <c r="M34" s="22"/>
      <c r="N34" s="22"/>
      <c r="O34" s="22"/>
      <c r="P34" s="22"/>
    </row>
    <row r="35" spans="1:16" ht="39" customHeight="1" x14ac:dyDescent="0.15">
      <c r="A35" s="22"/>
      <c r="B35" s="35"/>
      <c r="C35" s="1201" t="s">
        <v>562</v>
      </c>
      <c r="D35" s="1202"/>
      <c r="E35" s="1203"/>
      <c r="F35" s="36">
        <v>9.4600000000000009</v>
      </c>
      <c r="G35" s="37">
        <v>9.16</v>
      </c>
      <c r="H35" s="37">
        <v>9.59</v>
      </c>
      <c r="I35" s="37">
        <v>9.48</v>
      </c>
      <c r="J35" s="38">
        <v>8.2799999999999994</v>
      </c>
      <c r="K35" s="22"/>
      <c r="L35" s="22"/>
      <c r="M35" s="22"/>
      <c r="N35" s="22"/>
      <c r="O35" s="22"/>
      <c r="P35" s="22"/>
    </row>
    <row r="36" spans="1:16" ht="39" customHeight="1" x14ac:dyDescent="0.15">
      <c r="A36" s="22"/>
      <c r="B36" s="35"/>
      <c r="C36" s="1201" t="s">
        <v>563</v>
      </c>
      <c r="D36" s="1202"/>
      <c r="E36" s="1203"/>
      <c r="F36" s="36">
        <v>1.57</v>
      </c>
      <c r="G36" s="37">
        <v>2.71</v>
      </c>
      <c r="H36" s="37">
        <v>2.74</v>
      </c>
      <c r="I36" s="37">
        <v>2.66</v>
      </c>
      <c r="J36" s="38">
        <v>2.68</v>
      </c>
      <c r="K36" s="22"/>
      <c r="L36" s="22"/>
      <c r="M36" s="22"/>
      <c r="N36" s="22"/>
      <c r="O36" s="22"/>
      <c r="P36" s="22"/>
    </row>
    <row r="37" spans="1:16" ht="39" customHeight="1" x14ac:dyDescent="0.15">
      <c r="A37" s="22"/>
      <c r="B37" s="35"/>
      <c r="C37" s="1201" t="s">
        <v>564</v>
      </c>
      <c r="D37" s="1202"/>
      <c r="E37" s="1203"/>
      <c r="F37" s="36">
        <v>1.33</v>
      </c>
      <c r="G37" s="37">
        <v>0.56000000000000005</v>
      </c>
      <c r="H37" s="37">
        <v>2.12</v>
      </c>
      <c r="I37" s="37">
        <v>2.04</v>
      </c>
      <c r="J37" s="38">
        <v>1.63</v>
      </c>
      <c r="K37" s="22"/>
      <c r="L37" s="22"/>
      <c r="M37" s="22"/>
      <c r="N37" s="22"/>
      <c r="O37" s="22"/>
      <c r="P37" s="22"/>
    </row>
    <row r="38" spans="1:16" ht="39" customHeight="1" x14ac:dyDescent="0.15">
      <c r="A38" s="22"/>
      <c r="B38" s="35"/>
      <c r="C38" s="1201" t="s">
        <v>565</v>
      </c>
      <c r="D38" s="1202"/>
      <c r="E38" s="1203"/>
      <c r="F38" s="36">
        <v>0.19</v>
      </c>
      <c r="G38" s="37">
        <v>0.13</v>
      </c>
      <c r="H38" s="37">
        <v>1.8</v>
      </c>
      <c r="I38" s="37">
        <v>0.83</v>
      </c>
      <c r="J38" s="38">
        <v>0.88</v>
      </c>
      <c r="K38" s="22"/>
      <c r="L38" s="22"/>
      <c r="M38" s="22"/>
      <c r="N38" s="22"/>
      <c r="O38" s="22"/>
      <c r="P38" s="22"/>
    </row>
    <row r="39" spans="1:16" ht="39" customHeight="1" x14ac:dyDescent="0.15">
      <c r="A39" s="22"/>
      <c r="B39" s="35"/>
      <c r="C39" s="1201" t="s">
        <v>566</v>
      </c>
      <c r="D39" s="1202"/>
      <c r="E39" s="1203"/>
      <c r="F39" s="36">
        <v>1.26</v>
      </c>
      <c r="G39" s="37">
        <v>1.47</v>
      </c>
      <c r="H39" s="37" t="s">
        <v>567</v>
      </c>
      <c r="I39" s="37">
        <v>0.67</v>
      </c>
      <c r="J39" s="38">
        <v>0.48</v>
      </c>
      <c r="K39" s="22"/>
      <c r="L39" s="22"/>
      <c r="M39" s="22"/>
      <c r="N39" s="22"/>
      <c r="O39" s="22"/>
      <c r="P39" s="22"/>
    </row>
    <row r="40" spans="1:16" ht="39" customHeight="1" x14ac:dyDescent="0.15">
      <c r="A40" s="22"/>
      <c r="B40" s="35"/>
      <c r="C40" s="1201" t="s">
        <v>568</v>
      </c>
      <c r="D40" s="1202"/>
      <c r="E40" s="1203"/>
      <c r="F40" s="36">
        <v>7.0000000000000007E-2</v>
      </c>
      <c r="G40" s="37">
        <v>7.0000000000000007E-2</v>
      </c>
      <c r="H40" s="37">
        <v>0.08</v>
      </c>
      <c r="I40" s="37">
        <v>0.09</v>
      </c>
      <c r="J40" s="38">
        <v>0.09</v>
      </c>
      <c r="K40" s="22"/>
      <c r="L40" s="22"/>
      <c r="M40" s="22"/>
      <c r="N40" s="22"/>
      <c r="O40" s="22"/>
      <c r="P40" s="22"/>
    </row>
    <row r="41" spans="1:16" ht="39" customHeight="1" x14ac:dyDescent="0.15">
      <c r="A41" s="22"/>
      <c r="B41" s="35"/>
      <c r="C41" s="1201" t="s">
        <v>569</v>
      </c>
      <c r="D41" s="1202"/>
      <c r="E41" s="1203"/>
      <c r="F41" s="36">
        <v>0</v>
      </c>
      <c r="G41" s="37">
        <v>0</v>
      </c>
      <c r="H41" s="37">
        <v>0</v>
      </c>
      <c r="I41" s="37">
        <v>0.09</v>
      </c>
      <c r="J41" s="38">
        <v>0</v>
      </c>
      <c r="K41" s="22"/>
      <c r="L41" s="22"/>
      <c r="M41" s="22"/>
      <c r="N41" s="22"/>
      <c r="O41" s="22"/>
      <c r="P41" s="22"/>
    </row>
    <row r="42" spans="1:16" ht="39" customHeight="1" x14ac:dyDescent="0.15">
      <c r="A42" s="22"/>
      <c r="B42" s="39"/>
      <c r="C42" s="1201" t="s">
        <v>570</v>
      </c>
      <c r="D42" s="1202"/>
      <c r="E42" s="1203"/>
      <c r="F42" s="36" t="s">
        <v>514</v>
      </c>
      <c r="G42" s="37" t="s">
        <v>514</v>
      </c>
      <c r="H42" s="37" t="s">
        <v>514</v>
      </c>
      <c r="I42" s="37" t="s">
        <v>514</v>
      </c>
      <c r="J42" s="38" t="s">
        <v>514</v>
      </c>
      <c r="K42" s="22"/>
      <c r="L42" s="22"/>
      <c r="M42" s="22"/>
      <c r="N42" s="22"/>
      <c r="O42" s="22"/>
      <c r="P42" s="22"/>
    </row>
    <row r="43" spans="1:16" ht="39" customHeight="1" thickBot="1" x14ac:dyDescent="0.2">
      <c r="A43" s="22"/>
      <c r="B43" s="40"/>
      <c r="C43" s="1204" t="s">
        <v>571</v>
      </c>
      <c r="D43" s="1205"/>
      <c r="E43" s="1206"/>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N6AH9LfXzHfo9hpOGHIqoiZIy/uDCEK2MFOdR27EpNatlmVxsYGUlWjt5PI+65ygbwkibcOfTVUkjnHHm70Jw==" saltValue="QAft6IqTnbQ1y1tx7+Gi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1469</v>
      </c>
      <c r="L45" s="60">
        <v>1512</v>
      </c>
      <c r="M45" s="60">
        <v>1533</v>
      </c>
      <c r="N45" s="60">
        <v>1607</v>
      </c>
      <c r="O45" s="61">
        <v>1794</v>
      </c>
      <c r="P45" s="48"/>
      <c r="Q45" s="48"/>
      <c r="R45" s="48"/>
      <c r="S45" s="48"/>
      <c r="T45" s="48"/>
      <c r="U45" s="48"/>
    </row>
    <row r="46" spans="1:21" ht="30.75" customHeight="1" x14ac:dyDescent="0.15">
      <c r="A46" s="48"/>
      <c r="B46" s="1211"/>
      <c r="C46" s="1212"/>
      <c r="D46" s="62"/>
      <c r="E46" s="1217" t="s">
        <v>13</v>
      </c>
      <c r="F46" s="1217"/>
      <c r="G46" s="1217"/>
      <c r="H46" s="1217"/>
      <c r="I46" s="1217"/>
      <c r="J46" s="1218"/>
      <c r="K46" s="63" t="s">
        <v>514</v>
      </c>
      <c r="L46" s="64" t="s">
        <v>514</v>
      </c>
      <c r="M46" s="64" t="s">
        <v>514</v>
      </c>
      <c r="N46" s="64" t="s">
        <v>514</v>
      </c>
      <c r="O46" s="65" t="s">
        <v>514</v>
      </c>
      <c r="P46" s="48"/>
      <c r="Q46" s="48"/>
      <c r="R46" s="48"/>
      <c r="S46" s="48"/>
      <c r="T46" s="48"/>
      <c r="U46" s="48"/>
    </row>
    <row r="47" spans="1:21" ht="30.75" customHeight="1" x14ac:dyDescent="0.15">
      <c r="A47" s="48"/>
      <c r="B47" s="1211"/>
      <c r="C47" s="1212"/>
      <c r="D47" s="62"/>
      <c r="E47" s="1217" t="s">
        <v>14</v>
      </c>
      <c r="F47" s="1217"/>
      <c r="G47" s="1217"/>
      <c r="H47" s="1217"/>
      <c r="I47" s="1217"/>
      <c r="J47" s="1218"/>
      <c r="K47" s="63" t="s">
        <v>514</v>
      </c>
      <c r="L47" s="64" t="s">
        <v>514</v>
      </c>
      <c r="M47" s="64" t="s">
        <v>514</v>
      </c>
      <c r="N47" s="64" t="s">
        <v>514</v>
      </c>
      <c r="O47" s="65" t="s">
        <v>514</v>
      </c>
      <c r="P47" s="48"/>
      <c r="Q47" s="48"/>
      <c r="R47" s="48"/>
      <c r="S47" s="48"/>
      <c r="T47" s="48"/>
      <c r="U47" s="48"/>
    </row>
    <row r="48" spans="1:21" ht="30.75" customHeight="1" x14ac:dyDescent="0.15">
      <c r="A48" s="48"/>
      <c r="B48" s="1211"/>
      <c r="C48" s="1212"/>
      <c r="D48" s="62"/>
      <c r="E48" s="1217" t="s">
        <v>15</v>
      </c>
      <c r="F48" s="1217"/>
      <c r="G48" s="1217"/>
      <c r="H48" s="1217"/>
      <c r="I48" s="1217"/>
      <c r="J48" s="1218"/>
      <c r="K48" s="63">
        <v>326</v>
      </c>
      <c r="L48" s="64">
        <v>341</v>
      </c>
      <c r="M48" s="64">
        <v>283</v>
      </c>
      <c r="N48" s="64">
        <v>313</v>
      </c>
      <c r="O48" s="65">
        <v>325</v>
      </c>
      <c r="P48" s="48"/>
      <c r="Q48" s="48"/>
      <c r="R48" s="48"/>
      <c r="S48" s="48"/>
      <c r="T48" s="48"/>
      <c r="U48" s="48"/>
    </row>
    <row r="49" spans="1:21" ht="30.75" customHeight="1" x14ac:dyDescent="0.15">
      <c r="A49" s="48"/>
      <c r="B49" s="1211"/>
      <c r="C49" s="1212"/>
      <c r="D49" s="62"/>
      <c r="E49" s="1217" t="s">
        <v>16</v>
      </c>
      <c r="F49" s="1217"/>
      <c r="G49" s="1217"/>
      <c r="H49" s="1217"/>
      <c r="I49" s="1217"/>
      <c r="J49" s="1218"/>
      <c r="K49" s="63">
        <v>424</v>
      </c>
      <c r="L49" s="64">
        <v>389</v>
      </c>
      <c r="M49" s="64">
        <v>357</v>
      </c>
      <c r="N49" s="64">
        <v>198</v>
      </c>
      <c r="O49" s="65">
        <v>192</v>
      </c>
      <c r="P49" s="48"/>
      <c r="Q49" s="48"/>
      <c r="R49" s="48"/>
      <c r="S49" s="48"/>
      <c r="T49" s="48"/>
      <c r="U49" s="48"/>
    </row>
    <row r="50" spans="1:21" ht="30.75" customHeight="1" x14ac:dyDescent="0.15">
      <c r="A50" s="48"/>
      <c r="B50" s="1211"/>
      <c r="C50" s="1212"/>
      <c r="D50" s="62"/>
      <c r="E50" s="1217" t="s">
        <v>17</v>
      </c>
      <c r="F50" s="1217"/>
      <c r="G50" s="1217"/>
      <c r="H50" s="1217"/>
      <c r="I50" s="1217"/>
      <c r="J50" s="1218"/>
      <c r="K50" s="63">
        <v>27</v>
      </c>
      <c r="L50" s="64">
        <v>24</v>
      </c>
      <c r="M50" s="64">
        <v>24</v>
      </c>
      <c r="N50" s="64">
        <v>24</v>
      </c>
      <c r="O50" s="65">
        <v>24</v>
      </c>
      <c r="P50" s="48"/>
      <c r="Q50" s="48"/>
      <c r="R50" s="48"/>
      <c r="S50" s="48"/>
      <c r="T50" s="48"/>
      <c r="U50" s="48"/>
    </row>
    <row r="51" spans="1:21" ht="30.75" customHeight="1" x14ac:dyDescent="0.15">
      <c r="A51" s="48"/>
      <c r="B51" s="1213"/>
      <c r="C51" s="1214"/>
      <c r="D51" s="66"/>
      <c r="E51" s="1217" t="s">
        <v>18</v>
      </c>
      <c r="F51" s="1217"/>
      <c r="G51" s="1217"/>
      <c r="H51" s="1217"/>
      <c r="I51" s="1217"/>
      <c r="J51" s="1218"/>
      <c r="K51" s="63">
        <v>0</v>
      </c>
      <c r="L51" s="64">
        <v>0</v>
      </c>
      <c r="M51" s="64" t="s">
        <v>514</v>
      </c>
      <c r="N51" s="64" t="s">
        <v>514</v>
      </c>
      <c r="O51" s="65" t="s">
        <v>514</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1638</v>
      </c>
      <c r="L52" s="64">
        <v>1681</v>
      </c>
      <c r="M52" s="64">
        <v>1573</v>
      </c>
      <c r="N52" s="64">
        <v>1567</v>
      </c>
      <c r="O52" s="65">
        <v>1693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608</v>
      </c>
      <c r="L53" s="69">
        <v>585</v>
      </c>
      <c r="M53" s="69">
        <v>624</v>
      </c>
      <c r="N53" s="69">
        <v>575</v>
      </c>
      <c r="O53" s="70">
        <v>642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FQihnlfQmRt8+1lsYv5m1V1hjC459jqLQqtkWxXfpV523AZSzGOqsQ6jhxJX3gG0FeyhYl7PRZbryW0zasDQ==" saltValue="q4sfVQVlX8PHOiqP8MKl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35" t="s">
        <v>30</v>
      </c>
      <c r="C41" s="1236"/>
      <c r="D41" s="102"/>
      <c r="E41" s="1241" t="s">
        <v>31</v>
      </c>
      <c r="F41" s="1241"/>
      <c r="G41" s="1241"/>
      <c r="H41" s="1242"/>
      <c r="I41" s="103">
        <v>18328</v>
      </c>
      <c r="J41" s="104">
        <v>19378</v>
      </c>
      <c r="K41" s="104">
        <v>19448</v>
      </c>
      <c r="L41" s="104">
        <v>20735</v>
      </c>
      <c r="M41" s="105">
        <v>21521</v>
      </c>
    </row>
    <row r="42" spans="2:13" ht="27.75" customHeight="1" x14ac:dyDescent="0.15">
      <c r="B42" s="1237"/>
      <c r="C42" s="1238"/>
      <c r="D42" s="106"/>
      <c r="E42" s="1243" t="s">
        <v>32</v>
      </c>
      <c r="F42" s="1243"/>
      <c r="G42" s="1243"/>
      <c r="H42" s="1244"/>
      <c r="I42" s="107" t="s">
        <v>514</v>
      </c>
      <c r="J42" s="108" t="s">
        <v>514</v>
      </c>
      <c r="K42" s="108" t="s">
        <v>514</v>
      </c>
      <c r="L42" s="108" t="s">
        <v>514</v>
      </c>
      <c r="M42" s="109" t="s">
        <v>514</v>
      </c>
    </row>
    <row r="43" spans="2:13" ht="27.75" customHeight="1" x14ac:dyDescent="0.15">
      <c r="B43" s="1237"/>
      <c r="C43" s="1238"/>
      <c r="D43" s="106"/>
      <c r="E43" s="1243" t="s">
        <v>33</v>
      </c>
      <c r="F43" s="1243"/>
      <c r="G43" s="1243"/>
      <c r="H43" s="1244"/>
      <c r="I43" s="107">
        <v>5240</v>
      </c>
      <c r="J43" s="108">
        <v>4982</v>
      </c>
      <c r="K43" s="108">
        <v>4668</v>
      </c>
      <c r="L43" s="108">
        <v>4545</v>
      </c>
      <c r="M43" s="109">
        <v>4407</v>
      </c>
    </row>
    <row r="44" spans="2:13" ht="27.75" customHeight="1" x14ac:dyDescent="0.15">
      <c r="B44" s="1237"/>
      <c r="C44" s="1238"/>
      <c r="D44" s="106"/>
      <c r="E44" s="1243" t="s">
        <v>34</v>
      </c>
      <c r="F44" s="1243"/>
      <c r="G44" s="1243"/>
      <c r="H44" s="1244"/>
      <c r="I44" s="107">
        <v>1913</v>
      </c>
      <c r="J44" s="108">
        <v>1572</v>
      </c>
      <c r="K44" s="108">
        <v>1531</v>
      </c>
      <c r="L44" s="108">
        <v>1478</v>
      </c>
      <c r="M44" s="109">
        <v>1340</v>
      </c>
    </row>
    <row r="45" spans="2:13" ht="27.75" customHeight="1" x14ac:dyDescent="0.15">
      <c r="B45" s="1237"/>
      <c r="C45" s="1238"/>
      <c r="D45" s="106"/>
      <c r="E45" s="1243" t="s">
        <v>35</v>
      </c>
      <c r="F45" s="1243"/>
      <c r="G45" s="1243"/>
      <c r="H45" s="1244"/>
      <c r="I45" s="107">
        <v>3069</v>
      </c>
      <c r="J45" s="108">
        <v>2776</v>
      </c>
      <c r="K45" s="108">
        <v>2752</v>
      </c>
      <c r="L45" s="108">
        <v>2667</v>
      </c>
      <c r="M45" s="109">
        <v>2653</v>
      </c>
    </row>
    <row r="46" spans="2:13" ht="27.75" customHeight="1" x14ac:dyDescent="0.15">
      <c r="B46" s="1237"/>
      <c r="C46" s="1238"/>
      <c r="D46" s="110"/>
      <c r="E46" s="1243" t="s">
        <v>36</v>
      </c>
      <c r="F46" s="1243"/>
      <c r="G46" s="1243"/>
      <c r="H46" s="1244"/>
      <c r="I46" s="107">
        <v>198</v>
      </c>
      <c r="J46" s="108">
        <v>177</v>
      </c>
      <c r="K46" s="108">
        <v>160</v>
      </c>
      <c r="L46" s="108">
        <v>142</v>
      </c>
      <c r="M46" s="109">
        <v>124</v>
      </c>
    </row>
    <row r="47" spans="2:13" ht="27.75" customHeight="1" x14ac:dyDescent="0.15">
      <c r="B47" s="1237"/>
      <c r="C47" s="1238"/>
      <c r="D47" s="111"/>
      <c r="E47" s="1245" t="s">
        <v>37</v>
      </c>
      <c r="F47" s="1246"/>
      <c r="G47" s="1246"/>
      <c r="H47" s="1247"/>
      <c r="I47" s="107" t="s">
        <v>514</v>
      </c>
      <c r="J47" s="108" t="s">
        <v>514</v>
      </c>
      <c r="K47" s="108" t="s">
        <v>514</v>
      </c>
      <c r="L47" s="108" t="s">
        <v>514</v>
      </c>
      <c r="M47" s="109" t="s">
        <v>514</v>
      </c>
    </row>
    <row r="48" spans="2:13" ht="27.75" customHeight="1" x14ac:dyDescent="0.15">
      <c r="B48" s="1237"/>
      <c r="C48" s="1238"/>
      <c r="D48" s="106"/>
      <c r="E48" s="1243" t="s">
        <v>38</v>
      </c>
      <c r="F48" s="1243"/>
      <c r="G48" s="1243"/>
      <c r="H48" s="1244"/>
      <c r="I48" s="107" t="s">
        <v>514</v>
      </c>
      <c r="J48" s="108" t="s">
        <v>514</v>
      </c>
      <c r="K48" s="108" t="s">
        <v>514</v>
      </c>
      <c r="L48" s="108" t="s">
        <v>514</v>
      </c>
      <c r="M48" s="109" t="s">
        <v>514</v>
      </c>
    </row>
    <row r="49" spans="2:13" ht="27.75" customHeight="1" x14ac:dyDescent="0.15">
      <c r="B49" s="1239"/>
      <c r="C49" s="1240"/>
      <c r="D49" s="106"/>
      <c r="E49" s="1243" t="s">
        <v>39</v>
      </c>
      <c r="F49" s="1243"/>
      <c r="G49" s="1243"/>
      <c r="H49" s="1244"/>
      <c r="I49" s="107" t="s">
        <v>514</v>
      </c>
      <c r="J49" s="108" t="s">
        <v>514</v>
      </c>
      <c r="K49" s="108" t="s">
        <v>514</v>
      </c>
      <c r="L49" s="108" t="s">
        <v>514</v>
      </c>
      <c r="M49" s="109" t="s">
        <v>514</v>
      </c>
    </row>
    <row r="50" spans="2:13" ht="27.75" customHeight="1" x14ac:dyDescent="0.15">
      <c r="B50" s="1248" t="s">
        <v>40</v>
      </c>
      <c r="C50" s="1249"/>
      <c r="D50" s="112"/>
      <c r="E50" s="1243" t="s">
        <v>41</v>
      </c>
      <c r="F50" s="1243"/>
      <c r="G50" s="1243"/>
      <c r="H50" s="1244"/>
      <c r="I50" s="107">
        <v>1951</v>
      </c>
      <c r="J50" s="108">
        <v>1939</v>
      </c>
      <c r="K50" s="108">
        <v>3101</v>
      </c>
      <c r="L50" s="108">
        <v>4129</v>
      </c>
      <c r="M50" s="109">
        <v>5152</v>
      </c>
    </row>
    <row r="51" spans="2:13" ht="27.75" customHeight="1" x14ac:dyDescent="0.15">
      <c r="B51" s="1237"/>
      <c r="C51" s="1238"/>
      <c r="D51" s="106"/>
      <c r="E51" s="1243" t="s">
        <v>42</v>
      </c>
      <c r="F51" s="1243"/>
      <c r="G51" s="1243"/>
      <c r="H51" s="1244"/>
      <c r="I51" s="107">
        <v>1537</v>
      </c>
      <c r="J51" s="108">
        <v>1460</v>
      </c>
      <c r="K51" s="108">
        <v>1373</v>
      </c>
      <c r="L51" s="108">
        <v>1391</v>
      </c>
      <c r="M51" s="109">
        <v>1744</v>
      </c>
    </row>
    <row r="52" spans="2:13" ht="27.75" customHeight="1" x14ac:dyDescent="0.15">
      <c r="B52" s="1239"/>
      <c r="C52" s="1240"/>
      <c r="D52" s="106"/>
      <c r="E52" s="1243" t="s">
        <v>43</v>
      </c>
      <c r="F52" s="1243"/>
      <c r="G52" s="1243"/>
      <c r="H52" s="1244"/>
      <c r="I52" s="107">
        <v>16851</v>
      </c>
      <c r="J52" s="108">
        <v>17356</v>
      </c>
      <c r="K52" s="108">
        <v>17648</v>
      </c>
      <c r="L52" s="108">
        <v>18608</v>
      </c>
      <c r="M52" s="109">
        <v>18627</v>
      </c>
    </row>
    <row r="53" spans="2:13" ht="27.75" customHeight="1" thickBot="1" x14ac:dyDescent="0.2">
      <c r="B53" s="1250" t="s">
        <v>44</v>
      </c>
      <c r="C53" s="1251"/>
      <c r="D53" s="113"/>
      <c r="E53" s="1252" t="s">
        <v>45</v>
      </c>
      <c r="F53" s="1252"/>
      <c r="G53" s="1252"/>
      <c r="H53" s="1253"/>
      <c r="I53" s="114">
        <v>8410</v>
      </c>
      <c r="J53" s="115">
        <v>8129</v>
      </c>
      <c r="K53" s="115">
        <v>6437</v>
      </c>
      <c r="L53" s="115">
        <v>5439</v>
      </c>
      <c r="M53" s="116">
        <v>4521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9wOdTUT9A8sJKkdHGRNqoexYr5cM/+J6ArAXAB9QrV/ET7e2y20JHetiyPUoNJKW8lXJheNBwFquur1P/P08Q==" saltValue="ivFSS9YOAlhjIqmyZwz8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2" t="s">
        <v>48</v>
      </c>
      <c r="D55" s="1262"/>
      <c r="E55" s="1263"/>
      <c r="F55" s="128">
        <v>1546</v>
      </c>
      <c r="G55" s="128">
        <v>1547</v>
      </c>
      <c r="H55" s="129">
        <v>1547</v>
      </c>
    </row>
    <row r="56" spans="2:8" ht="52.5" customHeight="1" x14ac:dyDescent="0.15">
      <c r="B56" s="130"/>
      <c r="C56" s="1264" t="s">
        <v>49</v>
      </c>
      <c r="D56" s="1264"/>
      <c r="E56" s="1265"/>
      <c r="F56" s="131">
        <v>72</v>
      </c>
      <c r="G56" s="131">
        <v>120</v>
      </c>
      <c r="H56" s="132">
        <v>120</v>
      </c>
    </row>
    <row r="57" spans="2:8" ht="53.25" customHeight="1" x14ac:dyDescent="0.15">
      <c r="B57" s="130"/>
      <c r="C57" s="1266" t="s">
        <v>50</v>
      </c>
      <c r="D57" s="1266"/>
      <c r="E57" s="1267"/>
      <c r="F57" s="133">
        <v>1363</v>
      </c>
      <c r="G57" s="133">
        <v>2412</v>
      </c>
      <c r="H57" s="134">
        <v>3153</v>
      </c>
    </row>
    <row r="58" spans="2:8" ht="45.75" customHeight="1" x14ac:dyDescent="0.15">
      <c r="B58" s="135"/>
      <c r="C58" s="1254" t="s">
        <v>51</v>
      </c>
      <c r="D58" s="1255"/>
      <c r="E58" s="1256"/>
      <c r="F58" s="136"/>
      <c r="G58" s="136"/>
      <c r="H58" s="137"/>
    </row>
    <row r="59" spans="2:8" ht="45.75" customHeight="1" x14ac:dyDescent="0.15">
      <c r="B59" s="135"/>
      <c r="C59" s="1254" t="s">
        <v>51</v>
      </c>
      <c r="D59" s="1255"/>
      <c r="E59" s="1256"/>
      <c r="F59" s="136"/>
      <c r="G59" s="136"/>
      <c r="H59" s="137"/>
    </row>
    <row r="60" spans="2:8" ht="45.75" customHeight="1" x14ac:dyDescent="0.15">
      <c r="B60" s="135"/>
      <c r="C60" s="1254" t="s">
        <v>51</v>
      </c>
      <c r="D60" s="1255"/>
      <c r="E60" s="1256"/>
      <c r="F60" s="136"/>
      <c r="G60" s="136"/>
      <c r="H60" s="137"/>
    </row>
    <row r="61" spans="2:8" ht="45.75" customHeight="1" x14ac:dyDescent="0.15">
      <c r="B61" s="135"/>
      <c r="C61" s="1254" t="s">
        <v>51</v>
      </c>
      <c r="D61" s="1255"/>
      <c r="E61" s="1256"/>
      <c r="F61" s="136"/>
      <c r="G61" s="136"/>
      <c r="H61" s="137"/>
    </row>
    <row r="62" spans="2:8" ht="45.75" customHeight="1" thickBot="1" x14ac:dyDescent="0.2">
      <c r="B62" s="138"/>
      <c r="C62" s="1257" t="s">
        <v>51</v>
      </c>
      <c r="D62" s="1258"/>
      <c r="E62" s="1259"/>
      <c r="F62" s="139"/>
      <c r="G62" s="139"/>
      <c r="H62" s="140"/>
    </row>
    <row r="63" spans="2:8" ht="52.5" customHeight="1" thickBot="1" x14ac:dyDescent="0.2">
      <c r="B63" s="141"/>
      <c r="C63" s="1260" t="s">
        <v>52</v>
      </c>
      <c r="D63" s="1260"/>
      <c r="E63" s="1261"/>
      <c r="F63" s="142">
        <v>2981</v>
      </c>
      <c r="G63" s="142">
        <v>4079</v>
      </c>
      <c r="H63" s="143">
        <v>4820</v>
      </c>
    </row>
    <row r="64" spans="2:8" ht="15" customHeight="1" x14ac:dyDescent="0.15"/>
  </sheetData>
  <sheetProtection algorithmName="SHA-512" hashValue="utFM9RP/8Zvza0uZQy5znVpatxg1R7WhoOvl6Xudg0Wi8W/x8V08cjqfWgmCXm05P5WriwmoUQNDIUb4sGwHhg==" saltValue="fXO0aJDpjJJ6m5mp9KDd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A8949-7B24-4EB2-94BF-9CBB95252D5F}">
  <sheetPr>
    <pageSetUpPr fitToPage="1"/>
  </sheetPr>
  <dimension ref="A1:WZM160"/>
  <sheetViews>
    <sheetView showGridLines="0" topLeftCell="C34" zoomScale="85" zoomScaleNormal="85" zoomScaleSheetLayoutView="55" workbookViewId="0">
      <selection activeCell="BB73" sqref="BB73:BO74"/>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1"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600</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601</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602</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603</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555</v>
      </c>
      <c r="BQ50" s="1302"/>
      <c r="BR50" s="1302"/>
      <c r="BS50" s="1302"/>
      <c r="BT50" s="1302"/>
      <c r="BU50" s="1302"/>
      <c r="BV50" s="1302"/>
      <c r="BW50" s="1302"/>
      <c r="BX50" s="1302" t="s">
        <v>556</v>
      </c>
      <c r="BY50" s="1302"/>
      <c r="BZ50" s="1302"/>
      <c r="CA50" s="1302"/>
      <c r="CB50" s="1302"/>
      <c r="CC50" s="1302"/>
      <c r="CD50" s="1302"/>
      <c r="CE50" s="1302"/>
      <c r="CF50" s="1302" t="s">
        <v>557</v>
      </c>
      <c r="CG50" s="1302"/>
      <c r="CH50" s="1302"/>
      <c r="CI50" s="1302"/>
      <c r="CJ50" s="1302"/>
      <c r="CK50" s="1302"/>
      <c r="CL50" s="1302"/>
      <c r="CM50" s="1302"/>
      <c r="CN50" s="1302" t="s">
        <v>558</v>
      </c>
      <c r="CO50" s="1302"/>
      <c r="CP50" s="1302"/>
      <c r="CQ50" s="1302"/>
      <c r="CR50" s="1302"/>
      <c r="CS50" s="1302"/>
      <c r="CT50" s="1302"/>
      <c r="CU50" s="1302"/>
      <c r="CV50" s="1302" t="s">
        <v>559</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604</v>
      </c>
      <c r="AO51" s="1306"/>
      <c r="AP51" s="1306"/>
      <c r="AQ51" s="1306"/>
      <c r="AR51" s="1306"/>
      <c r="AS51" s="1306"/>
      <c r="AT51" s="1306"/>
      <c r="AU51" s="1306"/>
      <c r="AV51" s="1306"/>
      <c r="AW51" s="1306"/>
      <c r="AX51" s="1306"/>
      <c r="AY51" s="1306"/>
      <c r="AZ51" s="1306"/>
      <c r="BA51" s="1306"/>
      <c r="BB51" s="1306" t="s">
        <v>605</v>
      </c>
      <c r="BC51" s="1306"/>
      <c r="BD51" s="1306"/>
      <c r="BE51" s="1306"/>
      <c r="BF51" s="1306"/>
      <c r="BG51" s="1306"/>
      <c r="BH51" s="1306"/>
      <c r="BI51" s="1306"/>
      <c r="BJ51" s="1306"/>
      <c r="BK51" s="1306"/>
      <c r="BL51" s="1306"/>
      <c r="BM51" s="1306"/>
      <c r="BN51" s="1306"/>
      <c r="BO51" s="1306"/>
      <c r="BP51" s="1307">
        <v>102.4</v>
      </c>
      <c r="BQ51" s="1307"/>
      <c r="BR51" s="1307"/>
      <c r="BS51" s="1307"/>
      <c r="BT51" s="1307"/>
      <c r="BU51" s="1307"/>
      <c r="BV51" s="1307"/>
      <c r="BW51" s="1307"/>
      <c r="BX51" s="1307">
        <v>101.6</v>
      </c>
      <c r="BY51" s="1307"/>
      <c r="BZ51" s="1307"/>
      <c r="CA51" s="1307"/>
      <c r="CB51" s="1307"/>
      <c r="CC51" s="1307"/>
      <c r="CD51" s="1307"/>
      <c r="CE51" s="1307"/>
      <c r="CF51" s="1307">
        <v>82.4</v>
      </c>
      <c r="CG51" s="1307"/>
      <c r="CH51" s="1307"/>
      <c r="CI51" s="1307"/>
      <c r="CJ51" s="1307"/>
      <c r="CK51" s="1307"/>
      <c r="CL51" s="1307"/>
      <c r="CM51" s="1307"/>
      <c r="CN51" s="1307">
        <v>69</v>
      </c>
      <c r="CO51" s="1307"/>
      <c r="CP51" s="1307"/>
      <c r="CQ51" s="1307"/>
      <c r="CR51" s="1307"/>
      <c r="CS51" s="1307"/>
      <c r="CT51" s="1307"/>
      <c r="CU51" s="1307"/>
      <c r="CV51" s="1307">
        <v>57.1</v>
      </c>
      <c r="CW51" s="1307"/>
      <c r="CX51" s="1307"/>
      <c r="CY51" s="1307"/>
      <c r="CZ51" s="1307"/>
      <c r="DA51" s="1307"/>
      <c r="DB51" s="1307"/>
      <c r="DC51" s="1307"/>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606</v>
      </c>
      <c r="BC53" s="1306"/>
      <c r="BD53" s="1306"/>
      <c r="BE53" s="1306"/>
      <c r="BF53" s="1306"/>
      <c r="BG53" s="1306"/>
      <c r="BH53" s="1306"/>
      <c r="BI53" s="1306"/>
      <c r="BJ53" s="1306"/>
      <c r="BK53" s="1306"/>
      <c r="BL53" s="1306"/>
      <c r="BM53" s="1306"/>
      <c r="BN53" s="1306"/>
      <c r="BO53" s="1306"/>
      <c r="BP53" s="1307">
        <v>58.1</v>
      </c>
      <c r="BQ53" s="1307"/>
      <c r="BR53" s="1307"/>
      <c r="BS53" s="1307"/>
      <c r="BT53" s="1307"/>
      <c r="BU53" s="1307"/>
      <c r="BV53" s="1307"/>
      <c r="BW53" s="1307"/>
      <c r="BX53" s="1307">
        <v>58.2</v>
      </c>
      <c r="BY53" s="1307"/>
      <c r="BZ53" s="1307"/>
      <c r="CA53" s="1307"/>
      <c r="CB53" s="1307"/>
      <c r="CC53" s="1307"/>
      <c r="CD53" s="1307"/>
      <c r="CE53" s="1307"/>
      <c r="CF53" s="1307">
        <v>59.7</v>
      </c>
      <c r="CG53" s="1307"/>
      <c r="CH53" s="1307"/>
      <c r="CI53" s="1307"/>
      <c r="CJ53" s="1307"/>
      <c r="CK53" s="1307"/>
      <c r="CL53" s="1307"/>
      <c r="CM53" s="1307"/>
      <c r="CN53" s="1307">
        <v>61.6</v>
      </c>
      <c r="CO53" s="1307"/>
      <c r="CP53" s="1307"/>
      <c r="CQ53" s="1307"/>
      <c r="CR53" s="1307"/>
      <c r="CS53" s="1307"/>
      <c r="CT53" s="1307"/>
      <c r="CU53" s="1307"/>
      <c r="CV53" s="1307">
        <v>60.3</v>
      </c>
      <c r="CW53" s="1307"/>
      <c r="CX53" s="1307"/>
      <c r="CY53" s="1307"/>
      <c r="CZ53" s="1307"/>
      <c r="DA53" s="1307"/>
      <c r="DB53" s="1307"/>
      <c r="DC53" s="1307"/>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5"/>
      <c r="B55" s="1277"/>
      <c r="G55" s="1296"/>
      <c r="H55" s="1296"/>
      <c r="I55" s="1296"/>
      <c r="J55" s="1296"/>
      <c r="K55" s="1305"/>
      <c r="L55" s="1305"/>
      <c r="M55" s="1305"/>
      <c r="N55" s="1305"/>
      <c r="AN55" s="1302" t="s">
        <v>607</v>
      </c>
      <c r="AO55" s="1302"/>
      <c r="AP55" s="1302"/>
      <c r="AQ55" s="1302"/>
      <c r="AR55" s="1302"/>
      <c r="AS55" s="1302"/>
      <c r="AT55" s="1302"/>
      <c r="AU55" s="1302"/>
      <c r="AV55" s="1302"/>
      <c r="AW55" s="1302"/>
      <c r="AX55" s="1302"/>
      <c r="AY55" s="1302"/>
      <c r="AZ55" s="1302"/>
      <c r="BA55" s="1302"/>
      <c r="BB55" s="1306" t="s">
        <v>605</v>
      </c>
      <c r="BC55" s="1306"/>
      <c r="BD55" s="1306"/>
      <c r="BE55" s="1306"/>
      <c r="BF55" s="1306"/>
      <c r="BG55" s="1306"/>
      <c r="BH55" s="1306"/>
      <c r="BI55" s="1306"/>
      <c r="BJ55" s="1306"/>
      <c r="BK55" s="1306"/>
      <c r="BL55" s="1306"/>
      <c r="BM55" s="1306"/>
      <c r="BN55" s="1306"/>
      <c r="BO55" s="1306"/>
      <c r="BP55" s="1307">
        <v>58.5</v>
      </c>
      <c r="BQ55" s="1307"/>
      <c r="BR55" s="1307"/>
      <c r="BS55" s="1307"/>
      <c r="BT55" s="1307"/>
      <c r="BU55" s="1307"/>
      <c r="BV55" s="1307"/>
      <c r="BW55" s="1307"/>
      <c r="BX55" s="1307">
        <v>54.6</v>
      </c>
      <c r="BY55" s="1307"/>
      <c r="BZ55" s="1307"/>
      <c r="CA55" s="1307"/>
      <c r="CB55" s="1307"/>
      <c r="CC55" s="1307"/>
      <c r="CD55" s="1307"/>
      <c r="CE55" s="1307"/>
      <c r="CF55" s="1307">
        <v>53.2</v>
      </c>
      <c r="CG55" s="1307"/>
      <c r="CH55" s="1307"/>
      <c r="CI55" s="1307"/>
      <c r="CJ55" s="1307"/>
      <c r="CK55" s="1307"/>
      <c r="CL55" s="1307"/>
      <c r="CM55" s="1307"/>
      <c r="CN55" s="1307">
        <v>47.9</v>
      </c>
      <c r="CO55" s="1307"/>
      <c r="CP55" s="1307"/>
      <c r="CQ55" s="1307"/>
      <c r="CR55" s="1307"/>
      <c r="CS55" s="1307"/>
      <c r="CT55" s="1307"/>
      <c r="CU55" s="1307"/>
      <c r="CV55" s="1307">
        <v>49</v>
      </c>
      <c r="CW55" s="1307"/>
      <c r="CX55" s="1307"/>
      <c r="CY55" s="1307"/>
      <c r="CZ55" s="1307"/>
      <c r="DA55" s="1307"/>
      <c r="DB55" s="1307"/>
      <c r="DC55" s="1307"/>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5" customFormat="1" x14ac:dyDescent="0.15">
      <c r="B57" s="1308"/>
      <c r="G57" s="1296"/>
      <c r="H57" s="1296"/>
      <c r="I57" s="1309"/>
      <c r="J57" s="1309"/>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606</v>
      </c>
      <c r="BC57" s="1306"/>
      <c r="BD57" s="1306"/>
      <c r="BE57" s="1306"/>
      <c r="BF57" s="1306"/>
      <c r="BG57" s="1306"/>
      <c r="BH57" s="1306"/>
      <c r="BI57" s="1306"/>
      <c r="BJ57" s="1306"/>
      <c r="BK57" s="1306"/>
      <c r="BL57" s="1306"/>
      <c r="BM57" s="1306"/>
      <c r="BN57" s="1306"/>
      <c r="BO57" s="1306"/>
      <c r="BP57" s="1307">
        <v>52.9</v>
      </c>
      <c r="BQ57" s="1307"/>
      <c r="BR57" s="1307"/>
      <c r="BS57" s="1307"/>
      <c r="BT57" s="1307"/>
      <c r="BU57" s="1307"/>
      <c r="BV57" s="1307"/>
      <c r="BW57" s="1307"/>
      <c r="BX57" s="1307">
        <v>58.3</v>
      </c>
      <c r="BY57" s="1307"/>
      <c r="BZ57" s="1307"/>
      <c r="CA57" s="1307"/>
      <c r="CB57" s="1307"/>
      <c r="CC57" s="1307"/>
      <c r="CD57" s="1307"/>
      <c r="CE57" s="1307"/>
      <c r="CF57" s="1307">
        <v>59.6</v>
      </c>
      <c r="CG57" s="1307"/>
      <c r="CH57" s="1307"/>
      <c r="CI57" s="1307"/>
      <c r="CJ57" s="1307"/>
      <c r="CK57" s="1307"/>
      <c r="CL57" s="1307"/>
      <c r="CM57" s="1307"/>
      <c r="CN57" s="1307">
        <v>60.7</v>
      </c>
      <c r="CO57" s="1307"/>
      <c r="CP57" s="1307"/>
      <c r="CQ57" s="1307"/>
      <c r="CR57" s="1307"/>
      <c r="CS57" s="1307"/>
      <c r="CT57" s="1307"/>
      <c r="CU57" s="1307"/>
      <c r="CV57" s="1307">
        <v>62</v>
      </c>
      <c r="CW57" s="1307"/>
      <c r="CX57" s="1307"/>
      <c r="CY57" s="1307"/>
      <c r="CZ57" s="1307"/>
      <c r="DA57" s="1307"/>
      <c r="DB57" s="1307"/>
      <c r="DC57" s="1307"/>
      <c r="DD57" s="1310"/>
      <c r="DE57" s="1308"/>
    </row>
    <row r="58" spans="1:109" s="1285" customFormat="1" x14ac:dyDescent="0.15">
      <c r="A58" s="1270"/>
      <c r="B58" s="1308"/>
      <c r="G58" s="1296"/>
      <c r="H58" s="1296"/>
      <c r="I58" s="1309"/>
      <c r="J58" s="1309"/>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5" customFormat="1" x14ac:dyDescent="0.15">
      <c r="A59" s="1270"/>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5" customFormat="1" x14ac:dyDescent="0.15">
      <c r="A60" s="1270"/>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5" customFormat="1" x14ac:dyDescent="0.15">
      <c r="A61" s="1270"/>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6" t="s">
        <v>608</v>
      </c>
    </row>
    <row r="64" spans="1:109" x14ac:dyDescent="0.15">
      <c r="B64" s="1277"/>
      <c r="G64" s="1284"/>
      <c r="I64" s="1317"/>
      <c r="J64" s="1317"/>
      <c r="K64" s="1317"/>
      <c r="L64" s="1317"/>
      <c r="M64" s="1317"/>
      <c r="N64" s="1318"/>
      <c r="AM64" s="1284"/>
      <c r="AN64" s="1284" t="s">
        <v>601</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609</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19"/>
      <c r="I70" s="1319"/>
      <c r="J70" s="1320"/>
      <c r="K70" s="1320"/>
      <c r="L70" s="1321"/>
      <c r="M70" s="1320"/>
      <c r="N70" s="1321"/>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2"/>
      <c r="I71" s="1323"/>
      <c r="J71" s="1320"/>
      <c r="K71" s="1320"/>
      <c r="L71" s="1321"/>
      <c r="M71" s="1320"/>
      <c r="N71" s="1321"/>
      <c r="AM71" s="1322"/>
      <c r="AN71" s="1270" t="s">
        <v>603</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555</v>
      </c>
      <c r="BQ72" s="1302"/>
      <c r="BR72" s="1302"/>
      <c r="BS72" s="1302"/>
      <c r="BT72" s="1302"/>
      <c r="BU72" s="1302"/>
      <c r="BV72" s="1302"/>
      <c r="BW72" s="1302"/>
      <c r="BX72" s="1302" t="s">
        <v>556</v>
      </c>
      <c r="BY72" s="1302"/>
      <c r="BZ72" s="1302"/>
      <c r="CA72" s="1302"/>
      <c r="CB72" s="1302"/>
      <c r="CC72" s="1302"/>
      <c r="CD72" s="1302"/>
      <c r="CE72" s="1302"/>
      <c r="CF72" s="1302" t="s">
        <v>557</v>
      </c>
      <c r="CG72" s="1302"/>
      <c r="CH72" s="1302"/>
      <c r="CI72" s="1302"/>
      <c r="CJ72" s="1302"/>
      <c r="CK72" s="1302"/>
      <c r="CL72" s="1302"/>
      <c r="CM72" s="1302"/>
      <c r="CN72" s="1302" t="s">
        <v>558</v>
      </c>
      <c r="CO72" s="1302"/>
      <c r="CP72" s="1302"/>
      <c r="CQ72" s="1302"/>
      <c r="CR72" s="1302"/>
      <c r="CS72" s="1302"/>
      <c r="CT72" s="1302"/>
      <c r="CU72" s="1302"/>
      <c r="CV72" s="1302" t="s">
        <v>559</v>
      </c>
      <c r="CW72" s="1302"/>
      <c r="CX72" s="1302"/>
      <c r="CY72" s="1302"/>
      <c r="CZ72" s="1302"/>
      <c r="DA72" s="1302"/>
      <c r="DB72" s="1302"/>
      <c r="DC72" s="1302"/>
    </row>
    <row r="73" spans="2:107" x14ac:dyDescent="0.15">
      <c r="B73" s="1277"/>
      <c r="G73" s="1303"/>
      <c r="H73" s="1303"/>
      <c r="I73" s="1303"/>
      <c r="J73" s="1303"/>
      <c r="K73" s="1324"/>
      <c r="L73" s="1324"/>
      <c r="M73" s="1324"/>
      <c r="N73" s="1324"/>
      <c r="AM73" s="1295"/>
      <c r="AN73" s="1306" t="s">
        <v>604</v>
      </c>
      <c r="AO73" s="1306"/>
      <c r="AP73" s="1306"/>
      <c r="AQ73" s="1306"/>
      <c r="AR73" s="1306"/>
      <c r="AS73" s="1306"/>
      <c r="AT73" s="1306"/>
      <c r="AU73" s="1306"/>
      <c r="AV73" s="1306"/>
      <c r="AW73" s="1306"/>
      <c r="AX73" s="1306"/>
      <c r="AY73" s="1306"/>
      <c r="AZ73" s="1306"/>
      <c r="BA73" s="1306"/>
      <c r="BB73" s="1306" t="s">
        <v>605</v>
      </c>
      <c r="BC73" s="1306"/>
      <c r="BD73" s="1306"/>
      <c r="BE73" s="1306"/>
      <c r="BF73" s="1306"/>
      <c r="BG73" s="1306"/>
      <c r="BH73" s="1306"/>
      <c r="BI73" s="1306"/>
      <c r="BJ73" s="1306"/>
      <c r="BK73" s="1306"/>
      <c r="BL73" s="1306"/>
      <c r="BM73" s="1306"/>
      <c r="BN73" s="1306"/>
      <c r="BO73" s="1306"/>
      <c r="BP73" s="1307">
        <v>102.4</v>
      </c>
      <c r="BQ73" s="1307"/>
      <c r="BR73" s="1307"/>
      <c r="BS73" s="1307"/>
      <c r="BT73" s="1307"/>
      <c r="BU73" s="1307"/>
      <c r="BV73" s="1307"/>
      <c r="BW73" s="1307"/>
      <c r="BX73" s="1307">
        <v>101.6</v>
      </c>
      <c r="BY73" s="1307"/>
      <c r="BZ73" s="1307"/>
      <c r="CA73" s="1307"/>
      <c r="CB73" s="1307"/>
      <c r="CC73" s="1307"/>
      <c r="CD73" s="1307"/>
      <c r="CE73" s="1307"/>
      <c r="CF73" s="1307">
        <v>82.4</v>
      </c>
      <c r="CG73" s="1307"/>
      <c r="CH73" s="1307"/>
      <c r="CI73" s="1307"/>
      <c r="CJ73" s="1307"/>
      <c r="CK73" s="1307"/>
      <c r="CL73" s="1307"/>
      <c r="CM73" s="1307"/>
      <c r="CN73" s="1307">
        <v>69</v>
      </c>
      <c r="CO73" s="1307"/>
      <c r="CP73" s="1307"/>
      <c r="CQ73" s="1307"/>
      <c r="CR73" s="1307"/>
      <c r="CS73" s="1307"/>
      <c r="CT73" s="1307"/>
      <c r="CU73" s="1307"/>
      <c r="CV73" s="1307">
        <v>57.1</v>
      </c>
      <c r="CW73" s="1307"/>
      <c r="CX73" s="1307"/>
      <c r="CY73" s="1307"/>
      <c r="CZ73" s="1307"/>
      <c r="DA73" s="1307"/>
      <c r="DB73" s="1307"/>
      <c r="DC73" s="1307"/>
    </row>
    <row r="74" spans="2:107" x14ac:dyDescent="0.15">
      <c r="B74" s="1277"/>
      <c r="G74" s="1303"/>
      <c r="H74" s="1303"/>
      <c r="I74" s="1303"/>
      <c r="J74" s="1303"/>
      <c r="K74" s="1324"/>
      <c r="L74" s="1324"/>
      <c r="M74" s="1324"/>
      <c r="N74" s="1324"/>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610</v>
      </c>
      <c r="BC75" s="1306"/>
      <c r="BD75" s="1306"/>
      <c r="BE75" s="1306"/>
      <c r="BF75" s="1306"/>
      <c r="BG75" s="1306"/>
      <c r="BH75" s="1306"/>
      <c r="BI75" s="1306"/>
      <c r="BJ75" s="1306"/>
      <c r="BK75" s="1306"/>
      <c r="BL75" s="1306"/>
      <c r="BM75" s="1306"/>
      <c r="BN75" s="1306"/>
      <c r="BO75" s="1306"/>
      <c r="BP75" s="1307">
        <v>7.9</v>
      </c>
      <c r="BQ75" s="1307"/>
      <c r="BR75" s="1307"/>
      <c r="BS75" s="1307"/>
      <c r="BT75" s="1307"/>
      <c r="BU75" s="1307"/>
      <c r="BV75" s="1307"/>
      <c r="BW75" s="1307"/>
      <c r="BX75" s="1307">
        <v>7.5</v>
      </c>
      <c r="BY75" s="1307"/>
      <c r="BZ75" s="1307"/>
      <c r="CA75" s="1307"/>
      <c r="CB75" s="1307"/>
      <c r="CC75" s="1307"/>
      <c r="CD75" s="1307"/>
      <c r="CE75" s="1307"/>
      <c r="CF75" s="1307">
        <v>7.5</v>
      </c>
      <c r="CG75" s="1307"/>
      <c r="CH75" s="1307"/>
      <c r="CI75" s="1307"/>
      <c r="CJ75" s="1307"/>
      <c r="CK75" s="1307"/>
      <c r="CL75" s="1307"/>
      <c r="CM75" s="1307"/>
      <c r="CN75" s="1307">
        <v>7.5</v>
      </c>
      <c r="CO75" s="1307"/>
      <c r="CP75" s="1307"/>
      <c r="CQ75" s="1307"/>
      <c r="CR75" s="1307"/>
      <c r="CS75" s="1307"/>
      <c r="CT75" s="1307"/>
      <c r="CU75" s="1307"/>
      <c r="CV75" s="1307">
        <v>7.7</v>
      </c>
      <c r="CW75" s="1307"/>
      <c r="CX75" s="1307"/>
      <c r="CY75" s="1307"/>
      <c r="CZ75" s="1307"/>
      <c r="DA75" s="1307"/>
      <c r="DB75" s="1307"/>
      <c r="DC75" s="1307"/>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7"/>
      <c r="G77" s="1296"/>
      <c r="H77" s="1296"/>
      <c r="I77" s="1296"/>
      <c r="J77" s="1296"/>
      <c r="K77" s="1324"/>
      <c r="L77" s="1324"/>
      <c r="M77" s="1324"/>
      <c r="N77" s="1324"/>
      <c r="AN77" s="1302" t="s">
        <v>607</v>
      </c>
      <c r="AO77" s="1302"/>
      <c r="AP77" s="1302"/>
      <c r="AQ77" s="1302"/>
      <c r="AR77" s="1302"/>
      <c r="AS77" s="1302"/>
      <c r="AT77" s="1302"/>
      <c r="AU77" s="1302"/>
      <c r="AV77" s="1302"/>
      <c r="AW77" s="1302"/>
      <c r="AX77" s="1302"/>
      <c r="AY77" s="1302"/>
      <c r="AZ77" s="1302"/>
      <c r="BA77" s="1302"/>
      <c r="BB77" s="1306" t="s">
        <v>605</v>
      </c>
      <c r="BC77" s="1306"/>
      <c r="BD77" s="1306"/>
      <c r="BE77" s="1306"/>
      <c r="BF77" s="1306"/>
      <c r="BG77" s="1306"/>
      <c r="BH77" s="1306"/>
      <c r="BI77" s="1306"/>
      <c r="BJ77" s="1306"/>
      <c r="BK77" s="1306"/>
      <c r="BL77" s="1306"/>
      <c r="BM77" s="1306"/>
      <c r="BN77" s="1306"/>
      <c r="BO77" s="1306"/>
      <c r="BP77" s="1307">
        <v>58.5</v>
      </c>
      <c r="BQ77" s="1307"/>
      <c r="BR77" s="1307"/>
      <c r="BS77" s="1307"/>
      <c r="BT77" s="1307"/>
      <c r="BU77" s="1307"/>
      <c r="BV77" s="1307"/>
      <c r="BW77" s="1307"/>
      <c r="BX77" s="1307">
        <v>54.6</v>
      </c>
      <c r="BY77" s="1307"/>
      <c r="BZ77" s="1307"/>
      <c r="CA77" s="1307"/>
      <c r="CB77" s="1307"/>
      <c r="CC77" s="1307"/>
      <c r="CD77" s="1307"/>
      <c r="CE77" s="1307"/>
      <c r="CF77" s="1307">
        <v>53.2</v>
      </c>
      <c r="CG77" s="1307"/>
      <c r="CH77" s="1307"/>
      <c r="CI77" s="1307"/>
      <c r="CJ77" s="1307"/>
      <c r="CK77" s="1307"/>
      <c r="CL77" s="1307"/>
      <c r="CM77" s="1307"/>
      <c r="CN77" s="1307">
        <v>47.9</v>
      </c>
      <c r="CO77" s="1307"/>
      <c r="CP77" s="1307"/>
      <c r="CQ77" s="1307"/>
      <c r="CR77" s="1307"/>
      <c r="CS77" s="1307"/>
      <c r="CT77" s="1307"/>
      <c r="CU77" s="1307"/>
      <c r="CV77" s="1307">
        <v>49</v>
      </c>
      <c r="CW77" s="1307"/>
      <c r="CX77" s="1307"/>
      <c r="CY77" s="1307"/>
      <c r="CZ77" s="1307"/>
      <c r="DA77" s="1307"/>
      <c r="DB77" s="1307"/>
      <c r="DC77" s="1307"/>
    </row>
    <row r="78" spans="2:107" x14ac:dyDescent="0.15">
      <c r="B78" s="1277"/>
      <c r="G78" s="1296"/>
      <c r="H78" s="1296"/>
      <c r="I78" s="1296"/>
      <c r="J78" s="1296"/>
      <c r="K78" s="1324"/>
      <c r="L78" s="1324"/>
      <c r="M78" s="1324"/>
      <c r="N78" s="1324"/>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7"/>
      <c r="G79" s="1296"/>
      <c r="H79" s="1296"/>
      <c r="I79" s="1309"/>
      <c r="J79" s="1309"/>
      <c r="K79" s="1325"/>
      <c r="L79" s="1325"/>
      <c r="M79" s="1325"/>
      <c r="N79" s="1325"/>
      <c r="AN79" s="1302"/>
      <c r="AO79" s="1302"/>
      <c r="AP79" s="1302"/>
      <c r="AQ79" s="1302"/>
      <c r="AR79" s="1302"/>
      <c r="AS79" s="1302"/>
      <c r="AT79" s="1302"/>
      <c r="AU79" s="1302"/>
      <c r="AV79" s="1302"/>
      <c r="AW79" s="1302"/>
      <c r="AX79" s="1302"/>
      <c r="AY79" s="1302"/>
      <c r="AZ79" s="1302"/>
      <c r="BA79" s="1302"/>
      <c r="BB79" s="1306" t="s">
        <v>610</v>
      </c>
      <c r="BC79" s="1306"/>
      <c r="BD79" s="1306"/>
      <c r="BE79" s="1306"/>
      <c r="BF79" s="1306"/>
      <c r="BG79" s="1306"/>
      <c r="BH79" s="1306"/>
      <c r="BI79" s="1306"/>
      <c r="BJ79" s="1306"/>
      <c r="BK79" s="1306"/>
      <c r="BL79" s="1306"/>
      <c r="BM79" s="1306"/>
      <c r="BN79" s="1306"/>
      <c r="BO79" s="1306"/>
      <c r="BP79" s="1307">
        <v>10.7</v>
      </c>
      <c r="BQ79" s="1307"/>
      <c r="BR79" s="1307"/>
      <c r="BS79" s="1307"/>
      <c r="BT79" s="1307"/>
      <c r="BU79" s="1307"/>
      <c r="BV79" s="1307"/>
      <c r="BW79" s="1307"/>
      <c r="BX79" s="1307">
        <v>10</v>
      </c>
      <c r="BY79" s="1307"/>
      <c r="BZ79" s="1307"/>
      <c r="CA79" s="1307"/>
      <c r="CB79" s="1307"/>
      <c r="CC79" s="1307"/>
      <c r="CD79" s="1307"/>
      <c r="CE79" s="1307"/>
      <c r="CF79" s="1307">
        <v>9.8000000000000007</v>
      </c>
      <c r="CG79" s="1307"/>
      <c r="CH79" s="1307"/>
      <c r="CI79" s="1307"/>
      <c r="CJ79" s="1307"/>
      <c r="CK79" s="1307"/>
      <c r="CL79" s="1307"/>
      <c r="CM79" s="1307"/>
      <c r="CN79" s="1307">
        <v>9.6</v>
      </c>
      <c r="CO79" s="1307"/>
      <c r="CP79" s="1307"/>
      <c r="CQ79" s="1307"/>
      <c r="CR79" s="1307"/>
      <c r="CS79" s="1307"/>
      <c r="CT79" s="1307"/>
      <c r="CU79" s="1307"/>
      <c r="CV79" s="1307">
        <v>9.5</v>
      </c>
      <c r="CW79" s="1307"/>
      <c r="CX79" s="1307"/>
      <c r="CY79" s="1307"/>
      <c r="CZ79" s="1307"/>
      <c r="DA79" s="1307"/>
      <c r="DB79" s="1307"/>
      <c r="DC79" s="1307"/>
    </row>
    <row r="80" spans="2:107" x14ac:dyDescent="0.15">
      <c r="B80" s="1277"/>
      <c r="G80" s="1296"/>
      <c r="H80" s="1296"/>
      <c r="I80" s="1309"/>
      <c r="J80" s="1309"/>
      <c r="K80" s="1325"/>
      <c r="L80" s="1325"/>
      <c r="M80" s="1325"/>
      <c r="N80" s="1325"/>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7"/>
    </row>
    <row r="82" spans="2:109" ht="17.25" x14ac:dyDescent="0.15">
      <c r="B82" s="1277"/>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7"/>
      <c r="AQ87" s="1327"/>
      <c r="BC87" s="1327"/>
      <c r="BO87" s="1327"/>
      <c r="CA87" s="1327"/>
      <c r="CM87" s="1327"/>
      <c r="CY87" s="1327"/>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sheetProtection algorithmName="SHA-512" hashValue="w7NSk/myF5z6WagHuGZts5rgmiQWKt8zZ+ypvtqTNv9EYbjqh0varMxtBv8vErm5B8UgmUyfQ7V6BKD+LTkYng==" saltValue="bYAOW3Z0q7ER7kRDM57C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388C9-C385-482D-9576-6A54D73F28E5}">
  <sheetPr>
    <pageSetUpPr fitToPage="1"/>
  </sheetPr>
  <dimension ref="A1:DR125"/>
  <sheetViews>
    <sheetView showGridLines="0" topLeftCell="X94" zoomScaleNormal="100" zoomScaleSheetLayoutView="70" workbookViewId="0">
      <selection activeCell="BF60" sqref="BF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amQzyA6cEVgY49Yoyoy1UCOqiB9KG8cQIs4b5TJXB3BkQiszuvYW53sJuPaYQ4uUlpUovxQwVcGaj9W/z6v/VQ==" saltValue="/Gvi0dS5tPaLf6pYMbws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EC7D0-306E-49F3-A626-9842F2473C9F}">
  <sheetPr>
    <pageSetUpPr fitToPage="1"/>
  </sheetPr>
  <dimension ref="A1:DR125"/>
  <sheetViews>
    <sheetView showGridLines="0" tabSelected="1" topLeftCell="AD46" zoomScaleNormal="100" zoomScaleSheetLayoutView="55" workbookViewId="0">
      <selection activeCell="BF60" sqref="BF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FcDwD/DBRJQa3XYmNkTtl1CRn+neC70Gou8YfwLILHOO315NoyKAb31EeQ2mFt12fecYB3mMzds1BGv5JmNgQQ==" saltValue="2eggeeGd90ncRWF7gz6G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552</v>
      </c>
      <c r="G2" s="157"/>
      <c r="H2" s="158"/>
    </row>
    <row r="3" spans="1:8" x14ac:dyDescent="0.15">
      <c r="A3" s="154" t="s">
        <v>545</v>
      </c>
      <c r="B3" s="159"/>
      <c r="C3" s="160"/>
      <c r="D3" s="161">
        <v>185320</v>
      </c>
      <c r="E3" s="162"/>
      <c r="F3" s="163">
        <v>85459</v>
      </c>
      <c r="G3" s="164"/>
      <c r="H3" s="165"/>
    </row>
    <row r="4" spans="1:8" x14ac:dyDescent="0.15">
      <c r="A4" s="166"/>
      <c r="B4" s="167"/>
      <c r="C4" s="168"/>
      <c r="D4" s="169">
        <v>52333</v>
      </c>
      <c r="E4" s="170"/>
      <c r="F4" s="171">
        <v>44378</v>
      </c>
      <c r="G4" s="172"/>
      <c r="H4" s="173"/>
    </row>
    <row r="5" spans="1:8" x14ac:dyDescent="0.15">
      <c r="A5" s="154" t="s">
        <v>547</v>
      </c>
      <c r="B5" s="159"/>
      <c r="C5" s="160"/>
      <c r="D5" s="161">
        <v>88802</v>
      </c>
      <c r="E5" s="162"/>
      <c r="F5" s="163">
        <v>83280</v>
      </c>
      <c r="G5" s="164"/>
      <c r="H5" s="165"/>
    </row>
    <row r="6" spans="1:8" x14ac:dyDescent="0.15">
      <c r="A6" s="166"/>
      <c r="B6" s="167"/>
      <c r="C6" s="168"/>
      <c r="D6" s="169">
        <v>17218</v>
      </c>
      <c r="E6" s="170"/>
      <c r="F6" s="171">
        <v>43123</v>
      </c>
      <c r="G6" s="172"/>
      <c r="H6" s="173"/>
    </row>
    <row r="7" spans="1:8" x14ac:dyDescent="0.15">
      <c r="A7" s="154" t="s">
        <v>548</v>
      </c>
      <c r="B7" s="159"/>
      <c r="C7" s="160"/>
      <c r="D7" s="161">
        <v>65933</v>
      </c>
      <c r="E7" s="162"/>
      <c r="F7" s="163">
        <v>88968</v>
      </c>
      <c r="G7" s="164"/>
      <c r="H7" s="165"/>
    </row>
    <row r="8" spans="1:8" x14ac:dyDescent="0.15">
      <c r="A8" s="166"/>
      <c r="B8" s="167"/>
      <c r="C8" s="168"/>
      <c r="D8" s="169">
        <v>25351</v>
      </c>
      <c r="E8" s="170"/>
      <c r="F8" s="171">
        <v>45482</v>
      </c>
      <c r="G8" s="172"/>
      <c r="H8" s="173"/>
    </row>
    <row r="9" spans="1:8" x14ac:dyDescent="0.15">
      <c r="A9" s="154" t="s">
        <v>549</v>
      </c>
      <c r="B9" s="159"/>
      <c r="C9" s="160"/>
      <c r="D9" s="161">
        <v>110252</v>
      </c>
      <c r="E9" s="162"/>
      <c r="F9" s="163">
        <v>85173</v>
      </c>
      <c r="G9" s="164"/>
      <c r="H9" s="165"/>
    </row>
    <row r="10" spans="1:8" x14ac:dyDescent="0.15">
      <c r="A10" s="166"/>
      <c r="B10" s="167"/>
      <c r="C10" s="168"/>
      <c r="D10" s="169">
        <v>35865</v>
      </c>
      <c r="E10" s="170"/>
      <c r="F10" s="171">
        <v>43913</v>
      </c>
      <c r="G10" s="172"/>
      <c r="H10" s="173"/>
    </row>
    <row r="11" spans="1:8" x14ac:dyDescent="0.15">
      <c r="A11" s="154" t="s">
        <v>550</v>
      </c>
      <c r="B11" s="159"/>
      <c r="C11" s="160"/>
      <c r="D11" s="161">
        <v>166266</v>
      </c>
      <c r="E11" s="162"/>
      <c r="F11" s="163">
        <v>94081</v>
      </c>
      <c r="G11" s="164"/>
      <c r="H11" s="165"/>
    </row>
    <row r="12" spans="1:8" x14ac:dyDescent="0.15">
      <c r="A12" s="166"/>
      <c r="B12" s="167"/>
      <c r="C12" s="174"/>
      <c r="D12" s="169">
        <v>56130</v>
      </c>
      <c r="E12" s="170"/>
      <c r="F12" s="171">
        <v>48949</v>
      </c>
      <c r="G12" s="172"/>
      <c r="H12" s="173"/>
    </row>
    <row r="13" spans="1:8" x14ac:dyDescent="0.15">
      <c r="A13" s="154"/>
      <c r="B13" s="159"/>
      <c r="C13" s="175"/>
      <c r="D13" s="176">
        <v>123315</v>
      </c>
      <c r="E13" s="177"/>
      <c r="F13" s="178">
        <v>87392</v>
      </c>
      <c r="G13" s="179"/>
      <c r="H13" s="165"/>
    </row>
    <row r="14" spans="1:8" x14ac:dyDescent="0.15">
      <c r="A14" s="166"/>
      <c r="B14" s="167"/>
      <c r="C14" s="168"/>
      <c r="D14" s="169">
        <v>37379</v>
      </c>
      <c r="E14" s="170"/>
      <c r="F14" s="171">
        <v>45169</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7.5</v>
      </c>
      <c r="C19" s="180">
        <f>ROUND(VALUE(SUBSTITUTE(実質収支比率等に係る経年分析!G$48,"▲","-")),2)</f>
        <v>13.13</v>
      </c>
      <c r="D19" s="180">
        <f>ROUND(VALUE(SUBSTITUTE(実質収支比率等に係る経年分析!H$48,"▲","-")),2)</f>
        <v>12.75</v>
      </c>
      <c r="E19" s="180">
        <f>ROUND(VALUE(SUBSTITUTE(実質収支比率等に係る経年分析!I$48,"▲","-")),2)</f>
        <v>14.8</v>
      </c>
      <c r="F19" s="180">
        <f>ROUND(VALUE(SUBSTITUTE(実質収支比率等に係る経年分析!J$48,"▲","-")),2)</f>
        <v>8.49</v>
      </c>
    </row>
    <row r="20" spans="1:11" x14ac:dyDescent="0.15">
      <c r="A20" s="180" t="s">
        <v>56</v>
      </c>
      <c r="B20" s="180">
        <f>ROUND(VALUE(SUBSTITUTE(実質収支比率等に係る経年分析!F$47,"▲","-")),2)</f>
        <v>14.81</v>
      </c>
      <c r="C20" s="180">
        <f>ROUND(VALUE(SUBSTITUTE(実質収支比率等に係る経年分析!G$47,"▲","-")),2)</f>
        <v>15.11</v>
      </c>
      <c r="D20" s="180">
        <f>ROUND(VALUE(SUBSTITUTE(実質収支比率等に係る経年分析!H$47,"▲","-")),2)</f>
        <v>16.649999999999999</v>
      </c>
      <c r="E20" s="180">
        <f>ROUND(VALUE(SUBSTITUTE(実質収支比率等に係る経年分析!I$47,"▲","-")),2)</f>
        <v>16.54</v>
      </c>
      <c r="F20" s="180">
        <f>ROUND(VALUE(SUBSTITUTE(実質収支比率等に係る経年分析!J$47,"▲","-")),2)</f>
        <v>16.28</v>
      </c>
    </row>
    <row r="21" spans="1:11" x14ac:dyDescent="0.15">
      <c r="A21" s="180" t="s">
        <v>57</v>
      </c>
      <c r="B21" s="180">
        <f>IF(ISNUMBER(VALUE(SUBSTITUTE(実質収支比率等に係る経年分析!F$49,"▲","-"))),ROUND(VALUE(SUBSTITUTE(実質収支比率等に係る経年分析!F$49,"▲","-")),2),NA())</f>
        <v>0.74</v>
      </c>
      <c r="C21" s="180">
        <f>IF(ISNUMBER(VALUE(SUBSTITUTE(実質収支比率等に係る経年分析!G$49,"▲","-"))),ROUND(VALUE(SUBSTITUTE(実質収支比率等に係る経年分析!G$49,"▲","-")),2),NA())</f>
        <v>5.49</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-6.07</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阿蘇山観光事業特別会計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1.47</v>
      </c>
      <c r="F31" s="181">
        <f>IF(ROUND(VALUE(SUBSTITUTE(連結実質赤字比率に係る赤字・黒字の構成分析!H$39,"▲", "-")), 2) &lt; 0, ABS(ROUND(VALUE(SUBSTITUTE(連結実質赤字比率に係る赤字・黒字の構成分析!H$39,"▲", "-")), 2)), NA())</f>
        <v>0.38</v>
      </c>
      <c r="G31" s="181" t="e">
        <f>IF(ROUND(VALUE(SUBSTITUTE(連結実質赤字比率に係る赤字・黒字の構成分析!H$39,"▲", "-")), 2) &gt;= 0, ABS(ROUND(VALUE(SUBSTITUTE(連結実質赤字比率に係る赤字・黒字の構成分析!H$39,"▲", "-")), 2)), NA())</f>
        <v>#N/A</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0.56000000000000005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8.2799999999999994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1638</v>
      </c>
      <c r="E42" s="182"/>
      <c r="F42" s="182"/>
      <c r="G42" s="182">
        <f>'実質公債費比率（分子）の構造'!L$52</f>
        <v>1681</v>
      </c>
      <c r="H42" s="182"/>
      <c r="I42" s="182"/>
      <c r="J42" s="182">
        <f>'実質公債費比率（分子）の構造'!M$52</f>
        <v>1573</v>
      </c>
      <c r="K42" s="182"/>
      <c r="L42" s="182"/>
      <c r="M42" s="182">
        <f>'実質公債費比率（分子）の構造'!N$52</f>
        <v>1567</v>
      </c>
      <c r="N42" s="182"/>
      <c r="O42" s="182"/>
      <c r="P42" s="182">
        <f>'実質公債費比率（分子）の構造'!O$52</f>
        <v>1693</v>
      </c>
    </row>
    <row r="43" spans="1:16" x14ac:dyDescent="0.15">
      <c r="A43" s="182" t="s">
        <v>65</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f>'実質公債費比率（分子）の構造'!K$50</f>
        <v>27</v>
      </c>
      <c r="C44" s="182"/>
      <c r="D44" s="182"/>
      <c r="E44" s="182">
        <f>'実質公債費比率（分子）の構造'!L$50</f>
        <v>24</v>
      </c>
      <c r="F44" s="182"/>
      <c r="G44" s="182"/>
      <c r="H44" s="182">
        <f>'実質公債費比率（分子）の構造'!M$50</f>
        <v>24</v>
      </c>
      <c r="I44" s="182"/>
      <c r="J44" s="182"/>
      <c r="K44" s="182">
        <f>'実質公債費比率（分子）の構造'!N$50</f>
        <v>24</v>
      </c>
      <c r="L44" s="182"/>
      <c r="M44" s="182"/>
      <c r="N44" s="182">
        <f>'実質公債費比率（分子）の構造'!O$50</f>
        <v>24</v>
      </c>
      <c r="O44" s="182"/>
      <c r="P44" s="182"/>
    </row>
    <row r="45" spans="1:16" x14ac:dyDescent="0.15">
      <c r="A45" s="182" t="s">
        <v>67</v>
      </c>
      <c r="B45" s="182">
        <f>'実質公債費比率（分子）の構造'!K$49</f>
        <v>424</v>
      </c>
      <c r="C45" s="182"/>
      <c r="D45" s="182"/>
      <c r="E45" s="182">
        <f>'実質公債費比率（分子）の構造'!L$49</f>
        <v>389</v>
      </c>
      <c r="F45" s="182"/>
      <c r="G45" s="182"/>
      <c r="H45" s="182">
        <f>'実質公債費比率（分子）の構造'!M$49</f>
        <v>357</v>
      </c>
      <c r="I45" s="182"/>
      <c r="J45" s="182"/>
      <c r="K45" s="182">
        <f>'実質公債費比率（分子）の構造'!N$49</f>
        <v>198</v>
      </c>
      <c r="L45" s="182"/>
      <c r="M45" s="182"/>
      <c r="N45" s="182">
        <f>'実質公債費比率（分子）の構造'!O$49</f>
        <v>192</v>
      </c>
      <c r="O45" s="182"/>
      <c r="P45" s="182"/>
    </row>
    <row r="46" spans="1:16" x14ac:dyDescent="0.15">
      <c r="A46" s="182" t="s">
        <v>68</v>
      </c>
      <c r="B46" s="182">
        <f>'実質公債費比率（分子）の構造'!K$48</f>
        <v>326</v>
      </c>
      <c r="C46" s="182"/>
      <c r="D46" s="182"/>
      <c r="E46" s="182">
        <f>'実質公債費比率（分子）の構造'!L$48</f>
        <v>341</v>
      </c>
      <c r="F46" s="182"/>
      <c r="G46" s="182"/>
      <c r="H46" s="182">
        <f>'実質公債費比率（分子）の構造'!M$48</f>
        <v>283</v>
      </c>
      <c r="I46" s="182"/>
      <c r="J46" s="182"/>
      <c r="K46" s="182">
        <f>'実質公債費比率（分子）の構造'!N$48</f>
        <v>313</v>
      </c>
      <c r="L46" s="182"/>
      <c r="M46" s="182"/>
      <c r="N46" s="182">
        <f>'実質公債費比率（分子）の構造'!O$48</f>
        <v>325</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1469</v>
      </c>
      <c r="C49" s="182"/>
      <c r="D49" s="182"/>
      <c r="E49" s="182">
        <f>'実質公債費比率（分子）の構造'!L$45</f>
        <v>1512</v>
      </c>
      <c r="F49" s="182"/>
      <c r="G49" s="182"/>
      <c r="H49" s="182">
        <f>'実質公債費比率（分子）の構造'!M$45</f>
        <v>1533</v>
      </c>
      <c r="I49" s="182"/>
      <c r="J49" s="182"/>
      <c r="K49" s="182">
        <f>'実質公債費比率（分子）の構造'!N$45</f>
        <v>1607</v>
      </c>
      <c r="L49" s="182"/>
      <c r="M49" s="182"/>
      <c r="N49" s="182">
        <f>'実質公債費比率（分子）の構造'!O$45</f>
        <v>1794</v>
      </c>
      <c r="O49" s="182"/>
      <c r="P49" s="182"/>
    </row>
    <row r="50" spans="1:16" x14ac:dyDescent="0.15">
      <c r="A50" s="182" t="s">
        <v>72</v>
      </c>
      <c r="B50" s="182" t="e">
        <f>NA()</f>
        <v>#N/A</v>
      </c>
      <c r="C50" s="182">
        <f>IF(ISNUMBER('実質公債費比率（分子）の構造'!K$53),'実質公債費比率（分子）の構造'!K$53,NA())</f>
        <v>608</v>
      </c>
      <c r="D50" s="182" t="e">
        <f>NA()</f>
        <v>#N/A</v>
      </c>
      <c r="E50" s="182" t="e">
        <f>NA()</f>
        <v>#N/A</v>
      </c>
      <c r="F50" s="182">
        <f>IF(ISNUMBER('実質公債費比率（分子）の構造'!L$53),'実質公債費比率（分子）の構造'!L$53,NA())</f>
        <v>585</v>
      </c>
      <c r="G50" s="182" t="e">
        <f>NA()</f>
        <v>#N/A</v>
      </c>
      <c r="H50" s="182" t="e">
        <f>NA()</f>
        <v>#N/A</v>
      </c>
      <c r="I50" s="182">
        <f>IF(ISNUMBER('実質公債費比率（分子）の構造'!M$53),'実質公債費比率（分子）の構造'!M$53,NA())</f>
        <v>624</v>
      </c>
      <c r="J50" s="182" t="e">
        <f>NA()</f>
        <v>#N/A</v>
      </c>
      <c r="K50" s="182" t="e">
        <f>NA()</f>
        <v>#N/A</v>
      </c>
      <c r="L50" s="182">
        <f>IF(ISNUMBER('実質公債費比率（分子）の構造'!N$53),'実質公債費比率（分子）の構造'!N$53,NA())</f>
        <v>575</v>
      </c>
      <c r="M50" s="182" t="e">
        <f>NA()</f>
        <v>#N/A</v>
      </c>
      <c r="N50" s="182" t="e">
        <f>NA()</f>
        <v>#N/A</v>
      </c>
      <c r="O50" s="182">
        <f>IF(ISNUMBER('実質公債費比率（分子）の構造'!O$53),'実質公債費比率（分子）の構造'!O$53,NA())</f>
        <v>642</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16851</v>
      </c>
      <c r="E56" s="181"/>
      <c r="F56" s="181"/>
      <c r="G56" s="181">
        <f>'将来負担比率（分子）の構造'!J$52</f>
        <v>17356</v>
      </c>
      <c r="H56" s="181"/>
      <c r="I56" s="181"/>
      <c r="J56" s="181">
        <f>'将来負担比率（分子）の構造'!K$52</f>
        <v>17648</v>
      </c>
      <c r="K56" s="181"/>
      <c r="L56" s="181"/>
      <c r="M56" s="181">
        <f>'将来負担比率（分子）の構造'!L$52</f>
        <v>18608</v>
      </c>
      <c r="N56" s="181"/>
      <c r="O56" s="181"/>
      <c r="P56" s="181">
        <f>'将来負担比率（分子）の構造'!M$52</f>
        <v>18627</v>
      </c>
    </row>
    <row r="57" spans="1:16" x14ac:dyDescent="0.15">
      <c r="A57" s="181" t="s">
        <v>42</v>
      </c>
      <c r="B57" s="181"/>
      <c r="C57" s="181"/>
      <c r="D57" s="181">
        <f>'将来負担比率（分子）の構造'!I$51</f>
        <v>1537</v>
      </c>
      <c r="E57" s="181"/>
      <c r="F57" s="181"/>
      <c r="G57" s="181">
        <f>'将来負担比率（分子）の構造'!J$51</f>
        <v>1460</v>
      </c>
      <c r="H57" s="181"/>
      <c r="I57" s="181"/>
      <c r="J57" s="181">
        <f>'将来負担比率（分子）の構造'!K$51</f>
        <v>1373</v>
      </c>
      <c r="K57" s="181"/>
      <c r="L57" s="181"/>
      <c r="M57" s="181">
        <f>'将来負担比率（分子）の構造'!L$51</f>
        <v>1391</v>
      </c>
      <c r="N57" s="181"/>
      <c r="O57" s="181"/>
      <c r="P57" s="181">
        <f>'将来負担比率（分子）の構造'!M$51</f>
        <v>1744</v>
      </c>
    </row>
    <row r="58" spans="1:16" x14ac:dyDescent="0.15">
      <c r="A58" s="181" t="s">
        <v>41</v>
      </c>
      <c r="B58" s="181"/>
      <c r="C58" s="181"/>
      <c r="D58" s="181">
        <f>'将来負担比率（分子）の構造'!I$50</f>
        <v>1951</v>
      </c>
      <c r="E58" s="181"/>
      <c r="F58" s="181"/>
      <c r="G58" s="181">
        <f>'将来負担比率（分子）の構造'!J$50</f>
        <v>1939</v>
      </c>
      <c r="H58" s="181"/>
      <c r="I58" s="181"/>
      <c r="J58" s="181">
        <f>'将来負担比率（分子）の構造'!K$50</f>
        <v>3101</v>
      </c>
      <c r="K58" s="181"/>
      <c r="L58" s="181"/>
      <c r="M58" s="181">
        <f>'将来負担比率（分子）の構造'!L$50</f>
        <v>4129</v>
      </c>
      <c r="N58" s="181"/>
      <c r="O58" s="181"/>
      <c r="P58" s="181">
        <f>'将来負担比率（分子）の構造'!M$50</f>
        <v>5152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198</v>
      </c>
      <c r="C61" s="181"/>
      <c r="D61" s="181"/>
      <c r="E61" s="181">
        <f>'将来負担比率（分子）の構造'!J$46</f>
        <v>177</v>
      </c>
      <c r="F61" s="181"/>
      <c r="G61" s="181"/>
      <c r="H61" s="181">
        <f>'将来負担比率（分子）の構造'!K$46</f>
        <v>160</v>
      </c>
      <c r="I61" s="181"/>
      <c r="J61" s="181"/>
      <c r="K61" s="181">
        <f>'将来負担比率（分子）の構造'!L$46</f>
        <v>142</v>
      </c>
      <c r="L61" s="181"/>
      <c r="M61" s="181"/>
      <c r="N61" s="181">
        <f>'将来負担比率（分子）の構造'!M$46</f>
        <v>124</v>
      </c>
      <c r="O61" s="181"/>
      <c r="P61" s="181"/>
    </row>
    <row r="62" spans="1:16" x14ac:dyDescent="0.15">
      <c r="A62" s="181" t="s">
        <v>35</v>
      </c>
      <c r="B62" s="181">
        <f>'将来負担比率（分子）の構造'!I$45</f>
        <v>3069</v>
      </c>
      <c r="C62" s="181"/>
      <c r="D62" s="181"/>
      <c r="E62" s="181">
        <f>'将来負担比率（分子）の構造'!J$45</f>
        <v>2776</v>
      </c>
      <c r="F62" s="181"/>
      <c r="G62" s="181"/>
      <c r="H62" s="181">
        <f>'将来負担比率（分子）の構造'!K$45</f>
        <v>2752</v>
      </c>
      <c r="I62" s="181"/>
      <c r="J62" s="181"/>
      <c r="K62" s="181">
        <f>'将来負担比率（分子）の構造'!L$45</f>
        <v>2667</v>
      </c>
      <c r="L62" s="181"/>
      <c r="M62" s="181"/>
      <c r="N62" s="181">
        <f>'将来負担比率（分子）の構造'!M$45</f>
        <v>2653</v>
      </c>
      <c r="O62" s="181"/>
      <c r="P62" s="181"/>
    </row>
    <row r="63" spans="1:16" x14ac:dyDescent="0.15">
      <c r="A63" s="181" t="s">
        <v>34</v>
      </c>
      <c r="B63" s="181">
        <f>'将来負担比率（分子）の構造'!I$44</f>
        <v>1913</v>
      </c>
      <c r="C63" s="181"/>
      <c r="D63" s="181"/>
      <c r="E63" s="181">
        <f>'将来負担比率（分子）の構造'!J$44</f>
        <v>1572</v>
      </c>
      <c r="F63" s="181"/>
      <c r="G63" s="181"/>
      <c r="H63" s="181">
        <f>'将来負担比率（分子）の構造'!K$44</f>
        <v>1531</v>
      </c>
      <c r="I63" s="181"/>
      <c r="J63" s="181"/>
      <c r="K63" s="181">
        <f>'将来負担比率（分子）の構造'!L$44</f>
        <v>1478</v>
      </c>
      <c r="L63" s="181"/>
      <c r="M63" s="181"/>
      <c r="N63" s="181">
        <f>'将来負担比率（分子）の構造'!M$44</f>
        <v>1340</v>
      </c>
      <c r="O63" s="181"/>
      <c r="P63" s="181"/>
    </row>
    <row r="64" spans="1:16" x14ac:dyDescent="0.15">
      <c r="A64" s="181" t="s">
        <v>33</v>
      </c>
      <c r="B64" s="181">
        <f>'将来負担比率（分子）の構造'!I$43</f>
        <v>5240</v>
      </c>
      <c r="C64" s="181"/>
      <c r="D64" s="181"/>
      <c r="E64" s="181">
        <f>'将来負担比率（分子）の構造'!J$43</f>
        <v>4982</v>
      </c>
      <c r="F64" s="181"/>
      <c r="G64" s="181"/>
      <c r="H64" s="181">
        <f>'将来負担比率（分子）の構造'!K$43</f>
        <v>4668</v>
      </c>
      <c r="I64" s="181"/>
      <c r="J64" s="181"/>
      <c r="K64" s="181">
        <f>'将来負担比率（分子）の構造'!L$43</f>
        <v>4545</v>
      </c>
      <c r="L64" s="181"/>
      <c r="M64" s="181"/>
      <c r="N64" s="181">
        <f>'将来負担比率（分子）の構造'!M$43</f>
        <v>4407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18328</v>
      </c>
      <c r="C66" s="181"/>
      <c r="D66" s="181"/>
      <c r="E66" s="181">
        <f>'将来負担比率（分子）の構造'!J$41</f>
        <v>19378</v>
      </c>
      <c r="F66" s="181"/>
      <c r="G66" s="181"/>
      <c r="H66" s="181">
        <f>'将来負担比率（分子）の構造'!K$41</f>
        <v>19448</v>
      </c>
      <c r="I66" s="181"/>
      <c r="J66" s="181"/>
      <c r="K66" s="181">
        <f>'将来負担比率（分子）の構造'!L$41</f>
        <v>20735</v>
      </c>
      <c r="L66" s="181"/>
      <c r="M66" s="181"/>
      <c r="N66" s="181">
        <f>'将来負担比率（分子）の構造'!M$41</f>
        <v>21521</v>
      </c>
      <c r="O66" s="181"/>
      <c r="P66" s="181"/>
    </row>
    <row r="67" spans="1:16" x14ac:dyDescent="0.15">
      <c r="A67" s="181" t="s">
        <v>76</v>
      </c>
      <c r="B67" s="181" t="e">
        <f>NA()</f>
        <v>#N/A</v>
      </c>
      <c r="C67" s="181">
        <f>IF(ISNUMBER('将来負担比率（分子）の構造'!I$53), IF('将来負担比率（分子）の構造'!I$53 &lt; 0, 0, '将来負担比率（分子）の構造'!I$53), NA())</f>
        <v>8410</v>
      </c>
      <c r="D67" s="181" t="e">
        <f>NA()</f>
        <v>#N/A</v>
      </c>
      <c r="E67" s="181" t="e">
        <f>NA()</f>
        <v>#N/A</v>
      </c>
      <c r="F67" s="181">
        <f>IF(ISNUMBER('将来負担比率（分子）の構造'!J$53), IF('将来負担比率（分子）の構造'!J$53 &lt; 0, 0, '将来負担比率（分子）の構造'!J$53), NA())</f>
        <v>8129</v>
      </c>
      <c r="G67" s="181" t="e">
        <f>NA()</f>
        <v>#N/A</v>
      </c>
      <c r="H67" s="181" t="e">
        <f>NA()</f>
        <v>#N/A</v>
      </c>
      <c r="I67" s="181">
        <f>IF(ISNUMBER('将来負担比率（分子）の構造'!K$53), IF('将来負担比率（分子）の構造'!K$53 &lt; 0, 0, '将来負担比率（分子）の構造'!K$53), NA())</f>
        <v>6437</v>
      </c>
      <c r="J67" s="181" t="e">
        <f>NA()</f>
        <v>#N/A</v>
      </c>
      <c r="K67" s="181" t="e">
        <f>NA()</f>
        <v>#N/A</v>
      </c>
      <c r="L67" s="181">
        <f>IF(ISNUMBER('将来負担比率（分子）の構造'!L$53), IF('将来負担比率（分子）の構造'!L$53 &lt; 0, 0, '将来負担比率（分子）の構造'!L$53), NA())</f>
        <v>5439</v>
      </c>
      <c r="M67" s="181" t="e">
        <f>NA()</f>
        <v>#N/A</v>
      </c>
      <c r="N67" s="181" t="e">
        <f>NA()</f>
        <v>#N/A</v>
      </c>
      <c r="O67" s="181">
        <f>IF(ISNUMBER('将来負担比率（分子）の構造'!M$53), IF('将来負担比率（分子）の構造'!M$53 &lt; 0, 0, '将来負担比率（分子）の構造'!M$53), NA())</f>
        <v>4521</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1546</v>
      </c>
      <c r="C72" s="185">
        <f>基金残高に係る経年分析!G55</f>
        <v>1547</v>
      </c>
      <c r="D72" s="185">
        <f>基金残高に係る経年分析!H55</f>
        <v>1547</v>
      </c>
    </row>
    <row r="73" spans="1:16" x14ac:dyDescent="0.15">
      <c r="A73" s="184" t="s">
        <v>79</v>
      </c>
      <c r="B73" s="185">
        <f>基金残高に係る経年分析!F56</f>
        <v>72</v>
      </c>
      <c r="C73" s="185">
        <f>基金残高に係る経年分析!G56</f>
        <v>120</v>
      </c>
      <c r="D73" s="185">
        <f>基金残高に係る経年分析!H56</f>
        <v>120</v>
      </c>
    </row>
    <row r="74" spans="1:16" x14ac:dyDescent="0.15">
      <c r="A74" s="184" t="s">
        <v>80</v>
      </c>
      <c r="B74" s="185">
        <f>基金残高に係る経年分析!F57</f>
        <v>1363</v>
      </c>
      <c r="C74" s="185">
        <f>基金残高に係る経年分析!G57</f>
        <v>2412</v>
      </c>
      <c r="D74" s="185">
        <f>基金残高に係る経年分析!H57</f>
        <v>3153</v>
      </c>
    </row>
  </sheetData>
  <sheetProtection algorithmName="SHA-512" hashValue="0/AkW8h8qgZSpcewRsHg3aCoTUj0IHYiyt//AeGIATqiITnLVABE3l4rIb+3N2RKsdPxsh1Q5ovfR0oIV7ACjg==" saltValue="ZaVKbu4/us84+tW3k9fl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3045653</v>
      </c>
      <c r="S5" s="635"/>
      <c r="T5" s="635"/>
      <c r="U5" s="635"/>
      <c r="V5" s="635"/>
      <c r="W5" s="635"/>
      <c r="X5" s="635"/>
      <c r="Y5" s="636"/>
      <c r="Z5" s="637">
        <v>14.7</v>
      </c>
      <c r="AA5" s="637"/>
      <c r="AB5" s="637"/>
      <c r="AC5" s="637"/>
      <c r="AD5" s="638">
        <v>3045653</v>
      </c>
      <c r="AE5" s="638"/>
      <c r="AF5" s="638"/>
      <c r="AG5" s="638"/>
      <c r="AH5" s="638"/>
      <c r="AI5" s="638"/>
      <c r="AJ5" s="638"/>
      <c r="AK5" s="638"/>
      <c r="AL5" s="639">
        <v>32.9</v>
      </c>
      <c r="AM5" s="640"/>
      <c r="AN5" s="640"/>
      <c r="AO5" s="641"/>
      <c r="AP5" s="631" t="s">
        <v>231</v>
      </c>
      <c r="AQ5" s="632"/>
      <c r="AR5" s="632"/>
      <c r="AS5" s="632"/>
      <c r="AT5" s="632"/>
      <c r="AU5" s="632"/>
      <c r="AV5" s="632"/>
      <c r="AW5" s="632"/>
      <c r="AX5" s="632"/>
      <c r="AY5" s="632"/>
      <c r="AZ5" s="632"/>
      <c r="BA5" s="632"/>
      <c r="BB5" s="632"/>
      <c r="BC5" s="632"/>
      <c r="BD5" s="632"/>
      <c r="BE5" s="632"/>
      <c r="BF5" s="633"/>
      <c r="BG5" s="645">
        <v>3002014</v>
      </c>
      <c r="BH5" s="646"/>
      <c r="BI5" s="646"/>
      <c r="BJ5" s="646"/>
      <c r="BK5" s="646"/>
      <c r="BL5" s="646"/>
      <c r="BM5" s="646"/>
      <c r="BN5" s="647"/>
      <c r="BO5" s="648">
        <v>98.6</v>
      </c>
      <c r="BP5" s="648"/>
      <c r="BQ5" s="648"/>
      <c r="BR5" s="648"/>
      <c r="BS5" s="649" t="s">
        <v>180</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201614</v>
      </c>
      <c r="S6" s="646"/>
      <c r="T6" s="646"/>
      <c r="U6" s="646"/>
      <c r="V6" s="646"/>
      <c r="W6" s="646"/>
      <c r="X6" s="646"/>
      <c r="Y6" s="647"/>
      <c r="Z6" s="648">
        <v>1</v>
      </c>
      <c r="AA6" s="648"/>
      <c r="AB6" s="648"/>
      <c r="AC6" s="648"/>
      <c r="AD6" s="649">
        <v>201614</v>
      </c>
      <c r="AE6" s="649"/>
      <c r="AF6" s="649"/>
      <c r="AG6" s="649"/>
      <c r="AH6" s="649"/>
      <c r="AI6" s="649"/>
      <c r="AJ6" s="649"/>
      <c r="AK6" s="649"/>
      <c r="AL6" s="650">
        <v>2.2000000000000002</v>
      </c>
      <c r="AM6" s="651"/>
      <c r="AN6" s="651"/>
      <c r="AO6" s="652"/>
      <c r="AP6" s="642" t="s">
        <v>236</v>
      </c>
      <c r="AQ6" s="643"/>
      <c r="AR6" s="643"/>
      <c r="AS6" s="643"/>
      <c r="AT6" s="643"/>
      <c r="AU6" s="643"/>
      <c r="AV6" s="643"/>
      <c r="AW6" s="643"/>
      <c r="AX6" s="643"/>
      <c r="AY6" s="643"/>
      <c r="AZ6" s="643"/>
      <c r="BA6" s="643"/>
      <c r="BB6" s="643"/>
      <c r="BC6" s="643"/>
      <c r="BD6" s="643"/>
      <c r="BE6" s="643"/>
      <c r="BF6" s="644"/>
      <c r="BG6" s="645">
        <v>3002014</v>
      </c>
      <c r="BH6" s="646"/>
      <c r="BI6" s="646"/>
      <c r="BJ6" s="646"/>
      <c r="BK6" s="646"/>
      <c r="BL6" s="646"/>
      <c r="BM6" s="646"/>
      <c r="BN6" s="647"/>
      <c r="BO6" s="648">
        <v>98.6</v>
      </c>
      <c r="BP6" s="648"/>
      <c r="BQ6" s="648"/>
      <c r="BR6" s="648"/>
      <c r="BS6" s="649" t="s">
        <v>131</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137114</v>
      </c>
      <c r="CS6" s="646"/>
      <c r="CT6" s="646"/>
      <c r="CU6" s="646"/>
      <c r="CV6" s="646"/>
      <c r="CW6" s="646"/>
      <c r="CX6" s="646"/>
      <c r="CY6" s="647"/>
      <c r="CZ6" s="639">
        <v>0.7</v>
      </c>
      <c r="DA6" s="640"/>
      <c r="DB6" s="640"/>
      <c r="DC6" s="659"/>
      <c r="DD6" s="654">
        <v>2128</v>
      </c>
      <c r="DE6" s="646"/>
      <c r="DF6" s="646"/>
      <c r="DG6" s="646"/>
      <c r="DH6" s="646"/>
      <c r="DI6" s="646"/>
      <c r="DJ6" s="646"/>
      <c r="DK6" s="646"/>
      <c r="DL6" s="646"/>
      <c r="DM6" s="646"/>
      <c r="DN6" s="646"/>
      <c r="DO6" s="646"/>
      <c r="DP6" s="647"/>
      <c r="DQ6" s="654">
        <v>137114</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1386</v>
      </c>
      <c r="S7" s="646"/>
      <c r="T7" s="646"/>
      <c r="U7" s="646"/>
      <c r="V7" s="646"/>
      <c r="W7" s="646"/>
      <c r="X7" s="646"/>
      <c r="Y7" s="647"/>
      <c r="Z7" s="648">
        <v>0</v>
      </c>
      <c r="AA7" s="648"/>
      <c r="AB7" s="648"/>
      <c r="AC7" s="648"/>
      <c r="AD7" s="649">
        <v>1386</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1193171</v>
      </c>
      <c r="BH7" s="646"/>
      <c r="BI7" s="646"/>
      <c r="BJ7" s="646"/>
      <c r="BK7" s="646"/>
      <c r="BL7" s="646"/>
      <c r="BM7" s="646"/>
      <c r="BN7" s="647"/>
      <c r="BO7" s="648">
        <v>39.200000000000003</v>
      </c>
      <c r="BP7" s="648"/>
      <c r="BQ7" s="648"/>
      <c r="BR7" s="648"/>
      <c r="BS7" s="649" t="s">
        <v>131</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2521183</v>
      </c>
      <c r="CS7" s="646"/>
      <c r="CT7" s="646"/>
      <c r="CU7" s="646"/>
      <c r="CV7" s="646"/>
      <c r="CW7" s="646"/>
      <c r="CX7" s="646"/>
      <c r="CY7" s="647"/>
      <c r="CZ7" s="648">
        <v>12.8</v>
      </c>
      <c r="DA7" s="648"/>
      <c r="DB7" s="648"/>
      <c r="DC7" s="648"/>
      <c r="DD7" s="654">
        <v>190905</v>
      </c>
      <c r="DE7" s="646"/>
      <c r="DF7" s="646"/>
      <c r="DG7" s="646"/>
      <c r="DH7" s="646"/>
      <c r="DI7" s="646"/>
      <c r="DJ7" s="646"/>
      <c r="DK7" s="646"/>
      <c r="DL7" s="646"/>
      <c r="DM7" s="646"/>
      <c r="DN7" s="646"/>
      <c r="DO7" s="646"/>
      <c r="DP7" s="647"/>
      <c r="DQ7" s="654">
        <v>1743676</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5726</v>
      </c>
      <c r="S8" s="646"/>
      <c r="T8" s="646"/>
      <c r="U8" s="646"/>
      <c r="V8" s="646"/>
      <c r="W8" s="646"/>
      <c r="X8" s="646"/>
      <c r="Y8" s="647"/>
      <c r="Z8" s="648">
        <v>0</v>
      </c>
      <c r="AA8" s="648"/>
      <c r="AB8" s="648"/>
      <c r="AC8" s="648"/>
      <c r="AD8" s="649">
        <v>5726</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43777</v>
      </c>
      <c r="BH8" s="646"/>
      <c r="BI8" s="646"/>
      <c r="BJ8" s="646"/>
      <c r="BK8" s="646"/>
      <c r="BL8" s="646"/>
      <c r="BM8" s="646"/>
      <c r="BN8" s="647"/>
      <c r="BO8" s="648">
        <v>1.4</v>
      </c>
      <c r="BP8" s="648"/>
      <c r="BQ8" s="648"/>
      <c r="BR8" s="648"/>
      <c r="BS8" s="654" t="s">
        <v>131</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5647394</v>
      </c>
      <c r="CS8" s="646"/>
      <c r="CT8" s="646"/>
      <c r="CU8" s="646"/>
      <c r="CV8" s="646"/>
      <c r="CW8" s="646"/>
      <c r="CX8" s="646"/>
      <c r="CY8" s="647"/>
      <c r="CZ8" s="648">
        <v>28.8</v>
      </c>
      <c r="DA8" s="648"/>
      <c r="DB8" s="648"/>
      <c r="DC8" s="648"/>
      <c r="DD8" s="654">
        <v>330097</v>
      </c>
      <c r="DE8" s="646"/>
      <c r="DF8" s="646"/>
      <c r="DG8" s="646"/>
      <c r="DH8" s="646"/>
      <c r="DI8" s="646"/>
      <c r="DJ8" s="646"/>
      <c r="DK8" s="646"/>
      <c r="DL8" s="646"/>
      <c r="DM8" s="646"/>
      <c r="DN8" s="646"/>
      <c r="DO8" s="646"/>
      <c r="DP8" s="647"/>
      <c r="DQ8" s="654">
        <v>2907307</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3827</v>
      </c>
      <c r="S9" s="646"/>
      <c r="T9" s="646"/>
      <c r="U9" s="646"/>
      <c r="V9" s="646"/>
      <c r="W9" s="646"/>
      <c r="X9" s="646"/>
      <c r="Y9" s="647"/>
      <c r="Z9" s="648">
        <v>0</v>
      </c>
      <c r="AA9" s="648"/>
      <c r="AB9" s="648"/>
      <c r="AC9" s="648"/>
      <c r="AD9" s="649">
        <v>3827</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906758</v>
      </c>
      <c r="BH9" s="646"/>
      <c r="BI9" s="646"/>
      <c r="BJ9" s="646"/>
      <c r="BK9" s="646"/>
      <c r="BL9" s="646"/>
      <c r="BM9" s="646"/>
      <c r="BN9" s="647"/>
      <c r="BO9" s="648">
        <v>29.8</v>
      </c>
      <c r="BP9" s="648"/>
      <c r="BQ9" s="648"/>
      <c r="BR9" s="648"/>
      <c r="BS9" s="654" t="s">
        <v>131</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1614934</v>
      </c>
      <c r="CS9" s="646"/>
      <c r="CT9" s="646"/>
      <c r="CU9" s="646"/>
      <c r="CV9" s="646"/>
      <c r="CW9" s="646"/>
      <c r="CX9" s="646"/>
      <c r="CY9" s="647"/>
      <c r="CZ9" s="648">
        <v>8.1999999999999993</v>
      </c>
      <c r="DA9" s="648"/>
      <c r="DB9" s="648"/>
      <c r="DC9" s="648"/>
      <c r="DD9" s="654">
        <v>23279</v>
      </c>
      <c r="DE9" s="646"/>
      <c r="DF9" s="646"/>
      <c r="DG9" s="646"/>
      <c r="DH9" s="646"/>
      <c r="DI9" s="646"/>
      <c r="DJ9" s="646"/>
      <c r="DK9" s="646"/>
      <c r="DL9" s="646"/>
      <c r="DM9" s="646"/>
      <c r="DN9" s="646"/>
      <c r="DO9" s="646"/>
      <c r="DP9" s="647"/>
      <c r="DQ9" s="654">
        <v>1562666</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248</v>
      </c>
      <c r="S10" s="646"/>
      <c r="T10" s="646"/>
      <c r="U10" s="646"/>
      <c r="V10" s="646"/>
      <c r="W10" s="646"/>
      <c r="X10" s="646"/>
      <c r="Y10" s="647"/>
      <c r="Z10" s="648" t="s">
        <v>131</v>
      </c>
      <c r="AA10" s="648"/>
      <c r="AB10" s="648"/>
      <c r="AC10" s="648"/>
      <c r="AD10" s="649" t="s">
        <v>131</v>
      </c>
      <c r="AE10" s="649"/>
      <c r="AF10" s="649"/>
      <c r="AG10" s="649"/>
      <c r="AH10" s="649"/>
      <c r="AI10" s="649"/>
      <c r="AJ10" s="649"/>
      <c r="AK10" s="649"/>
      <c r="AL10" s="650" t="s">
        <v>131</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76904</v>
      </c>
      <c r="BH10" s="646"/>
      <c r="BI10" s="646"/>
      <c r="BJ10" s="646"/>
      <c r="BK10" s="646"/>
      <c r="BL10" s="646"/>
      <c r="BM10" s="646"/>
      <c r="BN10" s="647"/>
      <c r="BO10" s="648">
        <v>2.5</v>
      </c>
      <c r="BP10" s="648"/>
      <c r="BQ10" s="648"/>
      <c r="BR10" s="648"/>
      <c r="BS10" s="654" t="s">
        <v>131</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t="s">
        <v>131</v>
      </c>
      <c r="CS10" s="646"/>
      <c r="CT10" s="646"/>
      <c r="CU10" s="646"/>
      <c r="CV10" s="646"/>
      <c r="CW10" s="646"/>
      <c r="CX10" s="646"/>
      <c r="CY10" s="647"/>
      <c r="CZ10" s="648" t="s">
        <v>248</v>
      </c>
      <c r="DA10" s="648"/>
      <c r="DB10" s="648"/>
      <c r="DC10" s="648"/>
      <c r="DD10" s="654" t="s">
        <v>248</v>
      </c>
      <c r="DE10" s="646"/>
      <c r="DF10" s="646"/>
      <c r="DG10" s="646"/>
      <c r="DH10" s="646"/>
      <c r="DI10" s="646"/>
      <c r="DJ10" s="646"/>
      <c r="DK10" s="646"/>
      <c r="DL10" s="646"/>
      <c r="DM10" s="646"/>
      <c r="DN10" s="646"/>
      <c r="DO10" s="646"/>
      <c r="DP10" s="647"/>
      <c r="DQ10" s="654" t="s">
        <v>131</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483407</v>
      </c>
      <c r="S11" s="646"/>
      <c r="T11" s="646"/>
      <c r="U11" s="646"/>
      <c r="V11" s="646"/>
      <c r="W11" s="646"/>
      <c r="X11" s="646"/>
      <c r="Y11" s="647"/>
      <c r="Z11" s="650">
        <v>2.2999999999999998</v>
      </c>
      <c r="AA11" s="651"/>
      <c r="AB11" s="651"/>
      <c r="AC11" s="663"/>
      <c r="AD11" s="654">
        <v>483407</v>
      </c>
      <c r="AE11" s="646"/>
      <c r="AF11" s="646"/>
      <c r="AG11" s="646"/>
      <c r="AH11" s="646"/>
      <c r="AI11" s="646"/>
      <c r="AJ11" s="646"/>
      <c r="AK11" s="647"/>
      <c r="AL11" s="650">
        <v>5.2</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165732</v>
      </c>
      <c r="BH11" s="646"/>
      <c r="BI11" s="646"/>
      <c r="BJ11" s="646"/>
      <c r="BK11" s="646"/>
      <c r="BL11" s="646"/>
      <c r="BM11" s="646"/>
      <c r="BN11" s="647"/>
      <c r="BO11" s="648">
        <v>5.4</v>
      </c>
      <c r="BP11" s="648"/>
      <c r="BQ11" s="648"/>
      <c r="BR11" s="648"/>
      <c r="BS11" s="654" t="s">
        <v>131</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2155310</v>
      </c>
      <c r="CS11" s="646"/>
      <c r="CT11" s="646"/>
      <c r="CU11" s="646"/>
      <c r="CV11" s="646"/>
      <c r="CW11" s="646"/>
      <c r="CX11" s="646"/>
      <c r="CY11" s="647"/>
      <c r="CZ11" s="648">
        <v>11</v>
      </c>
      <c r="DA11" s="648"/>
      <c r="DB11" s="648"/>
      <c r="DC11" s="648"/>
      <c r="DD11" s="654">
        <v>1119460</v>
      </c>
      <c r="DE11" s="646"/>
      <c r="DF11" s="646"/>
      <c r="DG11" s="646"/>
      <c r="DH11" s="646"/>
      <c r="DI11" s="646"/>
      <c r="DJ11" s="646"/>
      <c r="DK11" s="646"/>
      <c r="DL11" s="646"/>
      <c r="DM11" s="646"/>
      <c r="DN11" s="646"/>
      <c r="DO11" s="646"/>
      <c r="DP11" s="647"/>
      <c r="DQ11" s="654">
        <v>553959</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v>29015</v>
      </c>
      <c r="S12" s="646"/>
      <c r="T12" s="646"/>
      <c r="U12" s="646"/>
      <c r="V12" s="646"/>
      <c r="W12" s="646"/>
      <c r="X12" s="646"/>
      <c r="Y12" s="647"/>
      <c r="Z12" s="648">
        <v>0.1</v>
      </c>
      <c r="AA12" s="648"/>
      <c r="AB12" s="648"/>
      <c r="AC12" s="648"/>
      <c r="AD12" s="649">
        <v>29015</v>
      </c>
      <c r="AE12" s="649"/>
      <c r="AF12" s="649"/>
      <c r="AG12" s="649"/>
      <c r="AH12" s="649"/>
      <c r="AI12" s="649"/>
      <c r="AJ12" s="649"/>
      <c r="AK12" s="649"/>
      <c r="AL12" s="650">
        <v>0.3</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1505789</v>
      </c>
      <c r="BH12" s="646"/>
      <c r="BI12" s="646"/>
      <c r="BJ12" s="646"/>
      <c r="BK12" s="646"/>
      <c r="BL12" s="646"/>
      <c r="BM12" s="646"/>
      <c r="BN12" s="647"/>
      <c r="BO12" s="648">
        <v>49.4</v>
      </c>
      <c r="BP12" s="648"/>
      <c r="BQ12" s="648"/>
      <c r="BR12" s="648"/>
      <c r="BS12" s="654" t="s">
        <v>131</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724505</v>
      </c>
      <c r="CS12" s="646"/>
      <c r="CT12" s="646"/>
      <c r="CU12" s="646"/>
      <c r="CV12" s="646"/>
      <c r="CW12" s="646"/>
      <c r="CX12" s="646"/>
      <c r="CY12" s="647"/>
      <c r="CZ12" s="648">
        <v>3.7</v>
      </c>
      <c r="DA12" s="648"/>
      <c r="DB12" s="648"/>
      <c r="DC12" s="648"/>
      <c r="DD12" s="654">
        <v>185745</v>
      </c>
      <c r="DE12" s="646"/>
      <c r="DF12" s="646"/>
      <c r="DG12" s="646"/>
      <c r="DH12" s="646"/>
      <c r="DI12" s="646"/>
      <c r="DJ12" s="646"/>
      <c r="DK12" s="646"/>
      <c r="DL12" s="646"/>
      <c r="DM12" s="646"/>
      <c r="DN12" s="646"/>
      <c r="DO12" s="646"/>
      <c r="DP12" s="647"/>
      <c r="DQ12" s="654">
        <v>415199</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131</v>
      </c>
      <c r="S13" s="646"/>
      <c r="T13" s="646"/>
      <c r="U13" s="646"/>
      <c r="V13" s="646"/>
      <c r="W13" s="646"/>
      <c r="X13" s="646"/>
      <c r="Y13" s="647"/>
      <c r="Z13" s="648" t="s">
        <v>131</v>
      </c>
      <c r="AA13" s="648"/>
      <c r="AB13" s="648"/>
      <c r="AC13" s="648"/>
      <c r="AD13" s="649" t="s">
        <v>131</v>
      </c>
      <c r="AE13" s="649"/>
      <c r="AF13" s="649"/>
      <c r="AG13" s="649"/>
      <c r="AH13" s="649"/>
      <c r="AI13" s="649"/>
      <c r="AJ13" s="649"/>
      <c r="AK13" s="649"/>
      <c r="AL13" s="650" t="s">
        <v>131</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1500062</v>
      </c>
      <c r="BH13" s="646"/>
      <c r="BI13" s="646"/>
      <c r="BJ13" s="646"/>
      <c r="BK13" s="646"/>
      <c r="BL13" s="646"/>
      <c r="BM13" s="646"/>
      <c r="BN13" s="647"/>
      <c r="BO13" s="648">
        <v>49.3</v>
      </c>
      <c r="BP13" s="648"/>
      <c r="BQ13" s="648"/>
      <c r="BR13" s="648"/>
      <c r="BS13" s="654" t="s">
        <v>131</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2270584</v>
      </c>
      <c r="CS13" s="646"/>
      <c r="CT13" s="646"/>
      <c r="CU13" s="646"/>
      <c r="CV13" s="646"/>
      <c r="CW13" s="646"/>
      <c r="CX13" s="646"/>
      <c r="CY13" s="647"/>
      <c r="CZ13" s="648">
        <v>11.6</v>
      </c>
      <c r="DA13" s="648"/>
      <c r="DB13" s="648"/>
      <c r="DC13" s="648"/>
      <c r="DD13" s="654">
        <v>1793788</v>
      </c>
      <c r="DE13" s="646"/>
      <c r="DF13" s="646"/>
      <c r="DG13" s="646"/>
      <c r="DH13" s="646"/>
      <c r="DI13" s="646"/>
      <c r="DJ13" s="646"/>
      <c r="DK13" s="646"/>
      <c r="DL13" s="646"/>
      <c r="DM13" s="646"/>
      <c r="DN13" s="646"/>
      <c r="DO13" s="646"/>
      <c r="DP13" s="647"/>
      <c r="DQ13" s="654">
        <v>651521</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23019</v>
      </c>
      <c r="S14" s="646"/>
      <c r="T14" s="646"/>
      <c r="U14" s="646"/>
      <c r="V14" s="646"/>
      <c r="W14" s="646"/>
      <c r="X14" s="646"/>
      <c r="Y14" s="647"/>
      <c r="Z14" s="648">
        <v>0.1</v>
      </c>
      <c r="AA14" s="648"/>
      <c r="AB14" s="648"/>
      <c r="AC14" s="648"/>
      <c r="AD14" s="649">
        <v>23019</v>
      </c>
      <c r="AE14" s="649"/>
      <c r="AF14" s="649"/>
      <c r="AG14" s="649"/>
      <c r="AH14" s="649"/>
      <c r="AI14" s="649"/>
      <c r="AJ14" s="649"/>
      <c r="AK14" s="649"/>
      <c r="AL14" s="650">
        <v>0.2</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105164</v>
      </c>
      <c r="BH14" s="646"/>
      <c r="BI14" s="646"/>
      <c r="BJ14" s="646"/>
      <c r="BK14" s="646"/>
      <c r="BL14" s="646"/>
      <c r="BM14" s="646"/>
      <c r="BN14" s="647"/>
      <c r="BO14" s="648">
        <v>3.5</v>
      </c>
      <c r="BP14" s="648"/>
      <c r="BQ14" s="648"/>
      <c r="BR14" s="648"/>
      <c r="BS14" s="654" t="s">
        <v>131</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614799</v>
      </c>
      <c r="CS14" s="646"/>
      <c r="CT14" s="646"/>
      <c r="CU14" s="646"/>
      <c r="CV14" s="646"/>
      <c r="CW14" s="646"/>
      <c r="CX14" s="646"/>
      <c r="CY14" s="647"/>
      <c r="CZ14" s="648">
        <v>3.1</v>
      </c>
      <c r="DA14" s="648"/>
      <c r="DB14" s="648"/>
      <c r="DC14" s="648"/>
      <c r="DD14" s="654">
        <v>42364</v>
      </c>
      <c r="DE14" s="646"/>
      <c r="DF14" s="646"/>
      <c r="DG14" s="646"/>
      <c r="DH14" s="646"/>
      <c r="DI14" s="646"/>
      <c r="DJ14" s="646"/>
      <c r="DK14" s="646"/>
      <c r="DL14" s="646"/>
      <c r="DM14" s="646"/>
      <c r="DN14" s="646"/>
      <c r="DO14" s="646"/>
      <c r="DP14" s="647"/>
      <c r="DQ14" s="654">
        <v>560560</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131</v>
      </c>
      <c r="S15" s="646"/>
      <c r="T15" s="646"/>
      <c r="U15" s="646"/>
      <c r="V15" s="646"/>
      <c r="W15" s="646"/>
      <c r="X15" s="646"/>
      <c r="Y15" s="647"/>
      <c r="Z15" s="648" t="s">
        <v>248</v>
      </c>
      <c r="AA15" s="648"/>
      <c r="AB15" s="648"/>
      <c r="AC15" s="648"/>
      <c r="AD15" s="649" t="s">
        <v>248</v>
      </c>
      <c r="AE15" s="649"/>
      <c r="AF15" s="649"/>
      <c r="AG15" s="649"/>
      <c r="AH15" s="649"/>
      <c r="AI15" s="649"/>
      <c r="AJ15" s="649"/>
      <c r="AK15" s="649"/>
      <c r="AL15" s="650" t="s">
        <v>131</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197873</v>
      </c>
      <c r="BH15" s="646"/>
      <c r="BI15" s="646"/>
      <c r="BJ15" s="646"/>
      <c r="BK15" s="646"/>
      <c r="BL15" s="646"/>
      <c r="BM15" s="646"/>
      <c r="BN15" s="647"/>
      <c r="BO15" s="648">
        <v>6.5</v>
      </c>
      <c r="BP15" s="648"/>
      <c r="BQ15" s="648"/>
      <c r="BR15" s="648"/>
      <c r="BS15" s="654" t="s">
        <v>131</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1605192</v>
      </c>
      <c r="CS15" s="646"/>
      <c r="CT15" s="646"/>
      <c r="CU15" s="646"/>
      <c r="CV15" s="646"/>
      <c r="CW15" s="646"/>
      <c r="CX15" s="646"/>
      <c r="CY15" s="647"/>
      <c r="CZ15" s="648">
        <v>8.1999999999999993</v>
      </c>
      <c r="DA15" s="648"/>
      <c r="DB15" s="648"/>
      <c r="DC15" s="648"/>
      <c r="DD15" s="654">
        <v>622522</v>
      </c>
      <c r="DE15" s="646"/>
      <c r="DF15" s="646"/>
      <c r="DG15" s="646"/>
      <c r="DH15" s="646"/>
      <c r="DI15" s="646"/>
      <c r="DJ15" s="646"/>
      <c r="DK15" s="646"/>
      <c r="DL15" s="646"/>
      <c r="DM15" s="646"/>
      <c r="DN15" s="646"/>
      <c r="DO15" s="646"/>
      <c r="DP15" s="647"/>
      <c r="DQ15" s="654">
        <v>1060775</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5749</v>
      </c>
      <c r="S16" s="646"/>
      <c r="T16" s="646"/>
      <c r="U16" s="646"/>
      <c r="V16" s="646"/>
      <c r="W16" s="646"/>
      <c r="X16" s="646"/>
      <c r="Y16" s="647"/>
      <c r="Z16" s="648">
        <v>0</v>
      </c>
      <c r="AA16" s="648"/>
      <c r="AB16" s="648"/>
      <c r="AC16" s="648"/>
      <c r="AD16" s="649">
        <v>5749</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v>17</v>
      </c>
      <c r="BH16" s="646"/>
      <c r="BI16" s="646"/>
      <c r="BJ16" s="646"/>
      <c r="BK16" s="646"/>
      <c r="BL16" s="646"/>
      <c r="BM16" s="646"/>
      <c r="BN16" s="647"/>
      <c r="BO16" s="648">
        <v>0</v>
      </c>
      <c r="BP16" s="648"/>
      <c r="BQ16" s="648"/>
      <c r="BR16" s="648"/>
      <c r="BS16" s="654" t="s">
        <v>131</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545337</v>
      </c>
      <c r="CS16" s="646"/>
      <c r="CT16" s="646"/>
      <c r="CU16" s="646"/>
      <c r="CV16" s="646"/>
      <c r="CW16" s="646"/>
      <c r="CX16" s="646"/>
      <c r="CY16" s="647"/>
      <c r="CZ16" s="648">
        <v>2.8</v>
      </c>
      <c r="DA16" s="648"/>
      <c r="DB16" s="648"/>
      <c r="DC16" s="648"/>
      <c r="DD16" s="654" t="s">
        <v>131</v>
      </c>
      <c r="DE16" s="646"/>
      <c r="DF16" s="646"/>
      <c r="DG16" s="646"/>
      <c r="DH16" s="646"/>
      <c r="DI16" s="646"/>
      <c r="DJ16" s="646"/>
      <c r="DK16" s="646"/>
      <c r="DL16" s="646"/>
      <c r="DM16" s="646"/>
      <c r="DN16" s="646"/>
      <c r="DO16" s="646"/>
      <c r="DP16" s="647"/>
      <c r="DQ16" s="654">
        <v>14878</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45897</v>
      </c>
      <c r="S17" s="646"/>
      <c r="T17" s="646"/>
      <c r="U17" s="646"/>
      <c r="V17" s="646"/>
      <c r="W17" s="646"/>
      <c r="X17" s="646"/>
      <c r="Y17" s="647"/>
      <c r="Z17" s="648">
        <v>0.2</v>
      </c>
      <c r="AA17" s="648"/>
      <c r="AB17" s="648"/>
      <c r="AC17" s="648"/>
      <c r="AD17" s="649">
        <v>45897</v>
      </c>
      <c r="AE17" s="649"/>
      <c r="AF17" s="649"/>
      <c r="AG17" s="649"/>
      <c r="AH17" s="649"/>
      <c r="AI17" s="649"/>
      <c r="AJ17" s="649"/>
      <c r="AK17" s="649"/>
      <c r="AL17" s="650">
        <v>0.5</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131</v>
      </c>
      <c r="BH17" s="646"/>
      <c r="BI17" s="646"/>
      <c r="BJ17" s="646"/>
      <c r="BK17" s="646"/>
      <c r="BL17" s="646"/>
      <c r="BM17" s="646"/>
      <c r="BN17" s="647"/>
      <c r="BO17" s="648" t="s">
        <v>131</v>
      </c>
      <c r="BP17" s="648"/>
      <c r="BQ17" s="648"/>
      <c r="BR17" s="648"/>
      <c r="BS17" s="654" t="s">
        <v>248</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1793779</v>
      </c>
      <c r="CS17" s="646"/>
      <c r="CT17" s="646"/>
      <c r="CU17" s="646"/>
      <c r="CV17" s="646"/>
      <c r="CW17" s="646"/>
      <c r="CX17" s="646"/>
      <c r="CY17" s="647"/>
      <c r="CZ17" s="648">
        <v>9.1</v>
      </c>
      <c r="DA17" s="648"/>
      <c r="DB17" s="648"/>
      <c r="DC17" s="648"/>
      <c r="DD17" s="654" t="s">
        <v>248</v>
      </c>
      <c r="DE17" s="646"/>
      <c r="DF17" s="646"/>
      <c r="DG17" s="646"/>
      <c r="DH17" s="646"/>
      <c r="DI17" s="646"/>
      <c r="DJ17" s="646"/>
      <c r="DK17" s="646"/>
      <c r="DL17" s="646"/>
      <c r="DM17" s="646"/>
      <c r="DN17" s="646"/>
      <c r="DO17" s="646"/>
      <c r="DP17" s="647"/>
      <c r="DQ17" s="654">
        <v>1696627</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12556</v>
      </c>
      <c r="S18" s="646"/>
      <c r="T18" s="646"/>
      <c r="U18" s="646"/>
      <c r="V18" s="646"/>
      <c r="W18" s="646"/>
      <c r="X18" s="646"/>
      <c r="Y18" s="647"/>
      <c r="Z18" s="648">
        <v>0.1</v>
      </c>
      <c r="AA18" s="648"/>
      <c r="AB18" s="648"/>
      <c r="AC18" s="648"/>
      <c r="AD18" s="649">
        <v>12556</v>
      </c>
      <c r="AE18" s="649"/>
      <c r="AF18" s="649"/>
      <c r="AG18" s="649"/>
      <c r="AH18" s="649"/>
      <c r="AI18" s="649"/>
      <c r="AJ18" s="649"/>
      <c r="AK18" s="649"/>
      <c r="AL18" s="650">
        <v>0.1</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131</v>
      </c>
      <c r="BH18" s="646"/>
      <c r="BI18" s="646"/>
      <c r="BJ18" s="646"/>
      <c r="BK18" s="646"/>
      <c r="BL18" s="646"/>
      <c r="BM18" s="646"/>
      <c r="BN18" s="647"/>
      <c r="BO18" s="648" t="s">
        <v>131</v>
      </c>
      <c r="BP18" s="648"/>
      <c r="BQ18" s="648"/>
      <c r="BR18" s="648"/>
      <c r="BS18" s="654" t="s">
        <v>131</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131</v>
      </c>
      <c r="CS18" s="646"/>
      <c r="CT18" s="646"/>
      <c r="CU18" s="646"/>
      <c r="CV18" s="646"/>
      <c r="CW18" s="646"/>
      <c r="CX18" s="646"/>
      <c r="CY18" s="647"/>
      <c r="CZ18" s="648" t="s">
        <v>131</v>
      </c>
      <c r="DA18" s="648"/>
      <c r="DB18" s="648"/>
      <c r="DC18" s="648"/>
      <c r="DD18" s="654" t="s">
        <v>131</v>
      </c>
      <c r="DE18" s="646"/>
      <c r="DF18" s="646"/>
      <c r="DG18" s="646"/>
      <c r="DH18" s="646"/>
      <c r="DI18" s="646"/>
      <c r="DJ18" s="646"/>
      <c r="DK18" s="646"/>
      <c r="DL18" s="646"/>
      <c r="DM18" s="646"/>
      <c r="DN18" s="646"/>
      <c r="DO18" s="646"/>
      <c r="DP18" s="647"/>
      <c r="DQ18" s="654" t="s">
        <v>131</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3025</v>
      </c>
      <c r="S19" s="646"/>
      <c r="T19" s="646"/>
      <c r="U19" s="646"/>
      <c r="V19" s="646"/>
      <c r="W19" s="646"/>
      <c r="X19" s="646"/>
      <c r="Y19" s="647"/>
      <c r="Z19" s="648">
        <v>0</v>
      </c>
      <c r="AA19" s="648"/>
      <c r="AB19" s="648"/>
      <c r="AC19" s="648"/>
      <c r="AD19" s="649">
        <v>3025</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43639</v>
      </c>
      <c r="BH19" s="646"/>
      <c r="BI19" s="646"/>
      <c r="BJ19" s="646"/>
      <c r="BK19" s="646"/>
      <c r="BL19" s="646"/>
      <c r="BM19" s="646"/>
      <c r="BN19" s="647"/>
      <c r="BO19" s="648">
        <v>1.4</v>
      </c>
      <c r="BP19" s="648"/>
      <c r="BQ19" s="648"/>
      <c r="BR19" s="648"/>
      <c r="BS19" s="654" t="s">
        <v>131</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131</v>
      </c>
      <c r="CS19" s="646"/>
      <c r="CT19" s="646"/>
      <c r="CU19" s="646"/>
      <c r="CV19" s="646"/>
      <c r="CW19" s="646"/>
      <c r="CX19" s="646"/>
      <c r="CY19" s="647"/>
      <c r="CZ19" s="648" t="s">
        <v>131</v>
      </c>
      <c r="DA19" s="648"/>
      <c r="DB19" s="648"/>
      <c r="DC19" s="648"/>
      <c r="DD19" s="654" t="s">
        <v>131</v>
      </c>
      <c r="DE19" s="646"/>
      <c r="DF19" s="646"/>
      <c r="DG19" s="646"/>
      <c r="DH19" s="646"/>
      <c r="DI19" s="646"/>
      <c r="DJ19" s="646"/>
      <c r="DK19" s="646"/>
      <c r="DL19" s="646"/>
      <c r="DM19" s="646"/>
      <c r="DN19" s="646"/>
      <c r="DO19" s="646"/>
      <c r="DP19" s="647"/>
      <c r="DQ19" s="654" t="s">
        <v>131</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560</v>
      </c>
      <c r="S20" s="646"/>
      <c r="T20" s="646"/>
      <c r="U20" s="646"/>
      <c r="V20" s="646"/>
      <c r="W20" s="646"/>
      <c r="X20" s="646"/>
      <c r="Y20" s="647"/>
      <c r="Z20" s="648">
        <v>0</v>
      </c>
      <c r="AA20" s="648"/>
      <c r="AB20" s="648"/>
      <c r="AC20" s="648"/>
      <c r="AD20" s="649">
        <v>560</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43639</v>
      </c>
      <c r="BH20" s="646"/>
      <c r="BI20" s="646"/>
      <c r="BJ20" s="646"/>
      <c r="BK20" s="646"/>
      <c r="BL20" s="646"/>
      <c r="BM20" s="646"/>
      <c r="BN20" s="647"/>
      <c r="BO20" s="648">
        <v>1.4</v>
      </c>
      <c r="BP20" s="648"/>
      <c r="BQ20" s="648"/>
      <c r="BR20" s="648"/>
      <c r="BS20" s="654" t="s">
        <v>131</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19630131</v>
      </c>
      <c r="CS20" s="646"/>
      <c r="CT20" s="646"/>
      <c r="CU20" s="646"/>
      <c r="CV20" s="646"/>
      <c r="CW20" s="646"/>
      <c r="CX20" s="646"/>
      <c r="CY20" s="647"/>
      <c r="CZ20" s="648">
        <v>100</v>
      </c>
      <c r="DA20" s="648"/>
      <c r="DB20" s="648"/>
      <c r="DC20" s="648"/>
      <c r="DD20" s="654">
        <v>4310288</v>
      </c>
      <c r="DE20" s="646"/>
      <c r="DF20" s="646"/>
      <c r="DG20" s="646"/>
      <c r="DH20" s="646"/>
      <c r="DI20" s="646"/>
      <c r="DJ20" s="646"/>
      <c r="DK20" s="646"/>
      <c r="DL20" s="646"/>
      <c r="DM20" s="646"/>
      <c r="DN20" s="646"/>
      <c r="DO20" s="646"/>
      <c r="DP20" s="647"/>
      <c r="DQ20" s="654">
        <v>11304282</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29756</v>
      </c>
      <c r="S21" s="646"/>
      <c r="T21" s="646"/>
      <c r="U21" s="646"/>
      <c r="V21" s="646"/>
      <c r="W21" s="646"/>
      <c r="X21" s="646"/>
      <c r="Y21" s="647"/>
      <c r="Z21" s="648">
        <v>0.1</v>
      </c>
      <c r="AA21" s="648"/>
      <c r="AB21" s="648"/>
      <c r="AC21" s="648"/>
      <c r="AD21" s="649">
        <v>29756</v>
      </c>
      <c r="AE21" s="649"/>
      <c r="AF21" s="649"/>
      <c r="AG21" s="649"/>
      <c r="AH21" s="649"/>
      <c r="AI21" s="649"/>
      <c r="AJ21" s="649"/>
      <c r="AK21" s="649"/>
      <c r="AL21" s="650">
        <v>0.3</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43639</v>
      </c>
      <c r="BH21" s="646"/>
      <c r="BI21" s="646"/>
      <c r="BJ21" s="646"/>
      <c r="BK21" s="646"/>
      <c r="BL21" s="646"/>
      <c r="BM21" s="646"/>
      <c r="BN21" s="647"/>
      <c r="BO21" s="648">
        <v>1.4</v>
      </c>
      <c r="BP21" s="648"/>
      <c r="BQ21" s="648"/>
      <c r="BR21" s="648"/>
      <c r="BS21" s="654" t="s">
        <v>131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6480777</v>
      </c>
      <c r="S22" s="646"/>
      <c r="T22" s="646"/>
      <c r="U22" s="646"/>
      <c r="V22" s="646"/>
      <c r="W22" s="646"/>
      <c r="X22" s="646"/>
      <c r="Y22" s="647"/>
      <c r="Z22" s="648">
        <v>31.2</v>
      </c>
      <c r="AA22" s="648"/>
      <c r="AB22" s="648"/>
      <c r="AC22" s="648"/>
      <c r="AD22" s="649">
        <v>5411109</v>
      </c>
      <c r="AE22" s="649"/>
      <c r="AF22" s="649"/>
      <c r="AG22" s="649"/>
      <c r="AH22" s="649"/>
      <c r="AI22" s="649"/>
      <c r="AJ22" s="649"/>
      <c r="AK22" s="649"/>
      <c r="AL22" s="650">
        <v>58.4</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131</v>
      </c>
      <c r="BH22" s="646"/>
      <c r="BI22" s="646"/>
      <c r="BJ22" s="646"/>
      <c r="BK22" s="646"/>
      <c r="BL22" s="646"/>
      <c r="BM22" s="646"/>
      <c r="BN22" s="647"/>
      <c r="BO22" s="648" t="s">
        <v>131</v>
      </c>
      <c r="BP22" s="648"/>
      <c r="BQ22" s="648"/>
      <c r="BR22" s="648"/>
      <c r="BS22" s="654" t="s">
        <v>131</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5411109</v>
      </c>
      <c r="S23" s="646"/>
      <c r="T23" s="646"/>
      <c r="U23" s="646"/>
      <c r="V23" s="646"/>
      <c r="W23" s="646"/>
      <c r="X23" s="646"/>
      <c r="Y23" s="647"/>
      <c r="Z23" s="648">
        <v>26.1</v>
      </c>
      <c r="AA23" s="648"/>
      <c r="AB23" s="648"/>
      <c r="AC23" s="648"/>
      <c r="AD23" s="649">
        <v>5411109</v>
      </c>
      <c r="AE23" s="649"/>
      <c r="AF23" s="649"/>
      <c r="AG23" s="649"/>
      <c r="AH23" s="649"/>
      <c r="AI23" s="649"/>
      <c r="AJ23" s="649"/>
      <c r="AK23" s="649"/>
      <c r="AL23" s="650">
        <v>58.4</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131</v>
      </c>
      <c r="BH23" s="646"/>
      <c r="BI23" s="646"/>
      <c r="BJ23" s="646"/>
      <c r="BK23" s="646"/>
      <c r="BL23" s="646"/>
      <c r="BM23" s="646"/>
      <c r="BN23" s="647"/>
      <c r="BO23" s="648" t="s">
        <v>131</v>
      </c>
      <c r="BP23" s="648"/>
      <c r="BQ23" s="648"/>
      <c r="BR23" s="648"/>
      <c r="BS23" s="654" t="s">
        <v>131</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1069668</v>
      </c>
      <c r="S24" s="646"/>
      <c r="T24" s="646"/>
      <c r="U24" s="646"/>
      <c r="V24" s="646"/>
      <c r="W24" s="646"/>
      <c r="X24" s="646"/>
      <c r="Y24" s="647"/>
      <c r="Z24" s="648">
        <v>5.2</v>
      </c>
      <c r="AA24" s="648"/>
      <c r="AB24" s="648"/>
      <c r="AC24" s="648"/>
      <c r="AD24" s="649" t="s">
        <v>131</v>
      </c>
      <c r="AE24" s="649"/>
      <c r="AF24" s="649"/>
      <c r="AG24" s="649"/>
      <c r="AH24" s="649"/>
      <c r="AI24" s="649"/>
      <c r="AJ24" s="649"/>
      <c r="AK24" s="649"/>
      <c r="AL24" s="650" t="s">
        <v>131</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131</v>
      </c>
      <c r="BH24" s="646"/>
      <c r="BI24" s="646"/>
      <c r="BJ24" s="646"/>
      <c r="BK24" s="646"/>
      <c r="BL24" s="646"/>
      <c r="BM24" s="646"/>
      <c r="BN24" s="647"/>
      <c r="BO24" s="648" t="s">
        <v>131</v>
      </c>
      <c r="BP24" s="648"/>
      <c r="BQ24" s="648"/>
      <c r="BR24" s="648"/>
      <c r="BS24" s="654" t="s">
        <v>131</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7198112</v>
      </c>
      <c r="CS24" s="635"/>
      <c r="CT24" s="635"/>
      <c r="CU24" s="635"/>
      <c r="CV24" s="635"/>
      <c r="CW24" s="635"/>
      <c r="CX24" s="635"/>
      <c r="CY24" s="636"/>
      <c r="CZ24" s="639">
        <v>36.700000000000003</v>
      </c>
      <c r="DA24" s="640"/>
      <c r="DB24" s="640"/>
      <c r="DC24" s="659"/>
      <c r="DD24" s="679">
        <v>4923272</v>
      </c>
      <c r="DE24" s="635"/>
      <c r="DF24" s="635"/>
      <c r="DG24" s="635"/>
      <c r="DH24" s="635"/>
      <c r="DI24" s="635"/>
      <c r="DJ24" s="635"/>
      <c r="DK24" s="636"/>
      <c r="DL24" s="679">
        <v>4863189</v>
      </c>
      <c r="DM24" s="635"/>
      <c r="DN24" s="635"/>
      <c r="DO24" s="635"/>
      <c r="DP24" s="635"/>
      <c r="DQ24" s="635"/>
      <c r="DR24" s="635"/>
      <c r="DS24" s="635"/>
      <c r="DT24" s="635"/>
      <c r="DU24" s="635"/>
      <c r="DV24" s="636"/>
      <c r="DW24" s="639">
        <v>50.7</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131</v>
      </c>
      <c r="S25" s="646"/>
      <c r="T25" s="646"/>
      <c r="U25" s="646"/>
      <c r="V25" s="646"/>
      <c r="W25" s="646"/>
      <c r="X25" s="646"/>
      <c r="Y25" s="647"/>
      <c r="Z25" s="648" t="s">
        <v>131</v>
      </c>
      <c r="AA25" s="648"/>
      <c r="AB25" s="648"/>
      <c r="AC25" s="648"/>
      <c r="AD25" s="649" t="s">
        <v>131</v>
      </c>
      <c r="AE25" s="649"/>
      <c r="AF25" s="649"/>
      <c r="AG25" s="649"/>
      <c r="AH25" s="649"/>
      <c r="AI25" s="649"/>
      <c r="AJ25" s="649"/>
      <c r="AK25" s="649"/>
      <c r="AL25" s="650" t="s">
        <v>131</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248</v>
      </c>
      <c r="BH25" s="646"/>
      <c r="BI25" s="646"/>
      <c r="BJ25" s="646"/>
      <c r="BK25" s="646"/>
      <c r="BL25" s="646"/>
      <c r="BM25" s="646"/>
      <c r="BN25" s="647"/>
      <c r="BO25" s="648" t="s">
        <v>131</v>
      </c>
      <c r="BP25" s="648"/>
      <c r="BQ25" s="648"/>
      <c r="BR25" s="648"/>
      <c r="BS25" s="654" t="s">
        <v>131</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2381319</v>
      </c>
      <c r="CS25" s="680"/>
      <c r="CT25" s="680"/>
      <c r="CU25" s="680"/>
      <c r="CV25" s="680"/>
      <c r="CW25" s="680"/>
      <c r="CX25" s="680"/>
      <c r="CY25" s="681"/>
      <c r="CZ25" s="650">
        <v>12.1</v>
      </c>
      <c r="DA25" s="682"/>
      <c r="DB25" s="682"/>
      <c r="DC25" s="685"/>
      <c r="DD25" s="654">
        <v>2271360</v>
      </c>
      <c r="DE25" s="680"/>
      <c r="DF25" s="680"/>
      <c r="DG25" s="680"/>
      <c r="DH25" s="680"/>
      <c r="DI25" s="680"/>
      <c r="DJ25" s="680"/>
      <c r="DK25" s="681"/>
      <c r="DL25" s="654">
        <v>2213426</v>
      </c>
      <c r="DM25" s="680"/>
      <c r="DN25" s="680"/>
      <c r="DO25" s="680"/>
      <c r="DP25" s="680"/>
      <c r="DQ25" s="680"/>
      <c r="DR25" s="680"/>
      <c r="DS25" s="680"/>
      <c r="DT25" s="680"/>
      <c r="DU25" s="680"/>
      <c r="DV25" s="681"/>
      <c r="DW25" s="650">
        <v>23.1</v>
      </c>
      <c r="DX25" s="682"/>
      <c r="DY25" s="682"/>
      <c r="DZ25" s="682"/>
      <c r="EA25" s="682"/>
      <c r="EB25" s="682"/>
      <c r="EC25" s="683"/>
    </row>
    <row r="26" spans="2:133" ht="11.25" customHeight="1" x14ac:dyDescent="0.15">
      <c r="B26" s="642" t="s">
        <v>299</v>
      </c>
      <c r="C26" s="643"/>
      <c r="D26" s="643"/>
      <c r="E26" s="643"/>
      <c r="F26" s="643"/>
      <c r="G26" s="643"/>
      <c r="H26" s="643"/>
      <c r="I26" s="643"/>
      <c r="J26" s="643"/>
      <c r="K26" s="643"/>
      <c r="L26" s="643"/>
      <c r="M26" s="643"/>
      <c r="N26" s="643"/>
      <c r="O26" s="643"/>
      <c r="P26" s="643"/>
      <c r="Q26" s="644"/>
      <c r="R26" s="645">
        <v>10326070</v>
      </c>
      <c r="S26" s="646"/>
      <c r="T26" s="646"/>
      <c r="U26" s="646"/>
      <c r="V26" s="646"/>
      <c r="W26" s="646"/>
      <c r="X26" s="646"/>
      <c r="Y26" s="647"/>
      <c r="Z26" s="648">
        <v>49.7</v>
      </c>
      <c r="AA26" s="648"/>
      <c r="AB26" s="648"/>
      <c r="AC26" s="648"/>
      <c r="AD26" s="649">
        <v>9256402</v>
      </c>
      <c r="AE26" s="649"/>
      <c r="AF26" s="649"/>
      <c r="AG26" s="649"/>
      <c r="AH26" s="649"/>
      <c r="AI26" s="649"/>
      <c r="AJ26" s="649"/>
      <c r="AK26" s="649"/>
      <c r="AL26" s="650">
        <v>99.9</v>
      </c>
      <c r="AM26" s="651"/>
      <c r="AN26" s="651"/>
      <c r="AO26" s="652"/>
      <c r="AP26" s="664" t="s">
        <v>300</v>
      </c>
      <c r="AQ26" s="684"/>
      <c r="AR26" s="684"/>
      <c r="AS26" s="684"/>
      <c r="AT26" s="684"/>
      <c r="AU26" s="684"/>
      <c r="AV26" s="684"/>
      <c r="AW26" s="684"/>
      <c r="AX26" s="684"/>
      <c r="AY26" s="684"/>
      <c r="AZ26" s="684"/>
      <c r="BA26" s="684"/>
      <c r="BB26" s="684"/>
      <c r="BC26" s="684"/>
      <c r="BD26" s="684"/>
      <c r="BE26" s="684"/>
      <c r="BF26" s="666"/>
      <c r="BG26" s="645" t="s">
        <v>248</v>
      </c>
      <c r="BH26" s="646"/>
      <c r="BI26" s="646"/>
      <c r="BJ26" s="646"/>
      <c r="BK26" s="646"/>
      <c r="BL26" s="646"/>
      <c r="BM26" s="646"/>
      <c r="BN26" s="647"/>
      <c r="BO26" s="648" t="s">
        <v>131</v>
      </c>
      <c r="BP26" s="648"/>
      <c r="BQ26" s="648"/>
      <c r="BR26" s="648"/>
      <c r="BS26" s="654" t="s">
        <v>131</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1427143</v>
      </c>
      <c r="CS26" s="646"/>
      <c r="CT26" s="646"/>
      <c r="CU26" s="646"/>
      <c r="CV26" s="646"/>
      <c r="CW26" s="646"/>
      <c r="CX26" s="646"/>
      <c r="CY26" s="647"/>
      <c r="CZ26" s="650">
        <v>7.3</v>
      </c>
      <c r="DA26" s="682"/>
      <c r="DB26" s="682"/>
      <c r="DC26" s="685"/>
      <c r="DD26" s="654">
        <v>1356391</v>
      </c>
      <c r="DE26" s="646"/>
      <c r="DF26" s="646"/>
      <c r="DG26" s="646"/>
      <c r="DH26" s="646"/>
      <c r="DI26" s="646"/>
      <c r="DJ26" s="646"/>
      <c r="DK26" s="647"/>
      <c r="DL26" s="654" t="s">
        <v>131</v>
      </c>
      <c r="DM26" s="646"/>
      <c r="DN26" s="646"/>
      <c r="DO26" s="646"/>
      <c r="DP26" s="646"/>
      <c r="DQ26" s="646"/>
      <c r="DR26" s="646"/>
      <c r="DS26" s="646"/>
      <c r="DT26" s="646"/>
      <c r="DU26" s="646"/>
      <c r="DV26" s="647"/>
      <c r="DW26" s="650" t="s">
        <v>131</v>
      </c>
      <c r="DX26" s="682"/>
      <c r="DY26" s="682"/>
      <c r="DZ26" s="682"/>
      <c r="EA26" s="682"/>
      <c r="EB26" s="682"/>
      <c r="EC26" s="683"/>
    </row>
    <row r="27" spans="2:133" ht="11.25" customHeight="1" x14ac:dyDescent="0.15">
      <c r="B27" s="642" t="s">
        <v>302</v>
      </c>
      <c r="C27" s="643"/>
      <c r="D27" s="643"/>
      <c r="E27" s="643"/>
      <c r="F27" s="643"/>
      <c r="G27" s="643"/>
      <c r="H27" s="643"/>
      <c r="I27" s="643"/>
      <c r="J27" s="643"/>
      <c r="K27" s="643"/>
      <c r="L27" s="643"/>
      <c r="M27" s="643"/>
      <c r="N27" s="643"/>
      <c r="O27" s="643"/>
      <c r="P27" s="643"/>
      <c r="Q27" s="644"/>
      <c r="R27" s="645">
        <v>3015</v>
      </c>
      <c r="S27" s="646"/>
      <c r="T27" s="646"/>
      <c r="U27" s="646"/>
      <c r="V27" s="646"/>
      <c r="W27" s="646"/>
      <c r="X27" s="646"/>
      <c r="Y27" s="647"/>
      <c r="Z27" s="648">
        <v>0</v>
      </c>
      <c r="AA27" s="648"/>
      <c r="AB27" s="648"/>
      <c r="AC27" s="648"/>
      <c r="AD27" s="649">
        <v>3015</v>
      </c>
      <c r="AE27" s="649"/>
      <c r="AF27" s="649"/>
      <c r="AG27" s="649"/>
      <c r="AH27" s="649"/>
      <c r="AI27" s="649"/>
      <c r="AJ27" s="649"/>
      <c r="AK27" s="649"/>
      <c r="AL27" s="650">
        <v>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3045653</v>
      </c>
      <c r="BH27" s="646"/>
      <c r="BI27" s="646"/>
      <c r="BJ27" s="646"/>
      <c r="BK27" s="646"/>
      <c r="BL27" s="646"/>
      <c r="BM27" s="646"/>
      <c r="BN27" s="647"/>
      <c r="BO27" s="648">
        <v>100</v>
      </c>
      <c r="BP27" s="648"/>
      <c r="BQ27" s="648"/>
      <c r="BR27" s="648"/>
      <c r="BS27" s="654" t="s">
        <v>248</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3023014</v>
      </c>
      <c r="CS27" s="680"/>
      <c r="CT27" s="680"/>
      <c r="CU27" s="680"/>
      <c r="CV27" s="680"/>
      <c r="CW27" s="680"/>
      <c r="CX27" s="680"/>
      <c r="CY27" s="681"/>
      <c r="CZ27" s="650">
        <v>15.4</v>
      </c>
      <c r="DA27" s="682"/>
      <c r="DB27" s="682"/>
      <c r="DC27" s="685"/>
      <c r="DD27" s="654">
        <v>955285</v>
      </c>
      <c r="DE27" s="680"/>
      <c r="DF27" s="680"/>
      <c r="DG27" s="680"/>
      <c r="DH27" s="680"/>
      <c r="DI27" s="680"/>
      <c r="DJ27" s="680"/>
      <c r="DK27" s="681"/>
      <c r="DL27" s="654">
        <v>953136</v>
      </c>
      <c r="DM27" s="680"/>
      <c r="DN27" s="680"/>
      <c r="DO27" s="680"/>
      <c r="DP27" s="680"/>
      <c r="DQ27" s="680"/>
      <c r="DR27" s="680"/>
      <c r="DS27" s="680"/>
      <c r="DT27" s="680"/>
      <c r="DU27" s="680"/>
      <c r="DV27" s="681"/>
      <c r="DW27" s="650">
        <v>9.9</v>
      </c>
      <c r="DX27" s="682"/>
      <c r="DY27" s="682"/>
      <c r="DZ27" s="682"/>
      <c r="EA27" s="682"/>
      <c r="EB27" s="682"/>
      <c r="EC27" s="683"/>
    </row>
    <row r="28" spans="2:133" ht="11.25" customHeight="1" x14ac:dyDescent="0.15">
      <c r="B28" s="642" t="s">
        <v>305</v>
      </c>
      <c r="C28" s="643"/>
      <c r="D28" s="643"/>
      <c r="E28" s="643"/>
      <c r="F28" s="643"/>
      <c r="G28" s="643"/>
      <c r="H28" s="643"/>
      <c r="I28" s="643"/>
      <c r="J28" s="643"/>
      <c r="K28" s="643"/>
      <c r="L28" s="643"/>
      <c r="M28" s="643"/>
      <c r="N28" s="643"/>
      <c r="O28" s="643"/>
      <c r="P28" s="643"/>
      <c r="Q28" s="644"/>
      <c r="R28" s="645">
        <v>61581</v>
      </c>
      <c r="S28" s="646"/>
      <c r="T28" s="646"/>
      <c r="U28" s="646"/>
      <c r="V28" s="646"/>
      <c r="W28" s="646"/>
      <c r="X28" s="646"/>
      <c r="Y28" s="647"/>
      <c r="Z28" s="648">
        <v>0.3</v>
      </c>
      <c r="AA28" s="648"/>
      <c r="AB28" s="648"/>
      <c r="AC28" s="648"/>
      <c r="AD28" s="649" t="s">
        <v>131</v>
      </c>
      <c r="AE28" s="649"/>
      <c r="AF28" s="649"/>
      <c r="AG28" s="649"/>
      <c r="AH28" s="649"/>
      <c r="AI28" s="649"/>
      <c r="AJ28" s="649"/>
      <c r="AK28" s="649"/>
      <c r="AL28" s="650" t="s">
        <v>248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1793779</v>
      </c>
      <c r="CS28" s="646"/>
      <c r="CT28" s="646"/>
      <c r="CU28" s="646"/>
      <c r="CV28" s="646"/>
      <c r="CW28" s="646"/>
      <c r="CX28" s="646"/>
      <c r="CY28" s="647"/>
      <c r="CZ28" s="650">
        <v>9.1</v>
      </c>
      <c r="DA28" s="682"/>
      <c r="DB28" s="682"/>
      <c r="DC28" s="685"/>
      <c r="DD28" s="654">
        <v>1696627</v>
      </c>
      <c r="DE28" s="646"/>
      <c r="DF28" s="646"/>
      <c r="DG28" s="646"/>
      <c r="DH28" s="646"/>
      <c r="DI28" s="646"/>
      <c r="DJ28" s="646"/>
      <c r="DK28" s="647"/>
      <c r="DL28" s="654">
        <v>1696627</v>
      </c>
      <c r="DM28" s="646"/>
      <c r="DN28" s="646"/>
      <c r="DO28" s="646"/>
      <c r="DP28" s="646"/>
      <c r="DQ28" s="646"/>
      <c r="DR28" s="646"/>
      <c r="DS28" s="646"/>
      <c r="DT28" s="646"/>
      <c r="DU28" s="646"/>
      <c r="DV28" s="647"/>
      <c r="DW28" s="650">
        <v>17.7</v>
      </c>
      <c r="DX28" s="682"/>
      <c r="DY28" s="682"/>
      <c r="DZ28" s="682"/>
      <c r="EA28" s="682"/>
      <c r="EB28" s="682"/>
      <c r="EC28" s="683"/>
    </row>
    <row r="29" spans="2:133" ht="11.25" customHeight="1" x14ac:dyDescent="0.15">
      <c r="B29" s="642" t="s">
        <v>307</v>
      </c>
      <c r="C29" s="643"/>
      <c r="D29" s="643"/>
      <c r="E29" s="643"/>
      <c r="F29" s="643"/>
      <c r="G29" s="643"/>
      <c r="H29" s="643"/>
      <c r="I29" s="643"/>
      <c r="J29" s="643"/>
      <c r="K29" s="643"/>
      <c r="L29" s="643"/>
      <c r="M29" s="643"/>
      <c r="N29" s="643"/>
      <c r="O29" s="643"/>
      <c r="P29" s="643"/>
      <c r="Q29" s="644"/>
      <c r="R29" s="645">
        <v>202042</v>
      </c>
      <c r="S29" s="646"/>
      <c r="T29" s="646"/>
      <c r="U29" s="646"/>
      <c r="V29" s="646"/>
      <c r="W29" s="646"/>
      <c r="X29" s="646"/>
      <c r="Y29" s="647"/>
      <c r="Z29" s="648">
        <v>1</v>
      </c>
      <c r="AA29" s="648"/>
      <c r="AB29" s="648"/>
      <c r="AC29" s="648"/>
      <c r="AD29" s="649">
        <v>2834</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309</v>
      </c>
      <c r="CG29" s="661"/>
      <c r="CH29" s="661"/>
      <c r="CI29" s="661"/>
      <c r="CJ29" s="661"/>
      <c r="CK29" s="661"/>
      <c r="CL29" s="661"/>
      <c r="CM29" s="661"/>
      <c r="CN29" s="661"/>
      <c r="CO29" s="661"/>
      <c r="CP29" s="661"/>
      <c r="CQ29" s="662"/>
      <c r="CR29" s="645">
        <v>1793779</v>
      </c>
      <c r="CS29" s="680"/>
      <c r="CT29" s="680"/>
      <c r="CU29" s="680"/>
      <c r="CV29" s="680"/>
      <c r="CW29" s="680"/>
      <c r="CX29" s="680"/>
      <c r="CY29" s="681"/>
      <c r="CZ29" s="650">
        <v>9.1</v>
      </c>
      <c r="DA29" s="682"/>
      <c r="DB29" s="682"/>
      <c r="DC29" s="685"/>
      <c r="DD29" s="654">
        <v>1696627</v>
      </c>
      <c r="DE29" s="680"/>
      <c r="DF29" s="680"/>
      <c r="DG29" s="680"/>
      <c r="DH29" s="680"/>
      <c r="DI29" s="680"/>
      <c r="DJ29" s="680"/>
      <c r="DK29" s="681"/>
      <c r="DL29" s="654">
        <v>1696627</v>
      </c>
      <c r="DM29" s="680"/>
      <c r="DN29" s="680"/>
      <c r="DO29" s="680"/>
      <c r="DP29" s="680"/>
      <c r="DQ29" s="680"/>
      <c r="DR29" s="680"/>
      <c r="DS29" s="680"/>
      <c r="DT29" s="680"/>
      <c r="DU29" s="680"/>
      <c r="DV29" s="681"/>
      <c r="DW29" s="650">
        <v>17.7</v>
      </c>
      <c r="DX29" s="682"/>
      <c r="DY29" s="682"/>
      <c r="DZ29" s="682"/>
      <c r="EA29" s="682"/>
      <c r="EB29" s="682"/>
      <c r="EC29" s="683"/>
    </row>
    <row r="30" spans="2:133" ht="11.25" customHeight="1" x14ac:dyDescent="0.15">
      <c r="B30" s="642" t="s">
        <v>310</v>
      </c>
      <c r="C30" s="643"/>
      <c r="D30" s="643"/>
      <c r="E30" s="643"/>
      <c r="F30" s="643"/>
      <c r="G30" s="643"/>
      <c r="H30" s="643"/>
      <c r="I30" s="643"/>
      <c r="J30" s="643"/>
      <c r="K30" s="643"/>
      <c r="L30" s="643"/>
      <c r="M30" s="643"/>
      <c r="N30" s="643"/>
      <c r="O30" s="643"/>
      <c r="P30" s="643"/>
      <c r="Q30" s="644"/>
      <c r="R30" s="645">
        <v>18893</v>
      </c>
      <c r="S30" s="646"/>
      <c r="T30" s="646"/>
      <c r="U30" s="646"/>
      <c r="V30" s="646"/>
      <c r="W30" s="646"/>
      <c r="X30" s="646"/>
      <c r="Y30" s="647"/>
      <c r="Z30" s="648">
        <v>0.1</v>
      </c>
      <c r="AA30" s="648"/>
      <c r="AB30" s="648"/>
      <c r="AC30" s="648"/>
      <c r="AD30" s="649" t="s">
        <v>131</v>
      </c>
      <c r="AE30" s="649"/>
      <c r="AF30" s="649"/>
      <c r="AG30" s="649"/>
      <c r="AH30" s="649"/>
      <c r="AI30" s="649"/>
      <c r="AJ30" s="649"/>
      <c r="AK30" s="649"/>
      <c r="AL30" s="650" t="s">
        <v>131</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1671175</v>
      </c>
      <c r="CS30" s="646"/>
      <c r="CT30" s="646"/>
      <c r="CU30" s="646"/>
      <c r="CV30" s="646"/>
      <c r="CW30" s="646"/>
      <c r="CX30" s="646"/>
      <c r="CY30" s="647"/>
      <c r="CZ30" s="650">
        <v>8.5</v>
      </c>
      <c r="DA30" s="682"/>
      <c r="DB30" s="682"/>
      <c r="DC30" s="685"/>
      <c r="DD30" s="654">
        <v>1574023</v>
      </c>
      <c r="DE30" s="646"/>
      <c r="DF30" s="646"/>
      <c r="DG30" s="646"/>
      <c r="DH30" s="646"/>
      <c r="DI30" s="646"/>
      <c r="DJ30" s="646"/>
      <c r="DK30" s="647"/>
      <c r="DL30" s="654">
        <v>1574023</v>
      </c>
      <c r="DM30" s="646"/>
      <c r="DN30" s="646"/>
      <c r="DO30" s="646"/>
      <c r="DP30" s="646"/>
      <c r="DQ30" s="646"/>
      <c r="DR30" s="646"/>
      <c r="DS30" s="646"/>
      <c r="DT30" s="646"/>
      <c r="DU30" s="646"/>
      <c r="DV30" s="647"/>
      <c r="DW30" s="650">
        <v>16.399999999999999</v>
      </c>
      <c r="DX30" s="682"/>
      <c r="DY30" s="682"/>
      <c r="DZ30" s="682"/>
      <c r="EA30" s="682"/>
      <c r="EB30" s="682"/>
      <c r="EC30" s="683"/>
    </row>
    <row r="31" spans="2:133" ht="11.25" customHeight="1" x14ac:dyDescent="0.15">
      <c r="B31" s="642" t="s">
        <v>314</v>
      </c>
      <c r="C31" s="643"/>
      <c r="D31" s="643"/>
      <c r="E31" s="643"/>
      <c r="F31" s="643"/>
      <c r="G31" s="643"/>
      <c r="H31" s="643"/>
      <c r="I31" s="643"/>
      <c r="J31" s="643"/>
      <c r="K31" s="643"/>
      <c r="L31" s="643"/>
      <c r="M31" s="643"/>
      <c r="N31" s="643"/>
      <c r="O31" s="643"/>
      <c r="P31" s="643"/>
      <c r="Q31" s="644"/>
      <c r="R31" s="645">
        <v>2847081</v>
      </c>
      <c r="S31" s="646"/>
      <c r="T31" s="646"/>
      <c r="U31" s="646"/>
      <c r="V31" s="646"/>
      <c r="W31" s="646"/>
      <c r="X31" s="646"/>
      <c r="Y31" s="647"/>
      <c r="Z31" s="648">
        <v>13.7</v>
      </c>
      <c r="AA31" s="648"/>
      <c r="AB31" s="648"/>
      <c r="AC31" s="648"/>
      <c r="AD31" s="649" t="s">
        <v>248</v>
      </c>
      <c r="AE31" s="649"/>
      <c r="AF31" s="649"/>
      <c r="AG31" s="649"/>
      <c r="AH31" s="649"/>
      <c r="AI31" s="649"/>
      <c r="AJ31" s="649"/>
      <c r="AK31" s="649"/>
      <c r="AL31" s="650" t="s">
        <v>131</v>
      </c>
      <c r="AM31" s="651"/>
      <c r="AN31" s="651"/>
      <c r="AO31" s="652"/>
      <c r="AP31" s="697" t="s">
        <v>315</v>
      </c>
      <c r="AQ31" s="698"/>
      <c r="AR31" s="698"/>
      <c r="AS31" s="698"/>
      <c r="AT31" s="703" t="s">
        <v>316</v>
      </c>
      <c r="AU31" s="231"/>
      <c r="AV31" s="231"/>
      <c r="AW31" s="231"/>
      <c r="AX31" s="631" t="s">
        <v>192</v>
      </c>
      <c r="AY31" s="632"/>
      <c r="AZ31" s="632"/>
      <c r="BA31" s="632"/>
      <c r="BB31" s="632"/>
      <c r="BC31" s="632"/>
      <c r="BD31" s="632"/>
      <c r="BE31" s="632"/>
      <c r="BF31" s="633"/>
      <c r="BG31" s="709">
        <v>98.3</v>
      </c>
      <c r="BH31" s="710"/>
      <c r="BI31" s="710"/>
      <c r="BJ31" s="710"/>
      <c r="BK31" s="710"/>
      <c r="BL31" s="710"/>
      <c r="BM31" s="640">
        <v>90.6</v>
      </c>
      <c r="BN31" s="710"/>
      <c r="BO31" s="710"/>
      <c r="BP31" s="710"/>
      <c r="BQ31" s="711"/>
      <c r="BR31" s="709">
        <v>98.6</v>
      </c>
      <c r="BS31" s="710"/>
      <c r="BT31" s="710"/>
      <c r="BU31" s="710"/>
      <c r="BV31" s="710"/>
      <c r="BW31" s="710"/>
      <c r="BX31" s="640">
        <v>91.9</v>
      </c>
      <c r="BY31" s="710"/>
      <c r="BZ31" s="710"/>
      <c r="CA31" s="710"/>
      <c r="CB31" s="711"/>
      <c r="CD31" s="693"/>
      <c r="CE31" s="694"/>
      <c r="CF31" s="660" t="s">
        <v>317</v>
      </c>
      <c r="CG31" s="661"/>
      <c r="CH31" s="661"/>
      <c r="CI31" s="661"/>
      <c r="CJ31" s="661"/>
      <c r="CK31" s="661"/>
      <c r="CL31" s="661"/>
      <c r="CM31" s="661"/>
      <c r="CN31" s="661"/>
      <c r="CO31" s="661"/>
      <c r="CP31" s="661"/>
      <c r="CQ31" s="662"/>
      <c r="CR31" s="645">
        <v>122604</v>
      </c>
      <c r="CS31" s="680"/>
      <c r="CT31" s="680"/>
      <c r="CU31" s="680"/>
      <c r="CV31" s="680"/>
      <c r="CW31" s="680"/>
      <c r="CX31" s="680"/>
      <c r="CY31" s="681"/>
      <c r="CZ31" s="650">
        <v>0.6</v>
      </c>
      <c r="DA31" s="682"/>
      <c r="DB31" s="682"/>
      <c r="DC31" s="685"/>
      <c r="DD31" s="654">
        <v>122604</v>
      </c>
      <c r="DE31" s="680"/>
      <c r="DF31" s="680"/>
      <c r="DG31" s="680"/>
      <c r="DH31" s="680"/>
      <c r="DI31" s="680"/>
      <c r="DJ31" s="680"/>
      <c r="DK31" s="681"/>
      <c r="DL31" s="654">
        <v>122604</v>
      </c>
      <c r="DM31" s="680"/>
      <c r="DN31" s="680"/>
      <c r="DO31" s="680"/>
      <c r="DP31" s="680"/>
      <c r="DQ31" s="680"/>
      <c r="DR31" s="680"/>
      <c r="DS31" s="680"/>
      <c r="DT31" s="680"/>
      <c r="DU31" s="680"/>
      <c r="DV31" s="681"/>
      <c r="DW31" s="650">
        <v>1.3</v>
      </c>
      <c r="DX31" s="682"/>
      <c r="DY31" s="682"/>
      <c r="DZ31" s="682"/>
      <c r="EA31" s="682"/>
      <c r="EB31" s="682"/>
      <c r="EC31" s="683"/>
    </row>
    <row r="32" spans="2:133" ht="11.25" customHeight="1" x14ac:dyDescent="0.15">
      <c r="B32" s="706" t="s">
        <v>318</v>
      </c>
      <c r="C32" s="707"/>
      <c r="D32" s="707"/>
      <c r="E32" s="707"/>
      <c r="F32" s="707"/>
      <c r="G32" s="707"/>
      <c r="H32" s="707"/>
      <c r="I32" s="707"/>
      <c r="J32" s="707"/>
      <c r="K32" s="707"/>
      <c r="L32" s="707"/>
      <c r="M32" s="707"/>
      <c r="N32" s="707"/>
      <c r="O32" s="707"/>
      <c r="P32" s="707"/>
      <c r="Q32" s="708"/>
      <c r="R32" s="645" t="s">
        <v>131</v>
      </c>
      <c r="S32" s="646"/>
      <c r="T32" s="646"/>
      <c r="U32" s="646"/>
      <c r="V32" s="646"/>
      <c r="W32" s="646"/>
      <c r="X32" s="646"/>
      <c r="Y32" s="647"/>
      <c r="Z32" s="648" t="s">
        <v>248</v>
      </c>
      <c r="AA32" s="648"/>
      <c r="AB32" s="648"/>
      <c r="AC32" s="648"/>
      <c r="AD32" s="649" t="s">
        <v>131</v>
      </c>
      <c r="AE32" s="649"/>
      <c r="AF32" s="649"/>
      <c r="AG32" s="649"/>
      <c r="AH32" s="649"/>
      <c r="AI32" s="649"/>
      <c r="AJ32" s="649"/>
      <c r="AK32" s="649"/>
      <c r="AL32" s="650" t="s">
        <v>131</v>
      </c>
      <c r="AM32" s="651"/>
      <c r="AN32" s="651"/>
      <c r="AO32" s="652"/>
      <c r="AP32" s="699"/>
      <c r="AQ32" s="700"/>
      <c r="AR32" s="700"/>
      <c r="AS32" s="700"/>
      <c r="AT32" s="704"/>
      <c r="AU32" s="230" t="s">
        <v>319</v>
      </c>
      <c r="AV32" s="230"/>
      <c r="AW32" s="230"/>
      <c r="AX32" s="642" t="s">
        <v>320</v>
      </c>
      <c r="AY32" s="643"/>
      <c r="AZ32" s="643"/>
      <c r="BA32" s="643"/>
      <c r="BB32" s="643"/>
      <c r="BC32" s="643"/>
      <c r="BD32" s="643"/>
      <c r="BE32" s="643"/>
      <c r="BF32" s="644"/>
      <c r="BG32" s="712">
        <v>98.5</v>
      </c>
      <c r="BH32" s="680"/>
      <c r="BI32" s="680"/>
      <c r="BJ32" s="680"/>
      <c r="BK32" s="680"/>
      <c r="BL32" s="680"/>
      <c r="BM32" s="651">
        <v>94</v>
      </c>
      <c r="BN32" s="713"/>
      <c r="BO32" s="713"/>
      <c r="BP32" s="713"/>
      <c r="BQ32" s="714"/>
      <c r="BR32" s="712">
        <v>98.7</v>
      </c>
      <c r="BS32" s="680"/>
      <c r="BT32" s="680"/>
      <c r="BU32" s="680"/>
      <c r="BV32" s="680"/>
      <c r="BW32" s="680"/>
      <c r="BX32" s="651">
        <v>94.2</v>
      </c>
      <c r="BY32" s="713"/>
      <c r="BZ32" s="713"/>
      <c r="CA32" s="713"/>
      <c r="CB32" s="714"/>
      <c r="CD32" s="695"/>
      <c r="CE32" s="696"/>
      <c r="CF32" s="660" t="s">
        <v>321</v>
      </c>
      <c r="CG32" s="661"/>
      <c r="CH32" s="661"/>
      <c r="CI32" s="661"/>
      <c r="CJ32" s="661"/>
      <c r="CK32" s="661"/>
      <c r="CL32" s="661"/>
      <c r="CM32" s="661"/>
      <c r="CN32" s="661"/>
      <c r="CO32" s="661"/>
      <c r="CP32" s="661"/>
      <c r="CQ32" s="662"/>
      <c r="CR32" s="645" t="s">
        <v>131</v>
      </c>
      <c r="CS32" s="646"/>
      <c r="CT32" s="646"/>
      <c r="CU32" s="646"/>
      <c r="CV32" s="646"/>
      <c r="CW32" s="646"/>
      <c r="CX32" s="646"/>
      <c r="CY32" s="647"/>
      <c r="CZ32" s="650" t="s">
        <v>248</v>
      </c>
      <c r="DA32" s="682"/>
      <c r="DB32" s="682"/>
      <c r="DC32" s="685"/>
      <c r="DD32" s="654" t="s">
        <v>131</v>
      </c>
      <c r="DE32" s="646"/>
      <c r="DF32" s="646"/>
      <c r="DG32" s="646"/>
      <c r="DH32" s="646"/>
      <c r="DI32" s="646"/>
      <c r="DJ32" s="646"/>
      <c r="DK32" s="647"/>
      <c r="DL32" s="654" t="s">
        <v>131</v>
      </c>
      <c r="DM32" s="646"/>
      <c r="DN32" s="646"/>
      <c r="DO32" s="646"/>
      <c r="DP32" s="646"/>
      <c r="DQ32" s="646"/>
      <c r="DR32" s="646"/>
      <c r="DS32" s="646"/>
      <c r="DT32" s="646"/>
      <c r="DU32" s="646"/>
      <c r="DV32" s="647"/>
      <c r="DW32" s="650" t="s">
        <v>131</v>
      </c>
      <c r="DX32" s="682"/>
      <c r="DY32" s="682"/>
      <c r="DZ32" s="682"/>
      <c r="EA32" s="682"/>
      <c r="EB32" s="682"/>
      <c r="EC32" s="683"/>
    </row>
    <row r="33" spans="2:133" ht="11.25" customHeight="1" x14ac:dyDescent="0.15">
      <c r="B33" s="642" t="s">
        <v>322</v>
      </c>
      <c r="C33" s="643"/>
      <c r="D33" s="643"/>
      <c r="E33" s="643"/>
      <c r="F33" s="643"/>
      <c r="G33" s="643"/>
      <c r="H33" s="643"/>
      <c r="I33" s="643"/>
      <c r="J33" s="643"/>
      <c r="K33" s="643"/>
      <c r="L33" s="643"/>
      <c r="M33" s="643"/>
      <c r="N33" s="643"/>
      <c r="O33" s="643"/>
      <c r="P33" s="643"/>
      <c r="Q33" s="644"/>
      <c r="R33" s="645">
        <v>2659944</v>
      </c>
      <c r="S33" s="646"/>
      <c r="T33" s="646"/>
      <c r="U33" s="646"/>
      <c r="V33" s="646"/>
      <c r="W33" s="646"/>
      <c r="X33" s="646"/>
      <c r="Y33" s="647"/>
      <c r="Z33" s="648">
        <v>12.8</v>
      </c>
      <c r="AA33" s="648"/>
      <c r="AB33" s="648"/>
      <c r="AC33" s="648"/>
      <c r="AD33" s="649" t="s">
        <v>131</v>
      </c>
      <c r="AE33" s="649"/>
      <c r="AF33" s="649"/>
      <c r="AG33" s="649"/>
      <c r="AH33" s="649"/>
      <c r="AI33" s="649"/>
      <c r="AJ33" s="649"/>
      <c r="AK33" s="649"/>
      <c r="AL33" s="650" t="s">
        <v>131</v>
      </c>
      <c r="AM33" s="651"/>
      <c r="AN33" s="651"/>
      <c r="AO33" s="652"/>
      <c r="AP33" s="701"/>
      <c r="AQ33" s="702"/>
      <c r="AR33" s="702"/>
      <c r="AS33" s="702"/>
      <c r="AT33" s="705"/>
      <c r="AU33" s="232"/>
      <c r="AV33" s="232"/>
      <c r="AW33" s="232"/>
      <c r="AX33" s="686" t="s">
        <v>323</v>
      </c>
      <c r="AY33" s="687"/>
      <c r="AZ33" s="687"/>
      <c r="BA33" s="687"/>
      <c r="BB33" s="687"/>
      <c r="BC33" s="687"/>
      <c r="BD33" s="687"/>
      <c r="BE33" s="687"/>
      <c r="BF33" s="688"/>
      <c r="BG33" s="715">
        <v>98</v>
      </c>
      <c r="BH33" s="716"/>
      <c r="BI33" s="716"/>
      <c r="BJ33" s="716"/>
      <c r="BK33" s="716"/>
      <c r="BL33" s="716"/>
      <c r="BM33" s="717">
        <v>88.8</v>
      </c>
      <c r="BN33" s="716"/>
      <c r="BO33" s="716"/>
      <c r="BP33" s="716"/>
      <c r="BQ33" s="718"/>
      <c r="BR33" s="715">
        <v>98.3</v>
      </c>
      <c r="BS33" s="716"/>
      <c r="BT33" s="716"/>
      <c r="BU33" s="716"/>
      <c r="BV33" s="716"/>
      <c r="BW33" s="716"/>
      <c r="BX33" s="717">
        <v>88.9</v>
      </c>
      <c r="BY33" s="716"/>
      <c r="BZ33" s="716"/>
      <c r="CA33" s="716"/>
      <c r="CB33" s="718"/>
      <c r="CD33" s="660" t="s">
        <v>324</v>
      </c>
      <c r="CE33" s="661"/>
      <c r="CF33" s="661"/>
      <c r="CG33" s="661"/>
      <c r="CH33" s="661"/>
      <c r="CI33" s="661"/>
      <c r="CJ33" s="661"/>
      <c r="CK33" s="661"/>
      <c r="CL33" s="661"/>
      <c r="CM33" s="661"/>
      <c r="CN33" s="661"/>
      <c r="CO33" s="661"/>
      <c r="CP33" s="661"/>
      <c r="CQ33" s="662"/>
      <c r="CR33" s="645">
        <v>7576394</v>
      </c>
      <c r="CS33" s="680"/>
      <c r="CT33" s="680"/>
      <c r="CU33" s="680"/>
      <c r="CV33" s="680"/>
      <c r="CW33" s="680"/>
      <c r="CX33" s="680"/>
      <c r="CY33" s="681"/>
      <c r="CZ33" s="650">
        <v>38.6</v>
      </c>
      <c r="DA33" s="682"/>
      <c r="DB33" s="682"/>
      <c r="DC33" s="685"/>
      <c r="DD33" s="654">
        <v>5688138</v>
      </c>
      <c r="DE33" s="680"/>
      <c r="DF33" s="680"/>
      <c r="DG33" s="680"/>
      <c r="DH33" s="680"/>
      <c r="DI33" s="680"/>
      <c r="DJ33" s="680"/>
      <c r="DK33" s="681"/>
      <c r="DL33" s="654">
        <v>4253078</v>
      </c>
      <c r="DM33" s="680"/>
      <c r="DN33" s="680"/>
      <c r="DO33" s="680"/>
      <c r="DP33" s="680"/>
      <c r="DQ33" s="680"/>
      <c r="DR33" s="680"/>
      <c r="DS33" s="680"/>
      <c r="DT33" s="680"/>
      <c r="DU33" s="680"/>
      <c r="DV33" s="681"/>
      <c r="DW33" s="650">
        <v>44.3</v>
      </c>
      <c r="DX33" s="682"/>
      <c r="DY33" s="682"/>
      <c r="DZ33" s="682"/>
      <c r="EA33" s="682"/>
      <c r="EB33" s="682"/>
      <c r="EC33" s="683"/>
    </row>
    <row r="34" spans="2:133" ht="11.25" customHeight="1" x14ac:dyDescent="0.15">
      <c r="B34" s="642" t="s">
        <v>325</v>
      </c>
      <c r="C34" s="643"/>
      <c r="D34" s="643"/>
      <c r="E34" s="643"/>
      <c r="F34" s="643"/>
      <c r="G34" s="643"/>
      <c r="H34" s="643"/>
      <c r="I34" s="643"/>
      <c r="J34" s="643"/>
      <c r="K34" s="643"/>
      <c r="L34" s="643"/>
      <c r="M34" s="643"/>
      <c r="N34" s="643"/>
      <c r="O34" s="643"/>
      <c r="P34" s="643"/>
      <c r="Q34" s="644"/>
      <c r="R34" s="645">
        <v>43701</v>
      </c>
      <c r="S34" s="646"/>
      <c r="T34" s="646"/>
      <c r="U34" s="646"/>
      <c r="V34" s="646"/>
      <c r="W34" s="646"/>
      <c r="X34" s="646"/>
      <c r="Y34" s="647"/>
      <c r="Z34" s="648">
        <v>0.2</v>
      </c>
      <c r="AA34" s="648"/>
      <c r="AB34" s="648"/>
      <c r="AC34" s="648"/>
      <c r="AD34" s="649" t="s">
        <v>131</v>
      </c>
      <c r="AE34" s="649"/>
      <c r="AF34" s="649"/>
      <c r="AG34" s="649"/>
      <c r="AH34" s="649"/>
      <c r="AI34" s="649"/>
      <c r="AJ34" s="649"/>
      <c r="AK34" s="649"/>
      <c r="AL34" s="650" t="s">
        <v>131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1628504</v>
      </c>
      <c r="CS34" s="646"/>
      <c r="CT34" s="646"/>
      <c r="CU34" s="646"/>
      <c r="CV34" s="646"/>
      <c r="CW34" s="646"/>
      <c r="CX34" s="646"/>
      <c r="CY34" s="647"/>
      <c r="CZ34" s="650">
        <v>8.3000000000000007</v>
      </c>
      <c r="DA34" s="682"/>
      <c r="DB34" s="682"/>
      <c r="DC34" s="685"/>
      <c r="DD34" s="654">
        <v>1271543</v>
      </c>
      <c r="DE34" s="646"/>
      <c r="DF34" s="646"/>
      <c r="DG34" s="646"/>
      <c r="DH34" s="646"/>
      <c r="DI34" s="646"/>
      <c r="DJ34" s="646"/>
      <c r="DK34" s="647"/>
      <c r="DL34" s="654">
        <v>1120553</v>
      </c>
      <c r="DM34" s="646"/>
      <c r="DN34" s="646"/>
      <c r="DO34" s="646"/>
      <c r="DP34" s="646"/>
      <c r="DQ34" s="646"/>
      <c r="DR34" s="646"/>
      <c r="DS34" s="646"/>
      <c r="DT34" s="646"/>
      <c r="DU34" s="646"/>
      <c r="DV34" s="647"/>
      <c r="DW34" s="650">
        <v>11.7</v>
      </c>
      <c r="DX34" s="682"/>
      <c r="DY34" s="682"/>
      <c r="DZ34" s="682"/>
      <c r="EA34" s="682"/>
      <c r="EB34" s="682"/>
      <c r="EC34" s="683"/>
    </row>
    <row r="35" spans="2:133" ht="11.25" customHeight="1" x14ac:dyDescent="0.15">
      <c r="B35" s="642" t="s">
        <v>327</v>
      </c>
      <c r="C35" s="643"/>
      <c r="D35" s="643"/>
      <c r="E35" s="643"/>
      <c r="F35" s="643"/>
      <c r="G35" s="643"/>
      <c r="H35" s="643"/>
      <c r="I35" s="643"/>
      <c r="J35" s="643"/>
      <c r="K35" s="643"/>
      <c r="L35" s="643"/>
      <c r="M35" s="643"/>
      <c r="N35" s="643"/>
      <c r="O35" s="643"/>
      <c r="P35" s="643"/>
      <c r="Q35" s="644"/>
      <c r="R35" s="645">
        <v>154509</v>
      </c>
      <c r="S35" s="646"/>
      <c r="T35" s="646"/>
      <c r="U35" s="646"/>
      <c r="V35" s="646"/>
      <c r="W35" s="646"/>
      <c r="X35" s="646"/>
      <c r="Y35" s="647"/>
      <c r="Z35" s="648">
        <v>0.7</v>
      </c>
      <c r="AA35" s="648"/>
      <c r="AB35" s="648"/>
      <c r="AC35" s="648"/>
      <c r="AD35" s="649" t="s">
        <v>131</v>
      </c>
      <c r="AE35" s="649"/>
      <c r="AF35" s="649"/>
      <c r="AG35" s="649"/>
      <c r="AH35" s="649"/>
      <c r="AI35" s="649"/>
      <c r="AJ35" s="649"/>
      <c r="AK35" s="649"/>
      <c r="AL35" s="650" t="s">
        <v>131</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12548</v>
      </c>
      <c r="CS35" s="680"/>
      <c r="CT35" s="680"/>
      <c r="CU35" s="680"/>
      <c r="CV35" s="680"/>
      <c r="CW35" s="680"/>
      <c r="CX35" s="680"/>
      <c r="CY35" s="681"/>
      <c r="CZ35" s="650">
        <v>0.1</v>
      </c>
      <c r="DA35" s="682"/>
      <c r="DB35" s="682"/>
      <c r="DC35" s="685"/>
      <c r="DD35" s="654">
        <v>9768</v>
      </c>
      <c r="DE35" s="680"/>
      <c r="DF35" s="680"/>
      <c r="DG35" s="680"/>
      <c r="DH35" s="680"/>
      <c r="DI35" s="680"/>
      <c r="DJ35" s="680"/>
      <c r="DK35" s="681"/>
      <c r="DL35" s="654">
        <v>3425</v>
      </c>
      <c r="DM35" s="680"/>
      <c r="DN35" s="680"/>
      <c r="DO35" s="680"/>
      <c r="DP35" s="680"/>
      <c r="DQ35" s="680"/>
      <c r="DR35" s="680"/>
      <c r="DS35" s="680"/>
      <c r="DT35" s="680"/>
      <c r="DU35" s="680"/>
      <c r="DV35" s="681"/>
      <c r="DW35" s="650">
        <v>0</v>
      </c>
      <c r="DX35" s="682"/>
      <c r="DY35" s="682"/>
      <c r="DZ35" s="682"/>
      <c r="EA35" s="682"/>
      <c r="EB35" s="682"/>
      <c r="EC35" s="683"/>
    </row>
    <row r="36" spans="2:133" ht="11.25" customHeight="1" x14ac:dyDescent="0.15">
      <c r="B36" s="642" t="s">
        <v>331</v>
      </c>
      <c r="C36" s="643"/>
      <c r="D36" s="643"/>
      <c r="E36" s="643"/>
      <c r="F36" s="643"/>
      <c r="G36" s="643"/>
      <c r="H36" s="643"/>
      <c r="I36" s="643"/>
      <c r="J36" s="643"/>
      <c r="K36" s="643"/>
      <c r="L36" s="643"/>
      <c r="M36" s="643"/>
      <c r="N36" s="643"/>
      <c r="O36" s="643"/>
      <c r="P36" s="643"/>
      <c r="Q36" s="644"/>
      <c r="R36" s="645">
        <v>62419</v>
      </c>
      <c r="S36" s="646"/>
      <c r="T36" s="646"/>
      <c r="U36" s="646"/>
      <c r="V36" s="646"/>
      <c r="W36" s="646"/>
      <c r="X36" s="646"/>
      <c r="Y36" s="647"/>
      <c r="Z36" s="648">
        <v>0.3</v>
      </c>
      <c r="AA36" s="648"/>
      <c r="AB36" s="648"/>
      <c r="AC36" s="648"/>
      <c r="AD36" s="649" t="s">
        <v>131</v>
      </c>
      <c r="AE36" s="649"/>
      <c r="AF36" s="649"/>
      <c r="AG36" s="649"/>
      <c r="AH36" s="649"/>
      <c r="AI36" s="649"/>
      <c r="AJ36" s="649"/>
      <c r="AK36" s="649"/>
      <c r="AL36" s="650" t="s">
        <v>131</v>
      </c>
      <c r="AM36" s="651"/>
      <c r="AN36" s="651"/>
      <c r="AO36" s="652"/>
      <c r="AP36" s="235"/>
      <c r="AQ36" s="719" t="s">
        <v>332</v>
      </c>
      <c r="AR36" s="720"/>
      <c r="AS36" s="720"/>
      <c r="AT36" s="720"/>
      <c r="AU36" s="720"/>
      <c r="AV36" s="720"/>
      <c r="AW36" s="720"/>
      <c r="AX36" s="720"/>
      <c r="AY36" s="721"/>
      <c r="AZ36" s="634">
        <v>2489351</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155026</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3133012</v>
      </c>
      <c r="CS36" s="646"/>
      <c r="CT36" s="646"/>
      <c r="CU36" s="646"/>
      <c r="CV36" s="646"/>
      <c r="CW36" s="646"/>
      <c r="CX36" s="646"/>
      <c r="CY36" s="647"/>
      <c r="CZ36" s="650">
        <v>16</v>
      </c>
      <c r="DA36" s="682"/>
      <c r="DB36" s="682"/>
      <c r="DC36" s="685"/>
      <c r="DD36" s="654">
        <v>2267518</v>
      </c>
      <c r="DE36" s="646"/>
      <c r="DF36" s="646"/>
      <c r="DG36" s="646"/>
      <c r="DH36" s="646"/>
      <c r="DI36" s="646"/>
      <c r="DJ36" s="646"/>
      <c r="DK36" s="647"/>
      <c r="DL36" s="654">
        <v>1783372</v>
      </c>
      <c r="DM36" s="646"/>
      <c r="DN36" s="646"/>
      <c r="DO36" s="646"/>
      <c r="DP36" s="646"/>
      <c r="DQ36" s="646"/>
      <c r="DR36" s="646"/>
      <c r="DS36" s="646"/>
      <c r="DT36" s="646"/>
      <c r="DU36" s="646"/>
      <c r="DV36" s="647"/>
      <c r="DW36" s="650">
        <v>18.600000000000001</v>
      </c>
      <c r="DX36" s="682"/>
      <c r="DY36" s="682"/>
      <c r="DZ36" s="682"/>
      <c r="EA36" s="682"/>
      <c r="EB36" s="682"/>
      <c r="EC36" s="683"/>
    </row>
    <row r="37" spans="2:133" ht="11.25" customHeight="1" x14ac:dyDescent="0.15">
      <c r="B37" s="642" t="s">
        <v>335</v>
      </c>
      <c r="C37" s="643"/>
      <c r="D37" s="643"/>
      <c r="E37" s="643"/>
      <c r="F37" s="643"/>
      <c r="G37" s="643"/>
      <c r="H37" s="643"/>
      <c r="I37" s="643"/>
      <c r="J37" s="643"/>
      <c r="K37" s="643"/>
      <c r="L37" s="643"/>
      <c r="M37" s="643"/>
      <c r="N37" s="643"/>
      <c r="O37" s="643"/>
      <c r="P37" s="643"/>
      <c r="Q37" s="644"/>
      <c r="R37" s="645">
        <v>1714378</v>
      </c>
      <c r="S37" s="646"/>
      <c r="T37" s="646"/>
      <c r="U37" s="646"/>
      <c r="V37" s="646"/>
      <c r="W37" s="646"/>
      <c r="X37" s="646"/>
      <c r="Y37" s="647"/>
      <c r="Z37" s="648">
        <v>8.3000000000000007</v>
      </c>
      <c r="AA37" s="648"/>
      <c r="AB37" s="648"/>
      <c r="AC37" s="648"/>
      <c r="AD37" s="649" t="s">
        <v>131</v>
      </c>
      <c r="AE37" s="649"/>
      <c r="AF37" s="649"/>
      <c r="AG37" s="649"/>
      <c r="AH37" s="649"/>
      <c r="AI37" s="649"/>
      <c r="AJ37" s="649"/>
      <c r="AK37" s="649"/>
      <c r="AL37" s="650" t="s">
        <v>131</v>
      </c>
      <c r="AM37" s="651"/>
      <c r="AN37" s="651"/>
      <c r="AO37" s="652"/>
      <c r="AQ37" s="723" t="s">
        <v>336</v>
      </c>
      <c r="AR37" s="724"/>
      <c r="AS37" s="724"/>
      <c r="AT37" s="724"/>
      <c r="AU37" s="724"/>
      <c r="AV37" s="724"/>
      <c r="AW37" s="724"/>
      <c r="AX37" s="724"/>
      <c r="AY37" s="725"/>
      <c r="AZ37" s="645">
        <v>645758</v>
      </c>
      <c r="BA37" s="646"/>
      <c r="BB37" s="646"/>
      <c r="BC37" s="646"/>
      <c r="BD37" s="680"/>
      <c r="BE37" s="680"/>
      <c r="BF37" s="714"/>
      <c r="BG37" s="660" t="s">
        <v>337</v>
      </c>
      <c r="BH37" s="661"/>
      <c r="BI37" s="661"/>
      <c r="BJ37" s="661"/>
      <c r="BK37" s="661"/>
      <c r="BL37" s="661"/>
      <c r="BM37" s="661"/>
      <c r="BN37" s="661"/>
      <c r="BO37" s="661"/>
      <c r="BP37" s="661"/>
      <c r="BQ37" s="661"/>
      <c r="BR37" s="661"/>
      <c r="BS37" s="661"/>
      <c r="BT37" s="661"/>
      <c r="BU37" s="662"/>
      <c r="BV37" s="645">
        <v>132500</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1113523</v>
      </c>
      <c r="CS37" s="680"/>
      <c r="CT37" s="680"/>
      <c r="CU37" s="680"/>
      <c r="CV37" s="680"/>
      <c r="CW37" s="680"/>
      <c r="CX37" s="680"/>
      <c r="CY37" s="681"/>
      <c r="CZ37" s="650">
        <v>5.7</v>
      </c>
      <c r="DA37" s="682"/>
      <c r="DB37" s="682"/>
      <c r="DC37" s="685"/>
      <c r="DD37" s="654">
        <v>1113523</v>
      </c>
      <c r="DE37" s="680"/>
      <c r="DF37" s="680"/>
      <c r="DG37" s="680"/>
      <c r="DH37" s="680"/>
      <c r="DI37" s="680"/>
      <c r="DJ37" s="680"/>
      <c r="DK37" s="681"/>
      <c r="DL37" s="654">
        <v>974676</v>
      </c>
      <c r="DM37" s="680"/>
      <c r="DN37" s="680"/>
      <c r="DO37" s="680"/>
      <c r="DP37" s="680"/>
      <c r="DQ37" s="680"/>
      <c r="DR37" s="680"/>
      <c r="DS37" s="680"/>
      <c r="DT37" s="680"/>
      <c r="DU37" s="680"/>
      <c r="DV37" s="681"/>
      <c r="DW37" s="650">
        <v>10.199999999999999</v>
      </c>
      <c r="DX37" s="682"/>
      <c r="DY37" s="682"/>
      <c r="DZ37" s="682"/>
      <c r="EA37" s="682"/>
      <c r="EB37" s="682"/>
      <c r="EC37" s="683"/>
    </row>
    <row r="38" spans="2:133" ht="11.25" customHeight="1" x14ac:dyDescent="0.15">
      <c r="B38" s="642" t="s">
        <v>339</v>
      </c>
      <c r="C38" s="643"/>
      <c r="D38" s="643"/>
      <c r="E38" s="643"/>
      <c r="F38" s="643"/>
      <c r="G38" s="643"/>
      <c r="H38" s="643"/>
      <c r="I38" s="643"/>
      <c r="J38" s="643"/>
      <c r="K38" s="643"/>
      <c r="L38" s="643"/>
      <c r="M38" s="643"/>
      <c r="N38" s="643"/>
      <c r="O38" s="643"/>
      <c r="P38" s="643"/>
      <c r="Q38" s="644"/>
      <c r="R38" s="645">
        <v>207227</v>
      </c>
      <c r="S38" s="646"/>
      <c r="T38" s="646"/>
      <c r="U38" s="646"/>
      <c r="V38" s="646"/>
      <c r="W38" s="646"/>
      <c r="X38" s="646"/>
      <c r="Y38" s="647"/>
      <c r="Z38" s="648">
        <v>1</v>
      </c>
      <c r="AA38" s="648"/>
      <c r="AB38" s="648"/>
      <c r="AC38" s="648"/>
      <c r="AD38" s="649">
        <v>31</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284908</v>
      </c>
      <c r="BA38" s="646"/>
      <c r="BB38" s="646"/>
      <c r="BC38" s="646"/>
      <c r="BD38" s="680"/>
      <c r="BE38" s="680"/>
      <c r="BF38" s="714"/>
      <c r="BG38" s="660" t="s">
        <v>341</v>
      </c>
      <c r="BH38" s="661"/>
      <c r="BI38" s="661"/>
      <c r="BJ38" s="661"/>
      <c r="BK38" s="661"/>
      <c r="BL38" s="661"/>
      <c r="BM38" s="661"/>
      <c r="BN38" s="661"/>
      <c r="BO38" s="661"/>
      <c r="BP38" s="661"/>
      <c r="BQ38" s="661"/>
      <c r="BR38" s="661"/>
      <c r="BS38" s="661"/>
      <c r="BT38" s="661"/>
      <c r="BU38" s="662"/>
      <c r="BV38" s="645">
        <v>4049</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1790900</v>
      </c>
      <c r="CS38" s="646"/>
      <c r="CT38" s="646"/>
      <c r="CU38" s="646"/>
      <c r="CV38" s="646"/>
      <c r="CW38" s="646"/>
      <c r="CX38" s="646"/>
      <c r="CY38" s="647"/>
      <c r="CZ38" s="650">
        <v>9.1</v>
      </c>
      <c r="DA38" s="682"/>
      <c r="DB38" s="682"/>
      <c r="DC38" s="685"/>
      <c r="DD38" s="654">
        <v>1546625</v>
      </c>
      <c r="DE38" s="646"/>
      <c r="DF38" s="646"/>
      <c r="DG38" s="646"/>
      <c r="DH38" s="646"/>
      <c r="DI38" s="646"/>
      <c r="DJ38" s="646"/>
      <c r="DK38" s="647"/>
      <c r="DL38" s="654">
        <v>1345728</v>
      </c>
      <c r="DM38" s="646"/>
      <c r="DN38" s="646"/>
      <c r="DO38" s="646"/>
      <c r="DP38" s="646"/>
      <c r="DQ38" s="646"/>
      <c r="DR38" s="646"/>
      <c r="DS38" s="646"/>
      <c r="DT38" s="646"/>
      <c r="DU38" s="646"/>
      <c r="DV38" s="647"/>
      <c r="DW38" s="650">
        <v>14</v>
      </c>
      <c r="DX38" s="682"/>
      <c r="DY38" s="682"/>
      <c r="DZ38" s="682"/>
      <c r="EA38" s="682"/>
      <c r="EB38" s="682"/>
      <c r="EC38" s="683"/>
    </row>
    <row r="39" spans="2:133" ht="11.25" customHeight="1" x14ac:dyDescent="0.15">
      <c r="B39" s="642" t="s">
        <v>343</v>
      </c>
      <c r="C39" s="643"/>
      <c r="D39" s="643"/>
      <c r="E39" s="643"/>
      <c r="F39" s="643"/>
      <c r="G39" s="643"/>
      <c r="H39" s="643"/>
      <c r="I39" s="643"/>
      <c r="J39" s="643"/>
      <c r="K39" s="643"/>
      <c r="L39" s="643"/>
      <c r="M39" s="643"/>
      <c r="N39" s="643"/>
      <c r="O39" s="643"/>
      <c r="P39" s="643"/>
      <c r="Q39" s="644"/>
      <c r="R39" s="645">
        <v>2457100</v>
      </c>
      <c r="S39" s="646"/>
      <c r="T39" s="646"/>
      <c r="U39" s="646"/>
      <c r="V39" s="646"/>
      <c r="W39" s="646"/>
      <c r="X39" s="646"/>
      <c r="Y39" s="647"/>
      <c r="Z39" s="648">
        <v>11.8</v>
      </c>
      <c r="AA39" s="648"/>
      <c r="AB39" s="648"/>
      <c r="AC39" s="648"/>
      <c r="AD39" s="649" t="s">
        <v>131</v>
      </c>
      <c r="AE39" s="649"/>
      <c r="AF39" s="649"/>
      <c r="AG39" s="649"/>
      <c r="AH39" s="649"/>
      <c r="AI39" s="649"/>
      <c r="AJ39" s="649"/>
      <c r="AK39" s="649"/>
      <c r="AL39" s="650" t="s">
        <v>131</v>
      </c>
      <c r="AM39" s="651"/>
      <c r="AN39" s="651"/>
      <c r="AO39" s="652"/>
      <c r="AQ39" s="723" t="s">
        <v>344</v>
      </c>
      <c r="AR39" s="724"/>
      <c r="AS39" s="724"/>
      <c r="AT39" s="724"/>
      <c r="AU39" s="724"/>
      <c r="AV39" s="724"/>
      <c r="AW39" s="724"/>
      <c r="AX39" s="724"/>
      <c r="AY39" s="725"/>
      <c r="AZ39" s="645">
        <v>52693</v>
      </c>
      <c r="BA39" s="646"/>
      <c r="BB39" s="646"/>
      <c r="BC39" s="646"/>
      <c r="BD39" s="680"/>
      <c r="BE39" s="680"/>
      <c r="BF39" s="714"/>
      <c r="BG39" s="660" t="s">
        <v>345</v>
      </c>
      <c r="BH39" s="661"/>
      <c r="BI39" s="661"/>
      <c r="BJ39" s="661"/>
      <c r="BK39" s="661"/>
      <c r="BL39" s="661"/>
      <c r="BM39" s="661"/>
      <c r="BN39" s="661"/>
      <c r="BO39" s="661"/>
      <c r="BP39" s="661"/>
      <c r="BQ39" s="661"/>
      <c r="BR39" s="661"/>
      <c r="BS39" s="661"/>
      <c r="BT39" s="661"/>
      <c r="BU39" s="662"/>
      <c r="BV39" s="645">
        <v>6498</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751430</v>
      </c>
      <c r="CS39" s="680"/>
      <c r="CT39" s="680"/>
      <c r="CU39" s="680"/>
      <c r="CV39" s="680"/>
      <c r="CW39" s="680"/>
      <c r="CX39" s="680"/>
      <c r="CY39" s="681"/>
      <c r="CZ39" s="650">
        <v>3.8</v>
      </c>
      <c r="DA39" s="682"/>
      <c r="DB39" s="682"/>
      <c r="DC39" s="685"/>
      <c r="DD39" s="654">
        <v>332684</v>
      </c>
      <c r="DE39" s="680"/>
      <c r="DF39" s="680"/>
      <c r="DG39" s="680"/>
      <c r="DH39" s="680"/>
      <c r="DI39" s="680"/>
      <c r="DJ39" s="680"/>
      <c r="DK39" s="681"/>
      <c r="DL39" s="654" t="s">
        <v>131</v>
      </c>
      <c r="DM39" s="680"/>
      <c r="DN39" s="680"/>
      <c r="DO39" s="680"/>
      <c r="DP39" s="680"/>
      <c r="DQ39" s="680"/>
      <c r="DR39" s="680"/>
      <c r="DS39" s="680"/>
      <c r="DT39" s="680"/>
      <c r="DU39" s="680"/>
      <c r="DV39" s="681"/>
      <c r="DW39" s="650" t="s">
        <v>131</v>
      </c>
      <c r="DX39" s="682"/>
      <c r="DY39" s="682"/>
      <c r="DZ39" s="682"/>
      <c r="EA39" s="682"/>
      <c r="EB39" s="682"/>
      <c r="EC39" s="683"/>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131</v>
      </c>
      <c r="S40" s="646"/>
      <c r="T40" s="646"/>
      <c r="U40" s="646"/>
      <c r="V40" s="646"/>
      <c r="W40" s="646"/>
      <c r="X40" s="646"/>
      <c r="Y40" s="647"/>
      <c r="Z40" s="648" t="s">
        <v>131</v>
      </c>
      <c r="AA40" s="648"/>
      <c r="AB40" s="648"/>
      <c r="AC40" s="648"/>
      <c r="AD40" s="649" t="s">
        <v>131</v>
      </c>
      <c r="AE40" s="649"/>
      <c r="AF40" s="649"/>
      <c r="AG40" s="649"/>
      <c r="AH40" s="649"/>
      <c r="AI40" s="649"/>
      <c r="AJ40" s="649"/>
      <c r="AK40" s="649"/>
      <c r="AL40" s="650" t="s">
        <v>131</v>
      </c>
      <c r="AM40" s="651"/>
      <c r="AN40" s="651"/>
      <c r="AO40" s="652"/>
      <c r="AQ40" s="723" t="s">
        <v>348</v>
      </c>
      <c r="AR40" s="724"/>
      <c r="AS40" s="724"/>
      <c r="AT40" s="724"/>
      <c r="AU40" s="724"/>
      <c r="AV40" s="724"/>
      <c r="AW40" s="724"/>
      <c r="AX40" s="724"/>
      <c r="AY40" s="725"/>
      <c r="AZ40" s="645" t="s">
        <v>131</v>
      </c>
      <c r="BA40" s="646"/>
      <c r="BB40" s="646"/>
      <c r="BC40" s="646"/>
      <c r="BD40" s="680"/>
      <c r="BE40" s="680"/>
      <c r="BF40" s="714"/>
      <c r="BG40" s="726" t="s">
        <v>349</v>
      </c>
      <c r="BH40" s="727"/>
      <c r="BI40" s="727"/>
      <c r="BJ40" s="727"/>
      <c r="BK40" s="727"/>
      <c r="BL40" s="236"/>
      <c r="BM40" s="661" t="s">
        <v>350</v>
      </c>
      <c r="BN40" s="661"/>
      <c r="BO40" s="661"/>
      <c r="BP40" s="661"/>
      <c r="BQ40" s="661"/>
      <c r="BR40" s="661"/>
      <c r="BS40" s="661"/>
      <c r="BT40" s="661"/>
      <c r="BU40" s="662"/>
      <c r="BV40" s="645">
        <v>116</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260000</v>
      </c>
      <c r="CS40" s="646"/>
      <c r="CT40" s="646"/>
      <c r="CU40" s="646"/>
      <c r="CV40" s="646"/>
      <c r="CW40" s="646"/>
      <c r="CX40" s="646"/>
      <c r="CY40" s="647"/>
      <c r="CZ40" s="650">
        <v>1.3</v>
      </c>
      <c r="DA40" s="682"/>
      <c r="DB40" s="682"/>
      <c r="DC40" s="685"/>
      <c r="DD40" s="654">
        <v>260000</v>
      </c>
      <c r="DE40" s="646"/>
      <c r="DF40" s="646"/>
      <c r="DG40" s="646"/>
      <c r="DH40" s="646"/>
      <c r="DI40" s="646"/>
      <c r="DJ40" s="646"/>
      <c r="DK40" s="647"/>
      <c r="DL40" s="654" t="s">
        <v>248</v>
      </c>
      <c r="DM40" s="646"/>
      <c r="DN40" s="646"/>
      <c r="DO40" s="646"/>
      <c r="DP40" s="646"/>
      <c r="DQ40" s="646"/>
      <c r="DR40" s="646"/>
      <c r="DS40" s="646"/>
      <c r="DT40" s="646"/>
      <c r="DU40" s="646"/>
      <c r="DV40" s="647"/>
      <c r="DW40" s="650" t="s">
        <v>131</v>
      </c>
      <c r="DX40" s="682"/>
      <c r="DY40" s="682"/>
      <c r="DZ40" s="682"/>
      <c r="EA40" s="682"/>
      <c r="EB40" s="682"/>
      <c r="EC40" s="683"/>
    </row>
    <row r="41" spans="2:133" ht="11.25" customHeight="1" x14ac:dyDescent="0.15">
      <c r="B41" s="642" t="s">
        <v>352</v>
      </c>
      <c r="C41" s="643"/>
      <c r="D41" s="643"/>
      <c r="E41" s="643"/>
      <c r="F41" s="643"/>
      <c r="G41" s="643"/>
      <c r="H41" s="643"/>
      <c r="I41" s="643"/>
      <c r="J41" s="643"/>
      <c r="K41" s="643"/>
      <c r="L41" s="643"/>
      <c r="M41" s="643"/>
      <c r="N41" s="643"/>
      <c r="O41" s="643"/>
      <c r="P41" s="643"/>
      <c r="Q41" s="644"/>
      <c r="R41" s="645">
        <v>337200</v>
      </c>
      <c r="S41" s="646"/>
      <c r="T41" s="646"/>
      <c r="U41" s="646"/>
      <c r="V41" s="646"/>
      <c r="W41" s="646"/>
      <c r="X41" s="646"/>
      <c r="Y41" s="647"/>
      <c r="Z41" s="648">
        <v>1.6</v>
      </c>
      <c r="AA41" s="648"/>
      <c r="AB41" s="648"/>
      <c r="AC41" s="648"/>
      <c r="AD41" s="649" t="s">
        <v>131</v>
      </c>
      <c r="AE41" s="649"/>
      <c r="AF41" s="649"/>
      <c r="AG41" s="649"/>
      <c r="AH41" s="649"/>
      <c r="AI41" s="649"/>
      <c r="AJ41" s="649"/>
      <c r="AK41" s="649"/>
      <c r="AL41" s="650" t="s">
        <v>131</v>
      </c>
      <c r="AM41" s="651"/>
      <c r="AN41" s="651"/>
      <c r="AO41" s="652"/>
      <c r="AQ41" s="723" t="s">
        <v>353</v>
      </c>
      <c r="AR41" s="724"/>
      <c r="AS41" s="724"/>
      <c r="AT41" s="724"/>
      <c r="AU41" s="724"/>
      <c r="AV41" s="724"/>
      <c r="AW41" s="724"/>
      <c r="AX41" s="724"/>
      <c r="AY41" s="725"/>
      <c r="AZ41" s="645">
        <v>305121</v>
      </c>
      <c r="BA41" s="646"/>
      <c r="BB41" s="646"/>
      <c r="BC41" s="646"/>
      <c r="BD41" s="680"/>
      <c r="BE41" s="680"/>
      <c r="BF41" s="714"/>
      <c r="BG41" s="726"/>
      <c r="BH41" s="727"/>
      <c r="BI41" s="727"/>
      <c r="BJ41" s="727"/>
      <c r="BK41" s="727"/>
      <c r="BL41" s="236"/>
      <c r="BM41" s="661" t="s">
        <v>354</v>
      </c>
      <c r="BN41" s="661"/>
      <c r="BO41" s="661"/>
      <c r="BP41" s="661"/>
      <c r="BQ41" s="661"/>
      <c r="BR41" s="661"/>
      <c r="BS41" s="661"/>
      <c r="BT41" s="661"/>
      <c r="BU41" s="662"/>
      <c r="BV41" s="645" t="s">
        <v>131</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131</v>
      </c>
      <c r="CS41" s="680"/>
      <c r="CT41" s="680"/>
      <c r="CU41" s="680"/>
      <c r="CV41" s="680"/>
      <c r="CW41" s="680"/>
      <c r="CX41" s="680"/>
      <c r="CY41" s="681"/>
      <c r="CZ41" s="650" t="s">
        <v>131</v>
      </c>
      <c r="DA41" s="682"/>
      <c r="DB41" s="682"/>
      <c r="DC41" s="685"/>
      <c r="DD41" s="654" t="s">
        <v>248</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356</v>
      </c>
      <c r="C42" s="687"/>
      <c r="D42" s="687"/>
      <c r="E42" s="687"/>
      <c r="F42" s="687"/>
      <c r="G42" s="687"/>
      <c r="H42" s="687"/>
      <c r="I42" s="687"/>
      <c r="J42" s="687"/>
      <c r="K42" s="687"/>
      <c r="L42" s="687"/>
      <c r="M42" s="687"/>
      <c r="N42" s="687"/>
      <c r="O42" s="687"/>
      <c r="P42" s="687"/>
      <c r="Q42" s="688"/>
      <c r="R42" s="736">
        <v>20757960</v>
      </c>
      <c r="S42" s="737"/>
      <c r="T42" s="737"/>
      <c r="U42" s="737"/>
      <c r="V42" s="737"/>
      <c r="W42" s="737"/>
      <c r="X42" s="737"/>
      <c r="Y42" s="739"/>
      <c r="Z42" s="740">
        <v>100</v>
      </c>
      <c r="AA42" s="740"/>
      <c r="AB42" s="740"/>
      <c r="AC42" s="740"/>
      <c r="AD42" s="741">
        <v>9262282</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6">
        <v>1200871</v>
      </c>
      <c r="BA42" s="737"/>
      <c r="BB42" s="737"/>
      <c r="BC42" s="737"/>
      <c r="BD42" s="716"/>
      <c r="BE42" s="716"/>
      <c r="BF42" s="718"/>
      <c r="BG42" s="728"/>
      <c r="BH42" s="729"/>
      <c r="BI42" s="729"/>
      <c r="BJ42" s="729"/>
      <c r="BK42" s="729"/>
      <c r="BL42" s="237"/>
      <c r="BM42" s="671" t="s">
        <v>358</v>
      </c>
      <c r="BN42" s="671"/>
      <c r="BO42" s="671"/>
      <c r="BP42" s="671"/>
      <c r="BQ42" s="671"/>
      <c r="BR42" s="671"/>
      <c r="BS42" s="671"/>
      <c r="BT42" s="671"/>
      <c r="BU42" s="672"/>
      <c r="BV42" s="736">
        <v>358</v>
      </c>
      <c r="BW42" s="737"/>
      <c r="BX42" s="737"/>
      <c r="BY42" s="737"/>
      <c r="BZ42" s="737"/>
      <c r="CA42" s="737"/>
      <c r="CB42" s="738"/>
      <c r="CD42" s="642" t="s">
        <v>359</v>
      </c>
      <c r="CE42" s="643"/>
      <c r="CF42" s="643"/>
      <c r="CG42" s="643"/>
      <c r="CH42" s="643"/>
      <c r="CI42" s="643"/>
      <c r="CJ42" s="643"/>
      <c r="CK42" s="643"/>
      <c r="CL42" s="643"/>
      <c r="CM42" s="643"/>
      <c r="CN42" s="643"/>
      <c r="CO42" s="643"/>
      <c r="CP42" s="643"/>
      <c r="CQ42" s="644"/>
      <c r="CR42" s="645">
        <v>4855625</v>
      </c>
      <c r="CS42" s="646"/>
      <c r="CT42" s="646"/>
      <c r="CU42" s="646"/>
      <c r="CV42" s="646"/>
      <c r="CW42" s="646"/>
      <c r="CX42" s="646"/>
      <c r="CY42" s="647"/>
      <c r="CZ42" s="650">
        <v>24.7</v>
      </c>
      <c r="DA42" s="651"/>
      <c r="DB42" s="651"/>
      <c r="DC42" s="663"/>
      <c r="DD42" s="654">
        <v>692872</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178262</v>
      </c>
      <c r="CS43" s="680"/>
      <c r="CT43" s="680"/>
      <c r="CU43" s="680"/>
      <c r="CV43" s="680"/>
      <c r="CW43" s="680"/>
      <c r="CX43" s="680"/>
      <c r="CY43" s="681"/>
      <c r="CZ43" s="650">
        <v>0.9</v>
      </c>
      <c r="DA43" s="682"/>
      <c r="DB43" s="682"/>
      <c r="DC43" s="685"/>
      <c r="DD43" s="654">
        <v>157258</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4310288</v>
      </c>
      <c r="CS44" s="646"/>
      <c r="CT44" s="646"/>
      <c r="CU44" s="646"/>
      <c r="CV44" s="646"/>
      <c r="CW44" s="646"/>
      <c r="CX44" s="646"/>
      <c r="CY44" s="647"/>
      <c r="CZ44" s="650">
        <v>22</v>
      </c>
      <c r="DA44" s="651"/>
      <c r="DB44" s="651"/>
      <c r="DC44" s="663"/>
      <c r="DD44" s="654">
        <v>677994</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362</v>
      </c>
      <c r="CG45" s="643"/>
      <c r="CH45" s="643"/>
      <c r="CI45" s="643"/>
      <c r="CJ45" s="643"/>
      <c r="CK45" s="643"/>
      <c r="CL45" s="643"/>
      <c r="CM45" s="643"/>
      <c r="CN45" s="643"/>
      <c r="CO45" s="643"/>
      <c r="CP45" s="643"/>
      <c r="CQ45" s="644"/>
      <c r="CR45" s="645">
        <v>2773639</v>
      </c>
      <c r="CS45" s="680"/>
      <c r="CT45" s="680"/>
      <c r="CU45" s="680"/>
      <c r="CV45" s="680"/>
      <c r="CW45" s="680"/>
      <c r="CX45" s="680"/>
      <c r="CY45" s="681"/>
      <c r="CZ45" s="650">
        <v>14.1</v>
      </c>
      <c r="DA45" s="682"/>
      <c r="DB45" s="682"/>
      <c r="DC45" s="685"/>
      <c r="DD45" s="654">
        <v>115467</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1455108</v>
      </c>
      <c r="CS46" s="646"/>
      <c r="CT46" s="646"/>
      <c r="CU46" s="646"/>
      <c r="CV46" s="646"/>
      <c r="CW46" s="646"/>
      <c r="CX46" s="646"/>
      <c r="CY46" s="647"/>
      <c r="CZ46" s="650">
        <v>7.4</v>
      </c>
      <c r="DA46" s="651"/>
      <c r="DB46" s="651"/>
      <c r="DC46" s="663"/>
      <c r="DD46" s="654">
        <v>542220</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545337</v>
      </c>
      <c r="CS47" s="680"/>
      <c r="CT47" s="680"/>
      <c r="CU47" s="680"/>
      <c r="CV47" s="680"/>
      <c r="CW47" s="680"/>
      <c r="CX47" s="680"/>
      <c r="CY47" s="681"/>
      <c r="CZ47" s="650">
        <v>2.8</v>
      </c>
      <c r="DA47" s="682"/>
      <c r="DB47" s="682"/>
      <c r="DC47" s="685"/>
      <c r="DD47" s="654">
        <v>14878</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367</v>
      </c>
      <c r="CD48" s="761"/>
      <c r="CE48" s="762"/>
      <c r="CF48" s="642" t="s">
        <v>368</v>
      </c>
      <c r="CG48" s="643"/>
      <c r="CH48" s="643"/>
      <c r="CI48" s="643"/>
      <c r="CJ48" s="643"/>
      <c r="CK48" s="643"/>
      <c r="CL48" s="643"/>
      <c r="CM48" s="643"/>
      <c r="CN48" s="643"/>
      <c r="CO48" s="643"/>
      <c r="CP48" s="643"/>
      <c r="CQ48" s="644"/>
      <c r="CR48" s="645" t="s">
        <v>131</v>
      </c>
      <c r="CS48" s="646"/>
      <c r="CT48" s="646"/>
      <c r="CU48" s="646"/>
      <c r="CV48" s="646"/>
      <c r="CW48" s="646"/>
      <c r="CX48" s="646"/>
      <c r="CY48" s="647"/>
      <c r="CZ48" s="650" t="s">
        <v>131</v>
      </c>
      <c r="DA48" s="651"/>
      <c r="DB48" s="651"/>
      <c r="DC48" s="663"/>
      <c r="DD48" s="654" t="s">
        <v>248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369</v>
      </c>
      <c r="CE49" s="687"/>
      <c r="CF49" s="687"/>
      <c r="CG49" s="687"/>
      <c r="CH49" s="687"/>
      <c r="CI49" s="687"/>
      <c r="CJ49" s="687"/>
      <c r="CK49" s="687"/>
      <c r="CL49" s="687"/>
      <c r="CM49" s="687"/>
      <c r="CN49" s="687"/>
      <c r="CO49" s="687"/>
      <c r="CP49" s="687"/>
      <c r="CQ49" s="688"/>
      <c r="CR49" s="736">
        <v>19630131</v>
      </c>
      <c r="CS49" s="716"/>
      <c r="CT49" s="716"/>
      <c r="CU49" s="716"/>
      <c r="CV49" s="716"/>
      <c r="CW49" s="716"/>
      <c r="CX49" s="716"/>
      <c r="CY49" s="747"/>
      <c r="CZ49" s="742">
        <v>100</v>
      </c>
      <c r="DA49" s="748"/>
      <c r="DB49" s="748"/>
      <c r="DC49" s="749"/>
      <c r="DD49" s="750">
        <v>11304282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1eFYOJtPx2T+egpe4V5/0+bBM1C5Q5yMHB3arAe4i9HywzBtllKL/W5AucVEItsLNAeK7Tz4NJyX/ObfMDgVA==" saltValue="O8Egp/AJdsjz/baSJl3o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20578</v>
      </c>
      <c r="R7" s="781"/>
      <c r="S7" s="781"/>
      <c r="T7" s="781"/>
      <c r="U7" s="781"/>
      <c r="V7" s="781">
        <v>19630</v>
      </c>
      <c r="W7" s="781"/>
      <c r="X7" s="781"/>
      <c r="Y7" s="781"/>
      <c r="Z7" s="781"/>
      <c r="AA7" s="781">
        <v>1128</v>
      </c>
      <c r="AB7" s="781"/>
      <c r="AC7" s="781"/>
      <c r="AD7" s="781"/>
      <c r="AE7" s="782"/>
      <c r="AF7" s="783">
        <v>865</v>
      </c>
      <c r="AG7" s="784"/>
      <c r="AH7" s="784"/>
      <c r="AI7" s="784"/>
      <c r="AJ7" s="785"/>
      <c r="AK7" s="820">
        <v>80</v>
      </c>
      <c r="AL7" s="821"/>
      <c r="AM7" s="821"/>
      <c r="AN7" s="821"/>
      <c r="AO7" s="821"/>
      <c r="AP7" s="821">
        <v>21521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592</v>
      </c>
      <c r="BT7" s="825"/>
      <c r="BU7" s="825"/>
      <c r="BV7" s="825"/>
      <c r="BW7" s="825"/>
      <c r="BX7" s="825"/>
      <c r="BY7" s="825"/>
      <c r="BZ7" s="825"/>
      <c r="CA7" s="825"/>
      <c r="CB7" s="825"/>
      <c r="CC7" s="825"/>
      <c r="CD7" s="825"/>
      <c r="CE7" s="825"/>
      <c r="CF7" s="825"/>
      <c r="CG7" s="826"/>
      <c r="CH7" s="817">
        <v>-5</v>
      </c>
      <c r="CI7" s="818"/>
      <c r="CJ7" s="818"/>
      <c r="CK7" s="818"/>
      <c r="CL7" s="819"/>
      <c r="CM7" s="817">
        <v>133</v>
      </c>
      <c r="CN7" s="818"/>
      <c r="CO7" s="818"/>
      <c r="CP7" s="818"/>
      <c r="CQ7" s="819"/>
      <c r="CR7" s="817">
        <v>50</v>
      </c>
      <c r="CS7" s="818"/>
      <c r="CT7" s="818"/>
      <c r="CU7" s="818"/>
      <c r="CV7" s="819"/>
      <c r="CW7" s="817" t="s">
        <v>582</v>
      </c>
      <c r="CX7" s="818"/>
      <c r="CY7" s="818"/>
      <c r="CZ7" s="818"/>
      <c r="DA7" s="819"/>
      <c r="DB7" s="817" t="s">
        <v>582</v>
      </c>
      <c r="DC7" s="818"/>
      <c r="DD7" s="818"/>
      <c r="DE7" s="818"/>
      <c r="DF7" s="819"/>
      <c r="DG7" s="817" t="s">
        <v>582</v>
      </c>
      <c r="DH7" s="818"/>
      <c r="DI7" s="818"/>
      <c r="DJ7" s="818"/>
      <c r="DK7" s="819"/>
      <c r="DL7" s="817">
        <v>124</v>
      </c>
      <c r="DM7" s="818"/>
      <c r="DN7" s="818"/>
      <c r="DO7" s="818"/>
      <c r="DP7" s="819"/>
      <c r="DQ7" s="817">
        <v>124</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593</v>
      </c>
      <c r="BT8" s="815"/>
      <c r="BU8" s="815"/>
      <c r="BV8" s="815"/>
      <c r="BW8" s="815"/>
      <c r="BX8" s="815"/>
      <c r="BY8" s="815"/>
      <c r="BZ8" s="815"/>
      <c r="CA8" s="815"/>
      <c r="CB8" s="815"/>
      <c r="CC8" s="815"/>
      <c r="CD8" s="815"/>
      <c r="CE8" s="815"/>
      <c r="CF8" s="815"/>
      <c r="CG8" s="816"/>
      <c r="CH8" s="827">
        <v>41</v>
      </c>
      <c r="CI8" s="828"/>
      <c r="CJ8" s="828"/>
      <c r="CK8" s="828"/>
      <c r="CL8" s="829"/>
      <c r="CM8" s="827">
        <v>247</v>
      </c>
      <c r="CN8" s="828"/>
      <c r="CO8" s="828"/>
      <c r="CP8" s="828"/>
      <c r="CQ8" s="829"/>
      <c r="CR8" s="827">
        <v>30</v>
      </c>
      <c r="CS8" s="828"/>
      <c r="CT8" s="828"/>
      <c r="CU8" s="828"/>
      <c r="CV8" s="829"/>
      <c r="CW8" s="827" t="s">
        <v>514</v>
      </c>
      <c r="CX8" s="828"/>
      <c r="CY8" s="828"/>
      <c r="CZ8" s="828"/>
      <c r="DA8" s="829"/>
      <c r="DB8" s="827" t="s">
        <v>514</v>
      </c>
      <c r="DC8" s="828"/>
      <c r="DD8" s="828"/>
      <c r="DE8" s="828"/>
      <c r="DF8" s="829"/>
      <c r="DG8" s="827" t="s">
        <v>514</v>
      </c>
      <c r="DH8" s="828"/>
      <c r="DI8" s="828"/>
      <c r="DJ8" s="828"/>
      <c r="DK8" s="829"/>
      <c r="DL8" s="827" t="s">
        <v>514</v>
      </c>
      <c r="DM8" s="828"/>
      <c r="DN8" s="828"/>
      <c r="DO8" s="828"/>
      <c r="DP8" s="829"/>
      <c r="DQ8" s="827" t="s">
        <v>514</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594</v>
      </c>
      <c r="BT9" s="815"/>
      <c r="BU9" s="815"/>
      <c r="BV9" s="815"/>
      <c r="BW9" s="815"/>
      <c r="BX9" s="815"/>
      <c r="BY9" s="815"/>
      <c r="BZ9" s="815"/>
      <c r="CA9" s="815"/>
      <c r="CB9" s="815"/>
      <c r="CC9" s="815"/>
      <c r="CD9" s="815"/>
      <c r="CE9" s="815"/>
      <c r="CF9" s="815"/>
      <c r="CG9" s="816"/>
      <c r="CH9" s="827">
        <v>1</v>
      </c>
      <c r="CI9" s="828"/>
      <c r="CJ9" s="828"/>
      <c r="CK9" s="828"/>
      <c r="CL9" s="829"/>
      <c r="CM9" s="827">
        <v>145</v>
      </c>
      <c r="CN9" s="828"/>
      <c r="CO9" s="828"/>
      <c r="CP9" s="828"/>
      <c r="CQ9" s="829"/>
      <c r="CR9" s="827">
        <v>50</v>
      </c>
      <c r="CS9" s="828"/>
      <c r="CT9" s="828"/>
      <c r="CU9" s="828"/>
      <c r="CV9" s="829"/>
      <c r="CW9" s="827" t="s">
        <v>514</v>
      </c>
      <c r="CX9" s="828"/>
      <c r="CY9" s="828"/>
      <c r="CZ9" s="828"/>
      <c r="DA9" s="829"/>
      <c r="DB9" s="827" t="s">
        <v>514</v>
      </c>
      <c r="DC9" s="828"/>
      <c r="DD9" s="828"/>
      <c r="DE9" s="828"/>
      <c r="DF9" s="829"/>
      <c r="DG9" s="827" t="s">
        <v>514</v>
      </c>
      <c r="DH9" s="828"/>
      <c r="DI9" s="828"/>
      <c r="DJ9" s="828"/>
      <c r="DK9" s="829"/>
      <c r="DL9" s="827" t="s">
        <v>514</v>
      </c>
      <c r="DM9" s="828"/>
      <c r="DN9" s="828"/>
      <c r="DO9" s="828"/>
      <c r="DP9" s="829"/>
      <c r="DQ9" s="827" t="s">
        <v>514</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595</v>
      </c>
      <c r="BT10" s="815"/>
      <c r="BU10" s="815"/>
      <c r="BV10" s="815"/>
      <c r="BW10" s="815"/>
      <c r="BX10" s="815"/>
      <c r="BY10" s="815"/>
      <c r="BZ10" s="815"/>
      <c r="CA10" s="815"/>
      <c r="CB10" s="815"/>
      <c r="CC10" s="815"/>
      <c r="CD10" s="815"/>
      <c r="CE10" s="815"/>
      <c r="CF10" s="815"/>
      <c r="CG10" s="816"/>
      <c r="CH10" s="827">
        <v>-6</v>
      </c>
      <c r="CI10" s="828"/>
      <c r="CJ10" s="828"/>
      <c r="CK10" s="828"/>
      <c r="CL10" s="829"/>
      <c r="CM10" s="827">
        <v>13</v>
      </c>
      <c r="CN10" s="828"/>
      <c r="CO10" s="828"/>
      <c r="CP10" s="828"/>
      <c r="CQ10" s="829"/>
      <c r="CR10" s="827">
        <v>3</v>
      </c>
      <c r="CS10" s="828"/>
      <c r="CT10" s="828"/>
      <c r="CU10" s="828"/>
      <c r="CV10" s="829"/>
      <c r="CW10" s="827">
        <v>3</v>
      </c>
      <c r="CX10" s="828"/>
      <c r="CY10" s="828"/>
      <c r="CZ10" s="828"/>
      <c r="DA10" s="829"/>
      <c r="DB10" s="827" t="s">
        <v>514</v>
      </c>
      <c r="DC10" s="828"/>
      <c r="DD10" s="828"/>
      <c r="DE10" s="828"/>
      <c r="DF10" s="829"/>
      <c r="DG10" s="827" t="s">
        <v>514</v>
      </c>
      <c r="DH10" s="828"/>
      <c r="DI10" s="828"/>
      <c r="DJ10" s="828"/>
      <c r="DK10" s="829"/>
      <c r="DL10" s="827" t="s">
        <v>514</v>
      </c>
      <c r="DM10" s="828"/>
      <c r="DN10" s="828"/>
      <c r="DO10" s="828"/>
      <c r="DP10" s="829"/>
      <c r="DQ10" s="827" t="s">
        <v>514</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596</v>
      </c>
      <c r="BT11" s="815"/>
      <c r="BU11" s="815"/>
      <c r="BV11" s="815"/>
      <c r="BW11" s="815"/>
      <c r="BX11" s="815"/>
      <c r="BY11" s="815"/>
      <c r="BZ11" s="815"/>
      <c r="CA11" s="815"/>
      <c r="CB11" s="815"/>
      <c r="CC11" s="815"/>
      <c r="CD11" s="815"/>
      <c r="CE11" s="815"/>
      <c r="CF11" s="815"/>
      <c r="CG11" s="816"/>
      <c r="CH11" s="827">
        <v>0</v>
      </c>
      <c r="CI11" s="828"/>
      <c r="CJ11" s="828"/>
      <c r="CK11" s="828"/>
      <c r="CL11" s="829"/>
      <c r="CM11" s="827">
        <v>35</v>
      </c>
      <c r="CN11" s="828"/>
      <c r="CO11" s="828"/>
      <c r="CP11" s="828"/>
      <c r="CQ11" s="829"/>
      <c r="CR11" s="827">
        <v>10</v>
      </c>
      <c r="CS11" s="828"/>
      <c r="CT11" s="828"/>
      <c r="CU11" s="828"/>
      <c r="CV11" s="829"/>
      <c r="CW11" s="827" t="s">
        <v>514</v>
      </c>
      <c r="CX11" s="828"/>
      <c r="CY11" s="828"/>
      <c r="CZ11" s="828"/>
      <c r="DA11" s="829"/>
      <c r="DB11" s="827" t="s">
        <v>514</v>
      </c>
      <c r="DC11" s="828"/>
      <c r="DD11" s="828"/>
      <c r="DE11" s="828"/>
      <c r="DF11" s="829"/>
      <c r="DG11" s="827" t="s">
        <v>514</v>
      </c>
      <c r="DH11" s="828"/>
      <c r="DI11" s="828"/>
      <c r="DJ11" s="828"/>
      <c r="DK11" s="829"/>
      <c r="DL11" s="827" t="s">
        <v>514</v>
      </c>
      <c r="DM11" s="828"/>
      <c r="DN11" s="828"/>
      <c r="DO11" s="828"/>
      <c r="DP11" s="829"/>
      <c r="DQ11" s="827" t="s">
        <v>514</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20578</v>
      </c>
      <c r="R23" s="840"/>
      <c r="S23" s="840"/>
      <c r="T23" s="840"/>
      <c r="U23" s="840"/>
      <c r="V23" s="840">
        <v>19630</v>
      </c>
      <c r="W23" s="840"/>
      <c r="X23" s="840"/>
      <c r="Y23" s="840"/>
      <c r="Z23" s="840"/>
      <c r="AA23" s="840">
        <v>1128</v>
      </c>
      <c r="AB23" s="840"/>
      <c r="AC23" s="840"/>
      <c r="AD23" s="840"/>
      <c r="AE23" s="841"/>
      <c r="AF23" s="842">
        <v>865</v>
      </c>
      <c r="AG23" s="840"/>
      <c r="AH23" s="840"/>
      <c r="AI23" s="840"/>
      <c r="AJ23" s="843"/>
      <c r="AK23" s="844"/>
      <c r="AL23" s="845"/>
      <c r="AM23" s="845"/>
      <c r="AN23" s="845"/>
      <c r="AO23" s="845"/>
      <c r="AP23" s="840">
        <v>21521</v>
      </c>
      <c r="AQ23" s="840"/>
      <c r="AR23" s="840"/>
      <c r="AS23" s="840"/>
      <c r="AT23" s="840"/>
      <c r="AU23" s="846"/>
      <c r="AV23" s="846"/>
      <c r="AW23" s="846"/>
      <c r="AX23" s="846"/>
      <c r="AY23" s="847"/>
      <c r="AZ23" s="855" t="s">
        <v>396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578</v>
      </c>
      <c r="C28" s="778"/>
      <c r="D28" s="778"/>
      <c r="E28" s="778"/>
      <c r="F28" s="778"/>
      <c r="G28" s="778"/>
      <c r="H28" s="778"/>
      <c r="I28" s="778"/>
      <c r="J28" s="778"/>
      <c r="K28" s="778"/>
      <c r="L28" s="778"/>
      <c r="M28" s="778"/>
      <c r="N28" s="778"/>
      <c r="O28" s="778"/>
      <c r="P28" s="779"/>
      <c r="Q28" s="868">
        <v>3670</v>
      </c>
      <c r="R28" s="869"/>
      <c r="S28" s="869"/>
      <c r="T28" s="869"/>
      <c r="U28" s="869"/>
      <c r="V28" s="869">
        <v>3515</v>
      </c>
      <c r="W28" s="869"/>
      <c r="X28" s="869"/>
      <c r="Y28" s="869"/>
      <c r="Z28" s="869"/>
      <c r="AA28" s="869">
        <v>155</v>
      </c>
      <c r="AB28" s="869"/>
      <c r="AC28" s="869"/>
      <c r="AD28" s="869"/>
      <c r="AE28" s="870"/>
      <c r="AF28" s="871">
        <v>155</v>
      </c>
      <c r="AG28" s="869"/>
      <c r="AH28" s="869"/>
      <c r="AI28" s="869"/>
      <c r="AJ28" s="872"/>
      <c r="AK28" s="873">
        <v>305</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580</v>
      </c>
      <c r="C29" s="802"/>
      <c r="D29" s="802"/>
      <c r="E29" s="802"/>
      <c r="F29" s="802"/>
      <c r="G29" s="802"/>
      <c r="H29" s="802"/>
      <c r="I29" s="802"/>
      <c r="J29" s="802"/>
      <c r="K29" s="802"/>
      <c r="L29" s="802"/>
      <c r="M29" s="802"/>
      <c r="N29" s="802"/>
      <c r="O29" s="802"/>
      <c r="P29" s="803"/>
      <c r="Q29" s="804">
        <v>3582</v>
      </c>
      <c r="R29" s="805"/>
      <c r="S29" s="805"/>
      <c r="T29" s="805"/>
      <c r="U29" s="805"/>
      <c r="V29" s="805">
        <v>3327</v>
      </c>
      <c r="W29" s="805"/>
      <c r="X29" s="805"/>
      <c r="Y29" s="805"/>
      <c r="Z29" s="805"/>
      <c r="AA29" s="805">
        <v>255</v>
      </c>
      <c r="AB29" s="805"/>
      <c r="AC29" s="805"/>
      <c r="AD29" s="805"/>
      <c r="AE29" s="806"/>
      <c r="AF29" s="807">
        <v>255</v>
      </c>
      <c r="AG29" s="808"/>
      <c r="AH29" s="808"/>
      <c r="AI29" s="808"/>
      <c r="AJ29" s="809"/>
      <c r="AK29" s="876">
        <v>539</v>
      </c>
      <c r="AL29" s="877"/>
      <c r="AM29" s="877"/>
      <c r="AN29" s="877"/>
      <c r="AO29" s="877"/>
      <c r="AP29" s="877" t="s">
        <v>581</v>
      </c>
      <c r="AQ29" s="877"/>
      <c r="AR29" s="877"/>
      <c r="AS29" s="877"/>
      <c r="AT29" s="877"/>
      <c r="AU29" s="877" t="s">
        <v>582</v>
      </c>
      <c r="AV29" s="877"/>
      <c r="AW29" s="877"/>
      <c r="AX29" s="877"/>
      <c r="AY29" s="877"/>
      <c r="AZ29" s="878" t="s">
        <v>582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407</v>
      </c>
      <c r="C30" s="802"/>
      <c r="D30" s="802"/>
      <c r="E30" s="802"/>
      <c r="F30" s="802"/>
      <c r="G30" s="802"/>
      <c r="H30" s="802"/>
      <c r="I30" s="802"/>
      <c r="J30" s="802"/>
      <c r="K30" s="802"/>
      <c r="L30" s="802"/>
      <c r="M30" s="802"/>
      <c r="N30" s="802"/>
      <c r="O30" s="802"/>
      <c r="P30" s="803"/>
      <c r="Q30" s="804">
        <v>434</v>
      </c>
      <c r="R30" s="805"/>
      <c r="S30" s="805"/>
      <c r="T30" s="805"/>
      <c r="U30" s="805"/>
      <c r="V30" s="805">
        <v>425</v>
      </c>
      <c r="W30" s="805"/>
      <c r="X30" s="805"/>
      <c r="Y30" s="805"/>
      <c r="Z30" s="805"/>
      <c r="AA30" s="805">
        <v>9</v>
      </c>
      <c r="AB30" s="805"/>
      <c r="AC30" s="805"/>
      <c r="AD30" s="805"/>
      <c r="AE30" s="806"/>
      <c r="AF30" s="807">
        <v>9</v>
      </c>
      <c r="AG30" s="808"/>
      <c r="AH30" s="808"/>
      <c r="AI30" s="808"/>
      <c r="AJ30" s="809"/>
      <c r="AK30" s="876">
        <v>155</v>
      </c>
      <c r="AL30" s="877"/>
      <c r="AM30" s="877"/>
      <c r="AN30" s="877"/>
      <c r="AO30" s="877"/>
      <c r="AP30" s="877" t="s">
        <v>582</v>
      </c>
      <c r="AQ30" s="877"/>
      <c r="AR30" s="877"/>
      <c r="AS30" s="877"/>
      <c r="AT30" s="877"/>
      <c r="AU30" s="877" t="s">
        <v>582</v>
      </c>
      <c r="AV30" s="877"/>
      <c r="AW30" s="877"/>
      <c r="AX30" s="877"/>
      <c r="AY30" s="877"/>
      <c r="AZ30" s="878" t="s">
        <v>582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583</v>
      </c>
      <c r="C31" s="802"/>
      <c r="D31" s="802"/>
      <c r="E31" s="802"/>
      <c r="F31" s="802"/>
      <c r="G31" s="802"/>
      <c r="H31" s="802"/>
      <c r="I31" s="802"/>
      <c r="J31" s="802"/>
      <c r="K31" s="802"/>
      <c r="L31" s="802"/>
      <c r="M31" s="802"/>
      <c r="N31" s="802"/>
      <c r="O31" s="802"/>
      <c r="P31" s="803"/>
      <c r="Q31" s="804">
        <v>59</v>
      </c>
      <c r="R31" s="805"/>
      <c r="S31" s="805"/>
      <c r="T31" s="805"/>
      <c r="U31" s="805"/>
      <c r="V31" s="805">
        <v>59</v>
      </c>
      <c r="W31" s="805"/>
      <c r="X31" s="805"/>
      <c r="Y31" s="805"/>
      <c r="Z31" s="805"/>
      <c r="AA31" s="805" t="s">
        <v>582</v>
      </c>
      <c r="AB31" s="805"/>
      <c r="AC31" s="805"/>
      <c r="AD31" s="805"/>
      <c r="AE31" s="806"/>
      <c r="AF31" s="807" t="s">
        <v>131</v>
      </c>
      <c r="AG31" s="808"/>
      <c r="AH31" s="808"/>
      <c r="AI31" s="808"/>
      <c r="AJ31" s="809"/>
      <c r="AK31" s="876">
        <v>47</v>
      </c>
      <c r="AL31" s="877"/>
      <c r="AM31" s="877"/>
      <c r="AN31" s="877"/>
      <c r="AO31" s="877"/>
      <c r="AP31" s="877" t="s">
        <v>582</v>
      </c>
      <c r="AQ31" s="877"/>
      <c r="AR31" s="877"/>
      <c r="AS31" s="877"/>
      <c r="AT31" s="877"/>
      <c r="AU31" s="877" t="s">
        <v>581</v>
      </c>
      <c r="AV31" s="877"/>
      <c r="AW31" s="877"/>
      <c r="AX31" s="877"/>
      <c r="AY31" s="877"/>
      <c r="AZ31" s="878" t="s">
        <v>581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469</v>
      </c>
      <c r="R32" s="805"/>
      <c r="S32" s="805"/>
      <c r="T32" s="805"/>
      <c r="U32" s="805"/>
      <c r="V32" s="805">
        <v>430</v>
      </c>
      <c r="W32" s="805"/>
      <c r="X32" s="805"/>
      <c r="Y32" s="805"/>
      <c r="Z32" s="805"/>
      <c r="AA32" s="805">
        <v>39</v>
      </c>
      <c r="AB32" s="805"/>
      <c r="AC32" s="805"/>
      <c r="AD32" s="805"/>
      <c r="AE32" s="806"/>
      <c r="AF32" s="807">
        <v>788</v>
      </c>
      <c r="AG32" s="808"/>
      <c r="AH32" s="808"/>
      <c r="AI32" s="808"/>
      <c r="AJ32" s="809"/>
      <c r="AK32" s="876">
        <v>386</v>
      </c>
      <c r="AL32" s="877"/>
      <c r="AM32" s="877"/>
      <c r="AN32" s="877"/>
      <c r="AO32" s="877"/>
      <c r="AP32" s="877">
        <v>2004</v>
      </c>
      <c r="AQ32" s="877"/>
      <c r="AR32" s="877"/>
      <c r="AS32" s="877"/>
      <c r="AT32" s="877"/>
      <c r="AU32" s="877">
        <v>395</v>
      </c>
      <c r="AV32" s="877"/>
      <c r="AW32" s="877"/>
      <c r="AX32" s="877"/>
      <c r="AY32" s="877"/>
      <c r="AZ32" s="878" t="s">
        <v>582</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2142</v>
      </c>
      <c r="R33" s="805"/>
      <c r="S33" s="805"/>
      <c r="T33" s="805"/>
      <c r="U33" s="805"/>
      <c r="V33" s="805">
        <v>2519</v>
      </c>
      <c r="W33" s="805"/>
      <c r="X33" s="805"/>
      <c r="Y33" s="805"/>
      <c r="Z33" s="805"/>
      <c r="AA33" s="805">
        <v>-377</v>
      </c>
      <c r="AB33" s="805"/>
      <c r="AC33" s="805"/>
      <c r="AD33" s="805"/>
      <c r="AE33" s="806"/>
      <c r="AF33" s="807">
        <v>46</v>
      </c>
      <c r="AG33" s="808"/>
      <c r="AH33" s="808"/>
      <c r="AI33" s="808"/>
      <c r="AJ33" s="809"/>
      <c r="AK33" s="876">
        <v>53</v>
      </c>
      <c r="AL33" s="877"/>
      <c r="AM33" s="877"/>
      <c r="AN33" s="877"/>
      <c r="AO33" s="877"/>
      <c r="AP33" s="877">
        <v>3128</v>
      </c>
      <c r="AQ33" s="877"/>
      <c r="AR33" s="877"/>
      <c r="AS33" s="877"/>
      <c r="AT33" s="877"/>
      <c r="AU33" s="877">
        <v>1721</v>
      </c>
      <c r="AV33" s="877"/>
      <c r="AW33" s="877"/>
      <c r="AX33" s="877"/>
      <c r="AY33" s="877"/>
      <c r="AZ33" s="878" t="s">
        <v>581</v>
      </c>
      <c r="BA33" s="878"/>
      <c r="BB33" s="878"/>
      <c r="BC33" s="878"/>
      <c r="BD33" s="878"/>
      <c r="BE33" s="874" t="s">
        <v>410</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584</v>
      </c>
      <c r="C34" s="802"/>
      <c r="D34" s="802"/>
      <c r="E34" s="802"/>
      <c r="F34" s="802"/>
      <c r="G34" s="802"/>
      <c r="H34" s="802"/>
      <c r="I34" s="802"/>
      <c r="J34" s="802"/>
      <c r="K34" s="802"/>
      <c r="L34" s="802"/>
      <c r="M34" s="802"/>
      <c r="N34" s="802"/>
      <c r="O34" s="802"/>
      <c r="P34" s="803"/>
      <c r="Q34" s="804">
        <v>658</v>
      </c>
      <c r="R34" s="805"/>
      <c r="S34" s="805"/>
      <c r="T34" s="805"/>
      <c r="U34" s="805"/>
      <c r="V34" s="805">
        <v>566</v>
      </c>
      <c r="W34" s="805"/>
      <c r="X34" s="805"/>
      <c r="Y34" s="805"/>
      <c r="Z34" s="805"/>
      <c r="AA34" s="805">
        <v>92</v>
      </c>
      <c r="AB34" s="805"/>
      <c r="AC34" s="805"/>
      <c r="AD34" s="805"/>
      <c r="AE34" s="806"/>
      <c r="AF34" s="807">
        <v>84</v>
      </c>
      <c r="AG34" s="808"/>
      <c r="AH34" s="808"/>
      <c r="AI34" s="808"/>
      <c r="AJ34" s="809"/>
      <c r="AK34" s="876">
        <v>285</v>
      </c>
      <c r="AL34" s="877"/>
      <c r="AM34" s="877"/>
      <c r="AN34" s="877"/>
      <c r="AO34" s="877"/>
      <c r="AP34" s="877">
        <v>2499</v>
      </c>
      <c r="AQ34" s="877"/>
      <c r="AR34" s="877"/>
      <c r="AS34" s="877"/>
      <c r="AT34" s="877"/>
      <c r="AU34" s="877">
        <v>2292</v>
      </c>
      <c r="AV34" s="877"/>
      <c r="AW34" s="877"/>
      <c r="AX34" s="877"/>
      <c r="AY34" s="877"/>
      <c r="AZ34" s="878" t="s">
        <v>582</v>
      </c>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413</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414</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1337</v>
      </c>
      <c r="AG63" s="888"/>
      <c r="AH63" s="888"/>
      <c r="AI63" s="888"/>
      <c r="AJ63" s="889"/>
      <c r="AK63" s="890"/>
      <c r="AL63" s="885"/>
      <c r="AM63" s="885"/>
      <c r="AN63" s="885"/>
      <c r="AO63" s="885"/>
      <c r="AP63" s="888">
        <f>SUM(AP28:AT62)</f>
        <v>7631</v>
      </c>
      <c r="AQ63" s="888"/>
      <c r="AR63" s="888"/>
      <c r="AS63" s="888"/>
      <c r="AT63" s="888"/>
      <c r="AU63" s="888">
        <f>SUM(AU28:AY62)</f>
        <v>4408</v>
      </c>
      <c r="AV63" s="888"/>
      <c r="AW63" s="888"/>
      <c r="AX63" s="888"/>
      <c r="AY63" s="888"/>
      <c r="AZ63" s="892"/>
      <c r="BA63" s="892"/>
      <c r="BB63" s="892"/>
      <c r="BC63" s="892"/>
      <c r="BD63" s="892"/>
      <c r="BE63" s="888"/>
      <c r="BF63" s="888"/>
      <c r="BG63" s="888"/>
      <c r="BH63" s="888"/>
      <c r="BI63" s="888"/>
      <c r="BJ63" s="893" t="s">
        <v>408</v>
      </c>
      <c r="BK63" s="894"/>
      <c r="BL63" s="894"/>
      <c r="BM63" s="894"/>
      <c r="BN63" s="895"/>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401</v>
      </c>
      <c r="AB66" s="764"/>
      <c r="AC66" s="764"/>
      <c r="AD66" s="764"/>
      <c r="AE66" s="765"/>
      <c r="AF66" s="896" t="s">
        <v>419</v>
      </c>
      <c r="AG66" s="859"/>
      <c r="AH66" s="859"/>
      <c r="AI66" s="859"/>
      <c r="AJ66" s="897"/>
      <c r="AK66" s="763" t="s">
        <v>403</v>
      </c>
      <c r="AL66" s="787"/>
      <c r="AM66" s="787"/>
      <c r="AN66" s="787"/>
      <c r="AO66" s="788"/>
      <c r="AP66" s="763" t="s">
        <v>404</v>
      </c>
      <c r="AQ66" s="764"/>
      <c r="AR66" s="764"/>
      <c r="AS66" s="764"/>
      <c r="AT66" s="765"/>
      <c r="AU66" s="763" t="s">
        <v>420</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8"/>
      <c r="AG67" s="862"/>
      <c r="AH67" s="862"/>
      <c r="AI67" s="862"/>
      <c r="AJ67" s="899"/>
      <c r="AK67" s="900"/>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7"/>
    </row>
    <row r="68" spans="1:131" s="248" customFormat="1" ht="26.25" customHeight="1" thickTop="1" x14ac:dyDescent="0.15">
      <c r="A68" s="259">
        <v>1</v>
      </c>
      <c r="B68" s="913" t="s">
        <v>585</v>
      </c>
      <c r="C68" s="914"/>
      <c r="D68" s="914"/>
      <c r="E68" s="914"/>
      <c r="F68" s="914"/>
      <c r="G68" s="914"/>
      <c r="H68" s="914"/>
      <c r="I68" s="914"/>
      <c r="J68" s="914"/>
      <c r="K68" s="914"/>
      <c r="L68" s="914"/>
      <c r="M68" s="914"/>
      <c r="N68" s="914"/>
      <c r="O68" s="914"/>
      <c r="P68" s="915"/>
      <c r="Q68" s="916">
        <v>3084</v>
      </c>
      <c r="R68" s="910"/>
      <c r="S68" s="910"/>
      <c r="T68" s="910"/>
      <c r="U68" s="910"/>
      <c r="V68" s="910">
        <v>3033</v>
      </c>
      <c r="W68" s="910"/>
      <c r="X68" s="910"/>
      <c r="Y68" s="910"/>
      <c r="Z68" s="910"/>
      <c r="AA68" s="910">
        <v>51</v>
      </c>
      <c r="AB68" s="910"/>
      <c r="AC68" s="910"/>
      <c r="AD68" s="910"/>
      <c r="AE68" s="910"/>
      <c r="AF68" s="910">
        <v>51</v>
      </c>
      <c r="AG68" s="910"/>
      <c r="AH68" s="910"/>
      <c r="AI68" s="910"/>
      <c r="AJ68" s="910"/>
      <c r="AK68" s="910">
        <v>36</v>
      </c>
      <c r="AL68" s="910"/>
      <c r="AM68" s="910"/>
      <c r="AN68" s="910"/>
      <c r="AO68" s="910"/>
      <c r="AP68" s="910">
        <v>2203</v>
      </c>
      <c r="AQ68" s="910"/>
      <c r="AR68" s="910"/>
      <c r="AS68" s="910"/>
      <c r="AT68" s="910"/>
      <c r="AU68" s="910" t="s">
        <v>582</v>
      </c>
      <c r="AV68" s="910"/>
      <c r="AW68" s="910"/>
      <c r="AX68" s="910"/>
      <c r="AY68" s="910"/>
      <c r="AZ68" s="911"/>
      <c r="BA68" s="911"/>
      <c r="BB68" s="911"/>
      <c r="BC68" s="911"/>
      <c r="BD68" s="912"/>
      <c r="BE68" s="266"/>
      <c r="BF68" s="266"/>
      <c r="BG68" s="266"/>
      <c r="BH68" s="266"/>
      <c r="BI68" s="266"/>
      <c r="BJ68" s="266"/>
      <c r="BK68" s="266"/>
      <c r="BL68" s="266"/>
      <c r="BM68" s="266"/>
      <c r="BN68" s="266"/>
      <c r="BO68" s="266"/>
      <c r="BP68" s="266"/>
      <c r="BQ68" s="263">
        <v>62</v>
      </c>
      <c r="BR68" s="268"/>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7"/>
    </row>
    <row r="69" spans="1:131" s="248" customFormat="1" ht="26.25" customHeight="1" x14ac:dyDescent="0.15">
      <c r="A69" s="262">
        <v>2</v>
      </c>
      <c r="B69" s="917" t="s">
        <v>586</v>
      </c>
      <c r="C69" s="918"/>
      <c r="D69" s="918"/>
      <c r="E69" s="918"/>
      <c r="F69" s="918"/>
      <c r="G69" s="918"/>
      <c r="H69" s="918"/>
      <c r="I69" s="918"/>
      <c r="J69" s="918"/>
      <c r="K69" s="918"/>
      <c r="L69" s="918"/>
      <c r="M69" s="918"/>
      <c r="N69" s="918"/>
      <c r="O69" s="918"/>
      <c r="P69" s="919"/>
      <c r="Q69" s="920">
        <v>153</v>
      </c>
      <c r="R69" s="877"/>
      <c r="S69" s="877"/>
      <c r="T69" s="877"/>
      <c r="U69" s="877"/>
      <c r="V69" s="877">
        <v>140</v>
      </c>
      <c r="W69" s="877"/>
      <c r="X69" s="877"/>
      <c r="Y69" s="877"/>
      <c r="Z69" s="877"/>
      <c r="AA69" s="877">
        <v>13</v>
      </c>
      <c r="AB69" s="877"/>
      <c r="AC69" s="877"/>
      <c r="AD69" s="877"/>
      <c r="AE69" s="877"/>
      <c r="AF69" s="877">
        <v>13</v>
      </c>
      <c r="AG69" s="877"/>
      <c r="AH69" s="877"/>
      <c r="AI69" s="877"/>
      <c r="AJ69" s="877"/>
      <c r="AK69" s="877">
        <v>0</v>
      </c>
      <c r="AL69" s="877"/>
      <c r="AM69" s="877"/>
      <c r="AN69" s="877"/>
      <c r="AO69" s="877"/>
      <c r="AP69" s="877">
        <v>281</v>
      </c>
      <c r="AQ69" s="877"/>
      <c r="AR69" s="877"/>
      <c r="AS69" s="877"/>
      <c r="AT69" s="877"/>
      <c r="AU69" s="877" t="s">
        <v>582</v>
      </c>
      <c r="AV69" s="877"/>
      <c r="AW69" s="877"/>
      <c r="AX69" s="877"/>
      <c r="AY69" s="877"/>
      <c r="AZ69" s="921"/>
      <c r="BA69" s="921"/>
      <c r="BB69" s="921"/>
      <c r="BC69" s="921"/>
      <c r="BD69" s="922"/>
      <c r="BE69" s="266"/>
      <c r="BF69" s="266"/>
      <c r="BG69" s="266"/>
      <c r="BH69" s="266"/>
      <c r="BI69" s="266"/>
      <c r="BJ69" s="266"/>
      <c r="BK69" s="266"/>
      <c r="BL69" s="266"/>
      <c r="BM69" s="266"/>
      <c r="BN69" s="266"/>
      <c r="BO69" s="266"/>
      <c r="BP69" s="266"/>
      <c r="BQ69" s="263">
        <v>63</v>
      </c>
      <c r="BR69" s="268"/>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7"/>
    </row>
    <row r="70" spans="1:131" s="248" customFormat="1" ht="26.25" customHeight="1" x14ac:dyDescent="0.15">
      <c r="A70" s="262">
        <v>3</v>
      </c>
      <c r="B70" s="917" t="s">
        <v>587</v>
      </c>
      <c r="C70" s="918"/>
      <c r="D70" s="918"/>
      <c r="E70" s="918"/>
      <c r="F70" s="918"/>
      <c r="G70" s="918"/>
      <c r="H70" s="918"/>
      <c r="I70" s="918"/>
      <c r="J70" s="918"/>
      <c r="K70" s="918"/>
      <c r="L70" s="918"/>
      <c r="M70" s="918"/>
      <c r="N70" s="918"/>
      <c r="O70" s="918"/>
      <c r="P70" s="919"/>
      <c r="Q70" s="920">
        <v>298</v>
      </c>
      <c r="R70" s="877"/>
      <c r="S70" s="877"/>
      <c r="T70" s="877"/>
      <c r="U70" s="877"/>
      <c r="V70" s="877">
        <v>299</v>
      </c>
      <c r="W70" s="877"/>
      <c r="X70" s="877"/>
      <c r="Y70" s="877"/>
      <c r="Z70" s="877"/>
      <c r="AA70" s="877">
        <v>-1</v>
      </c>
      <c r="AB70" s="877"/>
      <c r="AC70" s="877"/>
      <c r="AD70" s="877"/>
      <c r="AE70" s="877"/>
      <c r="AF70" s="877">
        <v>5</v>
      </c>
      <c r="AG70" s="877"/>
      <c r="AH70" s="877"/>
      <c r="AI70" s="877"/>
      <c r="AJ70" s="877"/>
      <c r="AK70" s="877">
        <v>12</v>
      </c>
      <c r="AL70" s="877"/>
      <c r="AM70" s="877"/>
      <c r="AN70" s="877"/>
      <c r="AO70" s="877"/>
      <c r="AP70" s="877" t="s">
        <v>582</v>
      </c>
      <c r="AQ70" s="877"/>
      <c r="AR70" s="877"/>
      <c r="AS70" s="877"/>
      <c r="AT70" s="877"/>
      <c r="AU70" s="877" t="s">
        <v>582</v>
      </c>
      <c r="AV70" s="877"/>
      <c r="AW70" s="877"/>
      <c r="AX70" s="877"/>
      <c r="AY70" s="877"/>
      <c r="AZ70" s="921"/>
      <c r="BA70" s="921"/>
      <c r="BB70" s="921"/>
      <c r="BC70" s="921"/>
      <c r="BD70" s="922"/>
      <c r="BE70" s="266"/>
      <c r="BF70" s="266"/>
      <c r="BG70" s="266"/>
      <c r="BH70" s="266"/>
      <c r="BI70" s="266"/>
      <c r="BJ70" s="266"/>
      <c r="BK70" s="266"/>
      <c r="BL70" s="266"/>
      <c r="BM70" s="266"/>
      <c r="BN70" s="266"/>
      <c r="BO70" s="266"/>
      <c r="BP70" s="266"/>
      <c r="BQ70" s="263">
        <v>64</v>
      </c>
      <c r="BR70" s="268"/>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7"/>
    </row>
    <row r="71" spans="1:131" s="248" customFormat="1" ht="26.25" customHeight="1" x14ac:dyDescent="0.15">
      <c r="A71" s="262">
        <v>4</v>
      </c>
      <c r="B71" s="917" t="s">
        <v>588</v>
      </c>
      <c r="C71" s="918"/>
      <c r="D71" s="918"/>
      <c r="E71" s="918"/>
      <c r="F71" s="918"/>
      <c r="G71" s="918"/>
      <c r="H71" s="918"/>
      <c r="I71" s="918"/>
      <c r="J71" s="918"/>
      <c r="K71" s="918"/>
      <c r="L71" s="918"/>
      <c r="M71" s="918"/>
      <c r="N71" s="918"/>
      <c r="O71" s="918"/>
      <c r="P71" s="919"/>
      <c r="Q71" s="920">
        <v>9132</v>
      </c>
      <c r="R71" s="877"/>
      <c r="S71" s="877"/>
      <c r="T71" s="877"/>
      <c r="U71" s="877"/>
      <c r="V71" s="877">
        <v>7684</v>
      </c>
      <c r="W71" s="877"/>
      <c r="X71" s="877"/>
      <c r="Y71" s="877"/>
      <c r="Z71" s="877"/>
      <c r="AA71" s="877">
        <v>1448</v>
      </c>
      <c r="AB71" s="877"/>
      <c r="AC71" s="877"/>
      <c r="AD71" s="877"/>
      <c r="AE71" s="877"/>
      <c r="AF71" s="877">
        <v>1448</v>
      </c>
      <c r="AG71" s="877"/>
      <c r="AH71" s="877"/>
      <c r="AI71" s="877"/>
      <c r="AJ71" s="877"/>
      <c r="AK71" s="877">
        <v>725</v>
      </c>
      <c r="AL71" s="877"/>
      <c r="AM71" s="877"/>
      <c r="AN71" s="877"/>
      <c r="AO71" s="877"/>
      <c r="AP71" s="877" t="s">
        <v>582</v>
      </c>
      <c r="AQ71" s="877"/>
      <c r="AR71" s="877"/>
      <c r="AS71" s="877"/>
      <c r="AT71" s="877"/>
      <c r="AU71" s="877" t="s">
        <v>582</v>
      </c>
      <c r="AV71" s="877"/>
      <c r="AW71" s="877"/>
      <c r="AX71" s="877"/>
      <c r="AY71" s="877"/>
      <c r="AZ71" s="921" t="s">
        <v>589</v>
      </c>
      <c r="BA71" s="921"/>
      <c r="BB71" s="921"/>
      <c r="BC71" s="921"/>
      <c r="BD71" s="922"/>
      <c r="BE71" s="266"/>
      <c r="BF71" s="266"/>
      <c r="BG71" s="266"/>
      <c r="BH71" s="266"/>
      <c r="BI71" s="266"/>
      <c r="BJ71" s="266"/>
      <c r="BK71" s="266"/>
      <c r="BL71" s="266"/>
      <c r="BM71" s="266"/>
      <c r="BN71" s="266"/>
      <c r="BO71" s="266"/>
      <c r="BP71" s="266"/>
      <c r="BQ71" s="263">
        <v>65</v>
      </c>
      <c r="BR71" s="268"/>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7"/>
    </row>
    <row r="72" spans="1:131" s="248" customFormat="1" ht="26.25" customHeight="1" x14ac:dyDescent="0.15">
      <c r="A72" s="262">
        <v>5</v>
      </c>
      <c r="B72" s="917" t="s">
        <v>590</v>
      </c>
      <c r="C72" s="918"/>
      <c r="D72" s="918"/>
      <c r="E72" s="918"/>
      <c r="F72" s="918"/>
      <c r="G72" s="918"/>
      <c r="H72" s="918"/>
      <c r="I72" s="918"/>
      <c r="J72" s="918"/>
      <c r="K72" s="918"/>
      <c r="L72" s="918"/>
      <c r="M72" s="918"/>
      <c r="N72" s="918"/>
      <c r="O72" s="918"/>
      <c r="P72" s="919"/>
      <c r="Q72" s="920">
        <v>308</v>
      </c>
      <c r="R72" s="877"/>
      <c r="S72" s="877"/>
      <c r="T72" s="877"/>
      <c r="U72" s="877"/>
      <c r="V72" s="877">
        <v>254</v>
      </c>
      <c r="W72" s="877"/>
      <c r="X72" s="877"/>
      <c r="Y72" s="877"/>
      <c r="Z72" s="877"/>
      <c r="AA72" s="877">
        <v>54</v>
      </c>
      <c r="AB72" s="877"/>
      <c r="AC72" s="877"/>
      <c r="AD72" s="877"/>
      <c r="AE72" s="877"/>
      <c r="AF72" s="877">
        <v>54</v>
      </c>
      <c r="AG72" s="877"/>
      <c r="AH72" s="877"/>
      <c r="AI72" s="877"/>
      <c r="AJ72" s="877"/>
      <c r="AK72" s="877" t="s">
        <v>582</v>
      </c>
      <c r="AL72" s="877"/>
      <c r="AM72" s="877"/>
      <c r="AN72" s="877"/>
      <c r="AO72" s="877"/>
      <c r="AP72" s="877" t="s">
        <v>582</v>
      </c>
      <c r="AQ72" s="877"/>
      <c r="AR72" s="877"/>
      <c r="AS72" s="877"/>
      <c r="AT72" s="877"/>
      <c r="AU72" s="877" t="s">
        <v>582</v>
      </c>
      <c r="AV72" s="877"/>
      <c r="AW72" s="877"/>
      <c r="AX72" s="877"/>
      <c r="AY72" s="877"/>
      <c r="AZ72" s="921"/>
      <c r="BA72" s="921"/>
      <c r="BB72" s="921"/>
      <c r="BC72" s="921"/>
      <c r="BD72" s="922"/>
      <c r="BE72" s="266"/>
      <c r="BF72" s="266"/>
      <c r="BG72" s="266"/>
      <c r="BH72" s="266"/>
      <c r="BI72" s="266"/>
      <c r="BJ72" s="266"/>
      <c r="BK72" s="266"/>
      <c r="BL72" s="266"/>
      <c r="BM72" s="266"/>
      <c r="BN72" s="266"/>
      <c r="BO72" s="266"/>
      <c r="BP72" s="266"/>
      <c r="BQ72" s="263">
        <v>66</v>
      </c>
      <c r="BR72" s="268"/>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7"/>
    </row>
    <row r="73" spans="1:131" s="248" customFormat="1" ht="26.25" customHeight="1" x14ac:dyDescent="0.15">
      <c r="A73" s="262">
        <v>6</v>
      </c>
      <c r="B73" s="917" t="s">
        <v>591</v>
      </c>
      <c r="C73" s="918"/>
      <c r="D73" s="918"/>
      <c r="E73" s="918"/>
      <c r="F73" s="918"/>
      <c r="G73" s="918"/>
      <c r="H73" s="918"/>
      <c r="I73" s="918"/>
      <c r="J73" s="918"/>
      <c r="K73" s="918"/>
      <c r="L73" s="918"/>
      <c r="M73" s="918"/>
      <c r="N73" s="918"/>
      <c r="O73" s="918"/>
      <c r="P73" s="919"/>
      <c r="Q73" s="920">
        <v>296028</v>
      </c>
      <c r="R73" s="877"/>
      <c r="S73" s="877"/>
      <c r="T73" s="877"/>
      <c r="U73" s="877"/>
      <c r="V73" s="877">
        <v>287668</v>
      </c>
      <c r="W73" s="877"/>
      <c r="X73" s="877"/>
      <c r="Y73" s="877"/>
      <c r="Z73" s="877"/>
      <c r="AA73" s="877">
        <v>8361</v>
      </c>
      <c r="AB73" s="877"/>
      <c r="AC73" s="877"/>
      <c r="AD73" s="877"/>
      <c r="AE73" s="877"/>
      <c r="AF73" s="877">
        <v>8361</v>
      </c>
      <c r="AG73" s="877"/>
      <c r="AH73" s="877"/>
      <c r="AI73" s="877"/>
      <c r="AJ73" s="877"/>
      <c r="AK73" s="877" t="s">
        <v>582</v>
      </c>
      <c r="AL73" s="877"/>
      <c r="AM73" s="877"/>
      <c r="AN73" s="877"/>
      <c r="AO73" s="877"/>
      <c r="AP73" s="877" t="s">
        <v>582</v>
      </c>
      <c r="AQ73" s="877"/>
      <c r="AR73" s="877"/>
      <c r="AS73" s="877"/>
      <c r="AT73" s="877"/>
      <c r="AU73" s="877" t="s">
        <v>582</v>
      </c>
      <c r="AV73" s="877"/>
      <c r="AW73" s="877"/>
      <c r="AX73" s="877"/>
      <c r="AY73" s="877"/>
      <c r="AZ73" s="921"/>
      <c r="BA73" s="921"/>
      <c r="BB73" s="921"/>
      <c r="BC73" s="921"/>
      <c r="BD73" s="922"/>
      <c r="BE73" s="266"/>
      <c r="BF73" s="266"/>
      <c r="BG73" s="266"/>
      <c r="BH73" s="266"/>
      <c r="BI73" s="266"/>
      <c r="BJ73" s="266"/>
      <c r="BK73" s="266"/>
      <c r="BL73" s="266"/>
      <c r="BM73" s="266"/>
      <c r="BN73" s="266"/>
      <c r="BO73" s="266"/>
      <c r="BP73" s="266"/>
      <c r="BQ73" s="263">
        <v>67</v>
      </c>
      <c r="BR73" s="268"/>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7"/>
    </row>
    <row r="74" spans="1:131" s="248" customFormat="1" ht="26.25" customHeight="1" x14ac:dyDescent="0.15">
      <c r="A74" s="262">
        <v>7</v>
      </c>
      <c r="B74" s="917"/>
      <c r="C74" s="918"/>
      <c r="D74" s="918"/>
      <c r="E74" s="918"/>
      <c r="F74" s="918"/>
      <c r="G74" s="918"/>
      <c r="H74" s="918"/>
      <c r="I74" s="918"/>
      <c r="J74" s="918"/>
      <c r="K74" s="918"/>
      <c r="L74" s="918"/>
      <c r="M74" s="918"/>
      <c r="N74" s="918"/>
      <c r="O74" s="918"/>
      <c r="P74" s="919"/>
      <c r="Q74" s="920"/>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1"/>
      <c r="BA74" s="921"/>
      <c r="BB74" s="921"/>
      <c r="BC74" s="921"/>
      <c r="BD74" s="922"/>
      <c r="BE74" s="266"/>
      <c r="BF74" s="266"/>
      <c r="BG74" s="266"/>
      <c r="BH74" s="266"/>
      <c r="BI74" s="266"/>
      <c r="BJ74" s="266"/>
      <c r="BK74" s="266"/>
      <c r="BL74" s="266"/>
      <c r="BM74" s="266"/>
      <c r="BN74" s="266"/>
      <c r="BO74" s="266"/>
      <c r="BP74" s="266"/>
      <c r="BQ74" s="263">
        <v>68</v>
      </c>
      <c r="BR74" s="268"/>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7"/>
    </row>
    <row r="75" spans="1:131" s="248" customFormat="1" ht="26.25" customHeight="1" x14ac:dyDescent="0.15">
      <c r="A75" s="262">
        <v>8</v>
      </c>
      <c r="B75" s="917"/>
      <c r="C75" s="918"/>
      <c r="D75" s="918"/>
      <c r="E75" s="918"/>
      <c r="F75" s="918"/>
      <c r="G75" s="918"/>
      <c r="H75" s="918"/>
      <c r="I75" s="918"/>
      <c r="J75" s="918"/>
      <c r="K75" s="918"/>
      <c r="L75" s="918"/>
      <c r="M75" s="918"/>
      <c r="N75" s="918"/>
      <c r="O75" s="918"/>
      <c r="P75" s="919"/>
      <c r="Q75" s="923"/>
      <c r="R75" s="924"/>
      <c r="S75" s="924"/>
      <c r="T75" s="924"/>
      <c r="U75" s="876"/>
      <c r="V75" s="925"/>
      <c r="W75" s="924"/>
      <c r="X75" s="924"/>
      <c r="Y75" s="924"/>
      <c r="Z75" s="876"/>
      <c r="AA75" s="925"/>
      <c r="AB75" s="924"/>
      <c r="AC75" s="924"/>
      <c r="AD75" s="924"/>
      <c r="AE75" s="876"/>
      <c r="AF75" s="925"/>
      <c r="AG75" s="924"/>
      <c r="AH75" s="924"/>
      <c r="AI75" s="924"/>
      <c r="AJ75" s="876"/>
      <c r="AK75" s="925"/>
      <c r="AL75" s="924"/>
      <c r="AM75" s="924"/>
      <c r="AN75" s="924"/>
      <c r="AO75" s="876"/>
      <c r="AP75" s="925"/>
      <c r="AQ75" s="924"/>
      <c r="AR75" s="924"/>
      <c r="AS75" s="924"/>
      <c r="AT75" s="876"/>
      <c r="AU75" s="925"/>
      <c r="AV75" s="924"/>
      <c r="AW75" s="924"/>
      <c r="AX75" s="924"/>
      <c r="AY75" s="876"/>
      <c r="AZ75" s="921"/>
      <c r="BA75" s="921"/>
      <c r="BB75" s="921"/>
      <c r="BC75" s="921"/>
      <c r="BD75" s="922"/>
      <c r="BE75" s="266"/>
      <c r="BF75" s="266"/>
      <c r="BG75" s="266"/>
      <c r="BH75" s="266"/>
      <c r="BI75" s="266"/>
      <c r="BJ75" s="266"/>
      <c r="BK75" s="266"/>
      <c r="BL75" s="266"/>
      <c r="BM75" s="266"/>
      <c r="BN75" s="266"/>
      <c r="BO75" s="266"/>
      <c r="BP75" s="266"/>
      <c r="BQ75" s="263">
        <v>69</v>
      </c>
      <c r="BR75" s="268"/>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7"/>
    </row>
    <row r="76" spans="1:131" s="248" customFormat="1" ht="26.25" customHeight="1" x14ac:dyDescent="0.15">
      <c r="A76" s="262">
        <v>9</v>
      </c>
      <c r="B76" s="917"/>
      <c r="C76" s="918"/>
      <c r="D76" s="918"/>
      <c r="E76" s="918"/>
      <c r="F76" s="918"/>
      <c r="G76" s="918"/>
      <c r="H76" s="918"/>
      <c r="I76" s="918"/>
      <c r="J76" s="918"/>
      <c r="K76" s="918"/>
      <c r="L76" s="918"/>
      <c r="M76" s="918"/>
      <c r="N76" s="918"/>
      <c r="O76" s="918"/>
      <c r="P76" s="919"/>
      <c r="Q76" s="923"/>
      <c r="R76" s="924"/>
      <c r="S76" s="924"/>
      <c r="T76" s="924"/>
      <c r="U76" s="876"/>
      <c r="V76" s="925"/>
      <c r="W76" s="924"/>
      <c r="X76" s="924"/>
      <c r="Y76" s="924"/>
      <c r="Z76" s="876"/>
      <c r="AA76" s="925"/>
      <c r="AB76" s="924"/>
      <c r="AC76" s="924"/>
      <c r="AD76" s="924"/>
      <c r="AE76" s="876"/>
      <c r="AF76" s="925"/>
      <c r="AG76" s="924"/>
      <c r="AH76" s="924"/>
      <c r="AI76" s="924"/>
      <c r="AJ76" s="876"/>
      <c r="AK76" s="925"/>
      <c r="AL76" s="924"/>
      <c r="AM76" s="924"/>
      <c r="AN76" s="924"/>
      <c r="AO76" s="876"/>
      <c r="AP76" s="925"/>
      <c r="AQ76" s="924"/>
      <c r="AR76" s="924"/>
      <c r="AS76" s="924"/>
      <c r="AT76" s="876"/>
      <c r="AU76" s="925"/>
      <c r="AV76" s="924"/>
      <c r="AW76" s="924"/>
      <c r="AX76" s="924"/>
      <c r="AY76" s="876"/>
      <c r="AZ76" s="921"/>
      <c r="BA76" s="921"/>
      <c r="BB76" s="921"/>
      <c r="BC76" s="921"/>
      <c r="BD76" s="922"/>
      <c r="BE76" s="266"/>
      <c r="BF76" s="266"/>
      <c r="BG76" s="266"/>
      <c r="BH76" s="266"/>
      <c r="BI76" s="266"/>
      <c r="BJ76" s="266"/>
      <c r="BK76" s="266"/>
      <c r="BL76" s="266"/>
      <c r="BM76" s="266"/>
      <c r="BN76" s="266"/>
      <c r="BO76" s="266"/>
      <c r="BP76" s="266"/>
      <c r="BQ76" s="263">
        <v>70</v>
      </c>
      <c r="BR76" s="268"/>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7"/>
    </row>
    <row r="77" spans="1:131" s="248" customFormat="1" ht="26.25" customHeight="1" x14ac:dyDescent="0.15">
      <c r="A77" s="262">
        <v>10</v>
      </c>
      <c r="B77" s="917"/>
      <c r="C77" s="918"/>
      <c r="D77" s="918"/>
      <c r="E77" s="918"/>
      <c r="F77" s="918"/>
      <c r="G77" s="918"/>
      <c r="H77" s="918"/>
      <c r="I77" s="918"/>
      <c r="J77" s="918"/>
      <c r="K77" s="918"/>
      <c r="L77" s="918"/>
      <c r="M77" s="918"/>
      <c r="N77" s="918"/>
      <c r="O77" s="918"/>
      <c r="P77" s="919"/>
      <c r="Q77" s="923"/>
      <c r="R77" s="924"/>
      <c r="S77" s="924"/>
      <c r="T77" s="924"/>
      <c r="U77" s="876"/>
      <c r="V77" s="925"/>
      <c r="W77" s="924"/>
      <c r="X77" s="924"/>
      <c r="Y77" s="924"/>
      <c r="Z77" s="876"/>
      <c r="AA77" s="925"/>
      <c r="AB77" s="924"/>
      <c r="AC77" s="924"/>
      <c r="AD77" s="924"/>
      <c r="AE77" s="876"/>
      <c r="AF77" s="925"/>
      <c r="AG77" s="924"/>
      <c r="AH77" s="924"/>
      <c r="AI77" s="924"/>
      <c r="AJ77" s="876"/>
      <c r="AK77" s="925"/>
      <c r="AL77" s="924"/>
      <c r="AM77" s="924"/>
      <c r="AN77" s="924"/>
      <c r="AO77" s="876"/>
      <c r="AP77" s="925"/>
      <c r="AQ77" s="924"/>
      <c r="AR77" s="924"/>
      <c r="AS77" s="924"/>
      <c r="AT77" s="876"/>
      <c r="AU77" s="925"/>
      <c r="AV77" s="924"/>
      <c r="AW77" s="924"/>
      <c r="AX77" s="924"/>
      <c r="AY77" s="876"/>
      <c r="AZ77" s="921"/>
      <c r="BA77" s="921"/>
      <c r="BB77" s="921"/>
      <c r="BC77" s="921"/>
      <c r="BD77" s="922"/>
      <c r="BE77" s="266"/>
      <c r="BF77" s="266"/>
      <c r="BG77" s="266"/>
      <c r="BH77" s="266"/>
      <c r="BI77" s="266"/>
      <c r="BJ77" s="266"/>
      <c r="BK77" s="266"/>
      <c r="BL77" s="266"/>
      <c r="BM77" s="266"/>
      <c r="BN77" s="266"/>
      <c r="BO77" s="266"/>
      <c r="BP77" s="266"/>
      <c r="BQ77" s="263">
        <v>71</v>
      </c>
      <c r="BR77" s="268"/>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7"/>
    </row>
    <row r="78" spans="1:131" s="248" customFormat="1" ht="26.25" customHeight="1" x14ac:dyDescent="0.15">
      <c r="A78" s="262">
        <v>11</v>
      </c>
      <c r="B78" s="917"/>
      <c r="C78" s="918"/>
      <c r="D78" s="918"/>
      <c r="E78" s="918"/>
      <c r="F78" s="918"/>
      <c r="G78" s="918"/>
      <c r="H78" s="918"/>
      <c r="I78" s="918"/>
      <c r="J78" s="918"/>
      <c r="K78" s="918"/>
      <c r="L78" s="918"/>
      <c r="M78" s="918"/>
      <c r="N78" s="918"/>
      <c r="O78" s="918"/>
      <c r="P78" s="919"/>
      <c r="Q78" s="920"/>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1"/>
      <c r="BA78" s="921"/>
      <c r="BB78" s="921"/>
      <c r="BC78" s="921"/>
      <c r="BD78" s="922"/>
      <c r="BE78" s="266"/>
      <c r="BF78" s="266"/>
      <c r="BG78" s="266"/>
      <c r="BH78" s="266"/>
      <c r="BI78" s="266"/>
      <c r="BJ78" s="269"/>
      <c r="BK78" s="269"/>
      <c r="BL78" s="269"/>
      <c r="BM78" s="269"/>
      <c r="BN78" s="269"/>
      <c r="BO78" s="266"/>
      <c r="BP78" s="266"/>
      <c r="BQ78" s="263">
        <v>72</v>
      </c>
      <c r="BR78" s="268"/>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7"/>
    </row>
    <row r="79" spans="1:131" s="248" customFormat="1" ht="26.25" customHeight="1" x14ac:dyDescent="0.15">
      <c r="A79" s="262">
        <v>12</v>
      </c>
      <c r="B79" s="917"/>
      <c r="C79" s="918"/>
      <c r="D79" s="918"/>
      <c r="E79" s="918"/>
      <c r="F79" s="918"/>
      <c r="G79" s="918"/>
      <c r="H79" s="918"/>
      <c r="I79" s="918"/>
      <c r="J79" s="918"/>
      <c r="K79" s="918"/>
      <c r="L79" s="918"/>
      <c r="M79" s="918"/>
      <c r="N79" s="918"/>
      <c r="O79" s="918"/>
      <c r="P79" s="919"/>
      <c r="Q79" s="920"/>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1"/>
      <c r="BA79" s="921"/>
      <c r="BB79" s="921"/>
      <c r="BC79" s="921"/>
      <c r="BD79" s="922"/>
      <c r="BE79" s="266"/>
      <c r="BF79" s="266"/>
      <c r="BG79" s="266"/>
      <c r="BH79" s="266"/>
      <c r="BI79" s="266"/>
      <c r="BJ79" s="269"/>
      <c r="BK79" s="269"/>
      <c r="BL79" s="269"/>
      <c r="BM79" s="269"/>
      <c r="BN79" s="269"/>
      <c r="BO79" s="266"/>
      <c r="BP79" s="266"/>
      <c r="BQ79" s="263">
        <v>73</v>
      </c>
      <c r="BR79" s="268"/>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7"/>
    </row>
    <row r="80" spans="1:131" s="248" customFormat="1" ht="26.25" customHeight="1" x14ac:dyDescent="0.15">
      <c r="A80" s="262">
        <v>13</v>
      </c>
      <c r="B80" s="917"/>
      <c r="C80" s="918"/>
      <c r="D80" s="918"/>
      <c r="E80" s="918"/>
      <c r="F80" s="918"/>
      <c r="G80" s="918"/>
      <c r="H80" s="918"/>
      <c r="I80" s="918"/>
      <c r="J80" s="918"/>
      <c r="K80" s="918"/>
      <c r="L80" s="918"/>
      <c r="M80" s="918"/>
      <c r="N80" s="918"/>
      <c r="O80" s="918"/>
      <c r="P80" s="919"/>
      <c r="Q80" s="920"/>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1"/>
      <c r="BA80" s="921"/>
      <c r="BB80" s="921"/>
      <c r="BC80" s="921"/>
      <c r="BD80" s="922"/>
      <c r="BE80" s="266"/>
      <c r="BF80" s="266"/>
      <c r="BG80" s="266"/>
      <c r="BH80" s="266"/>
      <c r="BI80" s="266"/>
      <c r="BJ80" s="266"/>
      <c r="BK80" s="266"/>
      <c r="BL80" s="266"/>
      <c r="BM80" s="266"/>
      <c r="BN80" s="266"/>
      <c r="BO80" s="266"/>
      <c r="BP80" s="266"/>
      <c r="BQ80" s="263">
        <v>74</v>
      </c>
      <c r="BR80" s="268"/>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7"/>
    </row>
    <row r="81" spans="1:131" s="248" customFormat="1" ht="26.25" customHeight="1" x14ac:dyDescent="0.15">
      <c r="A81" s="262">
        <v>14</v>
      </c>
      <c r="B81" s="917"/>
      <c r="C81" s="918"/>
      <c r="D81" s="918"/>
      <c r="E81" s="918"/>
      <c r="F81" s="918"/>
      <c r="G81" s="918"/>
      <c r="H81" s="918"/>
      <c r="I81" s="918"/>
      <c r="J81" s="918"/>
      <c r="K81" s="918"/>
      <c r="L81" s="918"/>
      <c r="M81" s="918"/>
      <c r="N81" s="918"/>
      <c r="O81" s="918"/>
      <c r="P81" s="919"/>
      <c r="Q81" s="920"/>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1"/>
      <c r="BA81" s="921"/>
      <c r="BB81" s="921"/>
      <c r="BC81" s="921"/>
      <c r="BD81" s="922"/>
      <c r="BE81" s="266"/>
      <c r="BF81" s="266"/>
      <c r="BG81" s="266"/>
      <c r="BH81" s="266"/>
      <c r="BI81" s="266"/>
      <c r="BJ81" s="266"/>
      <c r="BK81" s="266"/>
      <c r="BL81" s="266"/>
      <c r="BM81" s="266"/>
      <c r="BN81" s="266"/>
      <c r="BO81" s="266"/>
      <c r="BP81" s="266"/>
      <c r="BQ81" s="263">
        <v>75</v>
      </c>
      <c r="BR81" s="268"/>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7"/>
    </row>
    <row r="82" spans="1:131" s="248" customFormat="1" ht="26.25" customHeight="1" x14ac:dyDescent="0.15">
      <c r="A82" s="262">
        <v>15</v>
      </c>
      <c r="B82" s="917"/>
      <c r="C82" s="918"/>
      <c r="D82" s="918"/>
      <c r="E82" s="918"/>
      <c r="F82" s="918"/>
      <c r="G82" s="918"/>
      <c r="H82" s="918"/>
      <c r="I82" s="918"/>
      <c r="J82" s="918"/>
      <c r="K82" s="918"/>
      <c r="L82" s="918"/>
      <c r="M82" s="918"/>
      <c r="N82" s="918"/>
      <c r="O82" s="918"/>
      <c r="P82" s="919"/>
      <c r="Q82" s="920"/>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1"/>
      <c r="BA82" s="921"/>
      <c r="BB82" s="921"/>
      <c r="BC82" s="921"/>
      <c r="BD82" s="922"/>
      <c r="BE82" s="266"/>
      <c r="BF82" s="266"/>
      <c r="BG82" s="266"/>
      <c r="BH82" s="266"/>
      <c r="BI82" s="266"/>
      <c r="BJ82" s="266"/>
      <c r="BK82" s="266"/>
      <c r="BL82" s="266"/>
      <c r="BM82" s="266"/>
      <c r="BN82" s="266"/>
      <c r="BO82" s="266"/>
      <c r="BP82" s="266"/>
      <c r="BQ82" s="263">
        <v>76</v>
      </c>
      <c r="BR82" s="268"/>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7"/>
    </row>
    <row r="83" spans="1:131" s="248" customFormat="1" ht="26.25" customHeight="1" x14ac:dyDescent="0.15">
      <c r="A83" s="262">
        <v>16</v>
      </c>
      <c r="B83" s="917"/>
      <c r="C83" s="918"/>
      <c r="D83" s="918"/>
      <c r="E83" s="918"/>
      <c r="F83" s="918"/>
      <c r="G83" s="918"/>
      <c r="H83" s="918"/>
      <c r="I83" s="918"/>
      <c r="J83" s="918"/>
      <c r="K83" s="918"/>
      <c r="L83" s="918"/>
      <c r="M83" s="918"/>
      <c r="N83" s="918"/>
      <c r="O83" s="918"/>
      <c r="P83" s="919"/>
      <c r="Q83" s="920"/>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1"/>
      <c r="BA83" s="921"/>
      <c r="BB83" s="921"/>
      <c r="BC83" s="921"/>
      <c r="BD83" s="922"/>
      <c r="BE83" s="266"/>
      <c r="BF83" s="266"/>
      <c r="BG83" s="266"/>
      <c r="BH83" s="266"/>
      <c r="BI83" s="266"/>
      <c r="BJ83" s="266"/>
      <c r="BK83" s="266"/>
      <c r="BL83" s="266"/>
      <c r="BM83" s="266"/>
      <c r="BN83" s="266"/>
      <c r="BO83" s="266"/>
      <c r="BP83" s="266"/>
      <c r="BQ83" s="263">
        <v>77</v>
      </c>
      <c r="BR83" s="268"/>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7"/>
    </row>
    <row r="84" spans="1:131" s="248" customFormat="1" ht="26.25" customHeight="1" x14ac:dyDescent="0.15">
      <c r="A84" s="262">
        <v>17</v>
      </c>
      <c r="B84" s="917"/>
      <c r="C84" s="918"/>
      <c r="D84" s="918"/>
      <c r="E84" s="918"/>
      <c r="F84" s="918"/>
      <c r="G84" s="918"/>
      <c r="H84" s="918"/>
      <c r="I84" s="918"/>
      <c r="J84" s="918"/>
      <c r="K84" s="918"/>
      <c r="L84" s="918"/>
      <c r="M84" s="918"/>
      <c r="N84" s="918"/>
      <c r="O84" s="918"/>
      <c r="P84" s="919"/>
      <c r="Q84" s="920"/>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1"/>
      <c r="BA84" s="921"/>
      <c r="BB84" s="921"/>
      <c r="BC84" s="921"/>
      <c r="BD84" s="922"/>
      <c r="BE84" s="266"/>
      <c r="BF84" s="266"/>
      <c r="BG84" s="266"/>
      <c r="BH84" s="266"/>
      <c r="BI84" s="266"/>
      <c r="BJ84" s="266"/>
      <c r="BK84" s="266"/>
      <c r="BL84" s="266"/>
      <c r="BM84" s="266"/>
      <c r="BN84" s="266"/>
      <c r="BO84" s="266"/>
      <c r="BP84" s="266"/>
      <c r="BQ84" s="263">
        <v>78</v>
      </c>
      <c r="BR84" s="268"/>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7"/>
    </row>
    <row r="85" spans="1:131" s="248" customFormat="1" ht="26.25" customHeight="1" x14ac:dyDescent="0.15">
      <c r="A85" s="262">
        <v>18</v>
      </c>
      <c r="B85" s="917"/>
      <c r="C85" s="918"/>
      <c r="D85" s="918"/>
      <c r="E85" s="918"/>
      <c r="F85" s="918"/>
      <c r="G85" s="918"/>
      <c r="H85" s="918"/>
      <c r="I85" s="918"/>
      <c r="J85" s="918"/>
      <c r="K85" s="918"/>
      <c r="L85" s="918"/>
      <c r="M85" s="918"/>
      <c r="N85" s="918"/>
      <c r="O85" s="918"/>
      <c r="P85" s="919"/>
      <c r="Q85" s="920"/>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1"/>
      <c r="BA85" s="921"/>
      <c r="BB85" s="921"/>
      <c r="BC85" s="921"/>
      <c r="BD85" s="922"/>
      <c r="BE85" s="266"/>
      <c r="BF85" s="266"/>
      <c r="BG85" s="266"/>
      <c r="BH85" s="266"/>
      <c r="BI85" s="266"/>
      <c r="BJ85" s="266"/>
      <c r="BK85" s="266"/>
      <c r="BL85" s="266"/>
      <c r="BM85" s="266"/>
      <c r="BN85" s="266"/>
      <c r="BO85" s="266"/>
      <c r="BP85" s="266"/>
      <c r="BQ85" s="263">
        <v>79</v>
      </c>
      <c r="BR85" s="268"/>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7"/>
    </row>
    <row r="86" spans="1:131" s="248" customFormat="1" ht="26.25" customHeight="1" x14ac:dyDescent="0.15">
      <c r="A86" s="262">
        <v>19</v>
      </c>
      <c r="B86" s="917"/>
      <c r="C86" s="918"/>
      <c r="D86" s="918"/>
      <c r="E86" s="918"/>
      <c r="F86" s="918"/>
      <c r="G86" s="918"/>
      <c r="H86" s="918"/>
      <c r="I86" s="918"/>
      <c r="J86" s="918"/>
      <c r="K86" s="918"/>
      <c r="L86" s="918"/>
      <c r="M86" s="918"/>
      <c r="N86" s="918"/>
      <c r="O86" s="918"/>
      <c r="P86" s="919"/>
      <c r="Q86" s="920"/>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1"/>
      <c r="BA86" s="921"/>
      <c r="BB86" s="921"/>
      <c r="BC86" s="921"/>
      <c r="BD86" s="922"/>
      <c r="BE86" s="266"/>
      <c r="BF86" s="266"/>
      <c r="BG86" s="266"/>
      <c r="BH86" s="266"/>
      <c r="BI86" s="266"/>
      <c r="BJ86" s="266"/>
      <c r="BK86" s="266"/>
      <c r="BL86" s="266"/>
      <c r="BM86" s="266"/>
      <c r="BN86" s="266"/>
      <c r="BO86" s="266"/>
      <c r="BP86" s="266"/>
      <c r="BQ86" s="263">
        <v>80</v>
      </c>
      <c r="BR86" s="268"/>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7"/>
    </row>
    <row r="87" spans="1:131" s="248" customFormat="1" ht="26.25" customHeight="1" x14ac:dyDescent="0.15">
      <c r="A87" s="270">
        <v>20</v>
      </c>
      <c r="B87" s="926"/>
      <c r="C87" s="927"/>
      <c r="D87" s="927"/>
      <c r="E87" s="927"/>
      <c r="F87" s="927"/>
      <c r="G87" s="927"/>
      <c r="H87" s="927"/>
      <c r="I87" s="927"/>
      <c r="J87" s="927"/>
      <c r="K87" s="927"/>
      <c r="L87" s="927"/>
      <c r="M87" s="927"/>
      <c r="N87" s="927"/>
      <c r="O87" s="927"/>
      <c r="P87" s="928"/>
      <c r="Q87" s="929"/>
      <c r="R87" s="930"/>
      <c r="S87" s="930"/>
      <c r="T87" s="930"/>
      <c r="U87" s="930"/>
      <c r="V87" s="930"/>
      <c r="W87" s="930"/>
      <c r="X87" s="930"/>
      <c r="Y87" s="930"/>
      <c r="Z87" s="930"/>
      <c r="AA87" s="930"/>
      <c r="AB87" s="930"/>
      <c r="AC87" s="930"/>
      <c r="AD87" s="930"/>
      <c r="AE87" s="930"/>
      <c r="AF87" s="930"/>
      <c r="AG87" s="930"/>
      <c r="AH87" s="930"/>
      <c r="AI87" s="930"/>
      <c r="AJ87" s="930"/>
      <c r="AK87" s="930"/>
      <c r="AL87" s="930"/>
      <c r="AM87" s="930"/>
      <c r="AN87" s="930"/>
      <c r="AO87" s="930"/>
      <c r="AP87" s="930"/>
      <c r="AQ87" s="930"/>
      <c r="AR87" s="930"/>
      <c r="AS87" s="930"/>
      <c r="AT87" s="930"/>
      <c r="AU87" s="930"/>
      <c r="AV87" s="930"/>
      <c r="AW87" s="930"/>
      <c r="AX87" s="930"/>
      <c r="AY87" s="930"/>
      <c r="AZ87" s="931"/>
      <c r="BA87" s="931"/>
      <c r="BB87" s="931"/>
      <c r="BC87" s="931"/>
      <c r="BD87" s="932"/>
      <c r="BE87" s="266"/>
      <c r="BF87" s="266"/>
      <c r="BG87" s="266"/>
      <c r="BH87" s="266"/>
      <c r="BI87" s="266"/>
      <c r="BJ87" s="266"/>
      <c r="BK87" s="266"/>
      <c r="BL87" s="266"/>
      <c r="BM87" s="266"/>
      <c r="BN87" s="266"/>
      <c r="BO87" s="266"/>
      <c r="BP87" s="266"/>
      <c r="BQ87" s="263">
        <v>81</v>
      </c>
      <c r="BR87" s="268"/>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7"/>
    </row>
    <row r="88" spans="1:131" s="248" customFormat="1" ht="26.25" customHeight="1" thickBot="1" x14ac:dyDescent="0.2">
      <c r="A88" s="265" t="s">
        <v>394</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9932</v>
      </c>
      <c r="AG88" s="888"/>
      <c r="AH88" s="888"/>
      <c r="AI88" s="888"/>
      <c r="AJ88" s="888"/>
      <c r="AK88" s="885"/>
      <c r="AL88" s="885"/>
      <c r="AM88" s="885"/>
      <c r="AN88" s="885"/>
      <c r="AO88" s="885"/>
      <c r="AP88" s="888">
        <f>SUM(AP68:AT87)</f>
        <v>2484</v>
      </c>
      <c r="AQ88" s="888"/>
      <c r="AR88" s="888"/>
      <c r="AS88" s="888"/>
      <c r="AT88" s="888"/>
      <c r="AU88" s="888" t="s">
        <v>579</v>
      </c>
      <c r="AV88" s="888"/>
      <c r="AW88" s="888"/>
      <c r="AX88" s="888"/>
      <c r="AY88" s="888"/>
      <c r="AZ88" s="933"/>
      <c r="BA88" s="933"/>
      <c r="BB88" s="933"/>
      <c r="BC88" s="933"/>
      <c r="BD88" s="934"/>
      <c r="BE88" s="266"/>
      <c r="BF88" s="266"/>
      <c r="BG88" s="266"/>
      <c r="BH88" s="266"/>
      <c r="BI88" s="266"/>
      <c r="BJ88" s="266"/>
      <c r="BK88" s="266"/>
      <c r="BL88" s="266"/>
      <c r="BM88" s="266"/>
      <c r="BN88" s="266"/>
      <c r="BO88" s="266"/>
      <c r="BP88" s="266"/>
      <c r="BQ88" s="263">
        <v>82</v>
      </c>
      <c r="BR88" s="268"/>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SUM(CR7:CV11)</f>
        <v>143</v>
      </c>
      <c r="CS102" s="894"/>
      <c r="CT102" s="894"/>
      <c r="CU102" s="894"/>
      <c r="CV102" s="939"/>
      <c r="CW102" s="938">
        <f t="shared" ref="CW102" si="0">SUM(CW7:DA11)</f>
        <v>3</v>
      </c>
      <c r="CX102" s="894"/>
      <c r="CY102" s="894"/>
      <c r="CZ102" s="894"/>
      <c r="DA102" s="939"/>
      <c r="DB102" s="938" t="s">
        <v>597</v>
      </c>
      <c r="DC102" s="894"/>
      <c r="DD102" s="894"/>
      <c r="DE102" s="894"/>
      <c r="DF102" s="939"/>
      <c r="DG102" s="938" t="s">
        <v>598</v>
      </c>
      <c r="DH102" s="894"/>
      <c r="DI102" s="894"/>
      <c r="DJ102" s="894"/>
      <c r="DK102" s="939"/>
      <c r="DL102" s="938">
        <f t="shared" ref="DL102" si="1">SUM(DL7:DP11)</f>
        <v>124</v>
      </c>
      <c r="DM102" s="894"/>
      <c r="DN102" s="894"/>
      <c r="DO102" s="894"/>
      <c r="DP102" s="939"/>
      <c r="DQ102" s="938">
        <f t="shared" ref="DQ102" si="2">SUM(DQ7:DU11)</f>
        <v>124</v>
      </c>
      <c r="DR102" s="894"/>
      <c r="DS102" s="894"/>
      <c r="DT102" s="894"/>
      <c r="DU102" s="939"/>
      <c r="DV102" s="938"/>
      <c r="DW102" s="894"/>
      <c r="DX102" s="894"/>
      <c r="DY102" s="894"/>
      <c r="DZ102" s="93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2" t="s">
        <v>423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3" t="s">
        <v>424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4" t="s">
        <v>427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312</v>
      </c>
      <c r="AG109" s="941"/>
      <c r="AH109" s="941"/>
      <c r="AI109" s="941"/>
      <c r="AJ109" s="942"/>
      <c r="AK109" s="940" t="s">
        <v>311</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312</v>
      </c>
      <c r="BW109" s="941"/>
      <c r="BX109" s="941"/>
      <c r="BY109" s="941"/>
      <c r="BZ109" s="942"/>
      <c r="CA109" s="940" t="s">
        <v>311</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312</v>
      </c>
      <c r="DM109" s="941"/>
      <c r="DN109" s="941"/>
      <c r="DO109" s="941"/>
      <c r="DP109" s="942"/>
      <c r="DQ109" s="940" t="s">
        <v>311</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1533118</v>
      </c>
      <c r="AB110" s="948"/>
      <c r="AC110" s="948"/>
      <c r="AD110" s="948"/>
      <c r="AE110" s="949"/>
      <c r="AF110" s="950">
        <v>1606758</v>
      </c>
      <c r="AG110" s="948"/>
      <c r="AH110" s="948"/>
      <c r="AI110" s="948"/>
      <c r="AJ110" s="949"/>
      <c r="AK110" s="950">
        <v>1793779</v>
      </c>
      <c r="AL110" s="948"/>
      <c r="AM110" s="948"/>
      <c r="AN110" s="948"/>
      <c r="AO110" s="949"/>
      <c r="AP110" s="951">
        <v>22.7</v>
      </c>
      <c r="AQ110" s="952"/>
      <c r="AR110" s="952"/>
      <c r="AS110" s="952"/>
      <c r="AT110" s="953"/>
      <c r="AU110" s="954" t="s">
        <v>74</v>
      </c>
      <c r="AV110" s="955"/>
      <c r="AW110" s="955"/>
      <c r="AX110" s="955"/>
      <c r="AY110" s="955"/>
      <c r="AZ110" s="993" t="s">
        <v>434</v>
      </c>
      <c r="BA110" s="945"/>
      <c r="BB110" s="945"/>
      <c r="BC110" s="945"/>
      <c r="BD110" s="945"/>
      <c r="BE110" s="945"/>
      <c r="BF110" s="945"/>
      <c r="BG110" s="945"/>
      <c r="BH110" s="945"/>
      <c r="BI110" s="945"/>
      <c r="BJ110" s="945"/>
      <c r="BK110" s="945"/>
      <c r="BL110" s="945"/>
      <c r="BM110" s="945"/>
      <c r="BN110" s="945"/>
      <c r="BO110" s="945"/>
      <c r="BP110" s="946"/>
      <c r="BQ110" s="979">
        <v>19447899</v>
      </c>
      <c r="BR110" s="980"/>
      <c r="BS110" s="980"/>
      <c r="BT110" s="980"/>
      <c r="BU110" s="980"/>
      <c r="BV110" s="980">
        <v>20734722</v>
      </c>
      <c r="BW110" s="980"/>
      <c r="BX110" s="980"/>
      <c r="BY110" s="980"/>
      <c r="BZ110" s="980"/>
      <c r="CA110" s="980">
        <v>21520646</v>
      </c>
      <c r="CB110" s="980"/>
      <c r="CC110" s="980"/>
      <c r="CD110" s="980"/>
      <c r="CE110" s="980"/>
      <c r="CF110" s="994">
        <v>272.10000000000002</v>
      </c>
      <c r="CG110" s="995"/>
      <c r="CH110" s="995"/>
      <c r="CI110" s="995"/>
      <c r="CJ110" s="995"/>
      <c r="CK110" s="996" t="s">
        <v>435</v>
      </c>
      <c r="CL110" s="997"/>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396</v>
      </c>
      <c r="DH110" s="980"/>
      <c r="DI110" s="980"/>
      <c r="DJ110" s="980"/>
      <c r="DK110" s="980"/>
      <c r="DL110" s="980" t="s">
        <v>131</v>
      </c>
      <c r="DM110" s="980"/>
      <c r="DN110" s="980"/>
      <c r="DO110" s="980"/>
      <c r="DP110" s="980"/>
      <c r="DQ110" s="980" t="s">
        <v>437</v>
      </c>
      <c r="DR110" s="980"/>
      <c r="DS110" s="980"/>
      <c r="DT110" s="980"/>
      <c r="DU110" s="980"/>
      <c r="DV110" s="981" t="s">
        <v>396</v>
      </c>
      <c r="DW110" s="981"/>
      <c r="DX110" s="981"/>
      <c r="DY110" s="981"/>
      <c r="DZ110" s="982"/>
    </row>
    <row r="111" spans="1:131" s="247" customFormat="1" ht="26.25" customHeight="1" x14ac:dyDescent="0.15">
      <c r="A111" s="983" t="s">
        <v>438</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396</v>
      </c>
      <c r="AB111" s="987"/>
      <c r="AC111" s="987"/>
      <c r="AD111" s="987"/>
      <c r="AE111" s="988"/>
      <c r="AF111" s="989" t="s">
        <v>396</v>
      </c>
      <c r="AG111" s="987"/>
      <c r="AH111" s="987"/>
      <c r="AI111" s="987"/>
      <c r="AJ111" s="988"/>
      <c r="AK111" s="989" t="s">
        <v>131</v>
      </c>
      <c r="AL111" s="987"/>
      <c r="AM111" s="987"/>
      <c r="AN111" s="987"/>
      <c r="AO111" s="988"/>
      <c r="AP111" s="990" t="s">
        <v>396</v>
      </c>
      <c r="AQ111" s="991"/>
      <c r="AR111" s="991"/>
      <c r="AS111" s="991"/>
      <c r="AT111" s="992"/>
      <c r="AU111" s="956"/>
      <c r="AV111" s="957"/>
      <c r="AW111" s="957"/>
      <c r="AX111" s="957"/>
      <c r="AY111" s="957"/>
      <c r="AZ111" s="1002" t="s">
        <v>439</v>
      </c>
      <c r="BA111" s="1003"/>
      <c r="BB111" s="1003"/>
      <c r="BC111" s="1003"/>
      <c r="BD111" s="1003"/>
      <c r="BE111" s="1003"/>
      <c r="BF111" s="1003"/>
      <c r="BG111" s="1003"/>
      <c r="BH111" s="1003"/>
      <c r="BI111" s="1003"/>
      <c r="BJ111" s="1003"/>
      <c r="BK111" s="1003"/>
      <c r="BL111" s="1003"/>
      <c r="BM111" s="1003"/>
      <c r="BN111" s="1003"/>
      <c r="BO111" s="1003"/>
      <c r="BP111" s="1004"/>
      <c r="BQ111" s="972" t="s">
        <v>396</v>
      </c>
      <c r="BR111" s="973"/>
      <c r="BS111" s="973"/>
      <c r="BT111" s="973"/>
      <c r="BU111" s="973"/>
      <c r="BV111" s="973" t="s">
        <v>396</v>
      </c>
      <c r="BW111" s="973"/>
      <c r="BX111" s="973"/>
      <c r="BY111" s="973"/>
      <c r="BZ111" s="973"/>
      <c r="CA111" s="973" t="s">
        <v>396</v>
      </c>
      <c r="CB111" s="973"/>
      <c r="CC111" s="973"/>
      <c r="CD111" s="973"/>
      <c r="CE111" s="973"/>
      <c r="CF111" s="967" t="s">
        <v>131</v>
      </c>
      <c r="CG111" s="968"/>
      <c r="CH111" s="968"/>
      <c r="CI111" s="968"/>
      <c r="CJ111" s="968"/>
      <c r="CK111" s="998"/>
      <c r="CL111" s="999"/>
      <c r="CM111" s="969" t="s">
        <v>440</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408</v>
      </c>
      <c r="DH111" s="973"/>
      <c r="DI111" s="973"/>
      <c r="DJ111" s="973"/>
      <c r="DK111" s="973"/>
      <c r="DL111" s="973" t="s">
        <v>396</v>
      </c>
      <c r="DM111" s="973"/>
      <c r="DN111" s="973"/>
      <c r="DO111" s="973"/>
      <c r="DP111" s="973"/>
      <c r="DQ111" s="973" t="s">
        <v>396</v>
      </c>
      <c r="DR111" s="973"/>
      <c r="DS111" s="973"/>
      <c r="DT111" s="973"/>
      <c r="DU111" s="973"/>
      <c r="DV111" s="974" t="s">
        <v>396</v>
      </c>
      <c r="DW111" s="974"/>
      <c r="DX111" s="974"/>
      <c r="DY111" s="974"/>
      <c r="DZ111" s="975"/>
    </row>
    <row r="112" spans="1:131" s="247" customFormat="1" ht="26.25" customHeight="1" x14ac:dyDescent="0.15">
      <c r="A112" s="1005" t="s">
        <v>441</v>
      </c>
      <c r="B112" s="1006"/>
      <c r="C112" s="1003" t="s">
        <v>442</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131</v>
      </c>
      <c r="AB112" s="1012"/>
      <c r="AC112" s="1012"/>
      <c r="AD112" s="1012"/>
      <c r="AE112" s="1013"/>
      <c r="AF112" s="1014" t="s">
        <v>396</v>
      </c>
      <c r="AG112" s="1012"/>
      <c r="AH112" s="1012"/>
      <c r="AI112" s="1012"/>
      <c r="AJ112" s="1013"/>
      <c r="AK112" s="1014" t="s">
        <v>131</v>
      </c>
      <c r="AL112" s="1012"/>
      <c r="AM112" s="1012"/>
      <c r="AN112" s="1012"/>
      <c r="AO112" s="1013"/>
      <c r="AP112" s="1015" t="s">
        <v>396</v>
      </c>
      <c r="AQ112" s="1016"/>
      <c r="AR112" s="1016"/>
      <c r="AS112" s="1016"/>
      <c r="AT112" s="1017"/>
      <c r="AU112" s="956"/>
      <c r="AV112" s="957"/>
      <c r="AW112" s="957"/>
      <c r="AX112" s="957"/>
      <c r="AY112" s="957"/>
      <c r="AZ112" s="1002" t="s">
        <v>443</v>
      </c>
      <c r="BA112" s="1003"/>
      <c r="BB112" s="1003"/>
      <c r="BC112" s="1003"/>
      <c r="BD112" s="1003"/>
      <c r="BE112" s="1003"/>
      <c r="BF112" s="1003"/>
      <c r="BG112" s="1003"/>
      <c r="BH112" s="1003"/>
      <c r="BI112" s="1003"/>
      <c r="BJ112" s="1003"/>
      <c r="BK112" s="1003"/>
      <c r="BL112" s="1003"/>
      <c r="BM112" s="1003"/>
      <c r="BN112" s="1003"/>
      <c r="BO112" s="1003"/>
      <c r="BP112" s="1004"/>
      <c r="BQ112" s="972">
        <v>4668315</v>
      </c>
      <c r="BR112" s="973"/>
      <c r="BS112" s="973"/>
      <c r="BT112" s="973"/>
      <c r="BU112" s="973"/>
      <c r="BV112" s="973">
        <v>4545134</v>
      </c>
      <c r="BW112" s="973"/>
      <c r="BX112" s="973"/>
      <c r="BY112" s="973"/>
      <c r="BZ112" s="973"/>
      <c r="CA112" s="973">
        <v>4407265</v>
      </c>
      <c r="CB112" s="973"/>
      <c r="CC112" s="973"/>
      <c r="CD112" s="973"/>
      <c r="CE112" s="973"/>
      <c r="CF112" s="967">
        <v>55.7</v>
      </c>
      <c r="CG112" s="968"/>
      <c r="CH112" s="968"/>
      <c r="CI112" s="968"/>
      <c r="CJ112" s="968"/>
      <c r="CK112" s="998"/>
      <c r="CL112" s="999"/>
      <c r="CM112" s="969" t="s">
        <v>444</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437</v>
      </c>
      <c r="DH112" s="973"/>
      <c r="DI112" s="973"/>
      <c r="DJ112" s="973"/>
      <c r="DK112" s="973"/>
      <c r="DL112" s="973" t="s">
        <v>396</v>
      </c>
      <c r="DM112" s="973"/>
      <c r="DN112" s="973"/>
      <c r="DO112" s="973"/>
      <c r="DP112" s="973"/>
      <c r="DQ112" s="973" t="s">
        <v>396</v>
      </c>
      <c r="DR112" s="973"/>
      <c r="DS112" s="973"/>
      <c r="DT112" s="973"/>
      <c r="DU112" s="973"/>
      <c r="DV112" s="974" t="s">
        <v>396</v>
      </c>
      <c r="DW112" s="974"/>
      <c r="DX112" s="974"/>
      <c r="DY112" s="974"/>
      <c r="DZ112" s="975"/>
    </row>
    <row r="113" spans="1:130" s="247" customFormat="1" ht="26.25" customHeight="1" x14ac:dyDescent="0.15">
      <c r="A113" s="1007"/>
      <c r="B113" s="1008"/>
      <c r="C113" s="1003" t="s">
        <v>445</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283486</v>
      </c>
      <c r="AB113" s="987"/>
      <c r="AC113" s="987"/>
      <c r="AD113" s="987"/>
      <c r="AE113" s="988"/>
      <c r="AF113" s="989">
        <v>312611</v>
      </c>
      <c r="AG113" s="987"/>
      <c r="AH113" s="987"/>
      <c r="AI113" s="987"/>
      <c r="AJ113" s="988"/>
      <c r="AK113" s="989">
        <v>325139</v>
      </c>
      <c r="AL113" s="987"/>
      <c r="AM113" s="987"/>
      <c r="AN113" s="987"/>
      <c r="AO113" s="988"/>
      <c r="AP113" s="990">
        <v>4.0999999999999996</v>
      </c>
      <c r="AQ113" s="991"/>
      <c r="AR113" s="991"/>
      <c r="AS113" s="991"/>
      <c r="AT113" s="992"/>
      <c r="AU113" s="956"/>
      <c r="AV113" s="957"/>
      <c r="AW113" s="957"/>
      <c r="AX113" s="957"/>
      <c r="AY113" s="957"/>
      <c r="AZ113" s="1002" t="s">
        <v>446</v>
      </c>
      <c r="BA113" s="1003"/>
      <c r="BB113" s="1003"/>
      <c r="BC113" s="1003"/>
      <c r="BD113" s="1003"/>
      <c r="BE113" s="1003"/>
      <c r="BF113" s="1003"/>
      <c r="BG113" s="1003"/>
      <c r="BH113" s="1003"/>
      <c r="BI113" s="1003"/>
      <c r="BJ113" s="1003"/>
      <c r="BK113" s="1003"/>
      <c r="BL113" s="1003"/>
      <c r="BM113" s="1003"/>
      <c r="BN113" s="1003"/>
      <c r="BO113" s="1003"/>
      <c r="BP113" s="1004"/>
      <c r="BQ113" s="972">
        <v>1531466</v>
      </c>
      <c r="BR113" s="973"/>
      <c r="BS113" s="973"/>
      <c r="BT113" s="973"/>
      <c r="BU113" s="973"/>
      <c r="BV113" s="973">
        <v>1478425</v>
      </c>
      <c r="BW113" s="973"/>
      <c r="BX113" s="973"/>
      <c r="BY113" s="973"/>
      <c r="BZ113" s="973"/>
      <c r="CA113" s="973">
        <v>1339536</v>
      </c>
      <c r="CB113" s="973"/>
      <c r="CC113" s="973"/>
      <c r="CD113" s="973"/>
      <c r="CE113" s="973"/>
      <c r="CF113" s="967">
        <v>16.899999999999999</v>
      </c>
      <c r="CG113" s="968"/>
      <c r="CH113" s="968"/>
      <c r="CI113" s="968"/>
      <c r="CJ113" s="968"/>
      <c r="CK113" s="998"/>
      <c r="CL113" s="999"/>
      <c r="CM113" s="969" t="s">
        <v>447</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437</v>
      </c>
      <c r="DH113" s="1012"/>
      <c r="DI113" s="1012"/>
      <c r="DJ113" s="1012"/>
      <c r="DK113" s="1013"/>
      <c r="DL113" s="1014" t="s">
        <v>396</v>
      </c>
      <c r="DM113" s="1012"/>
      <c r="DN113" s="1012"/>
      <c r="DO113" s="1012"/>
      <c r="DP113" s="1013"/>
      <c r="DQ113" s="1014" t="s">
        <v>396</v>
      </c>
      <c r="DR113" s="1012"/>
      <c r="DS113" s="1012"/>
      <c r="DT113" s="1012"/>
      <c r="DU113" s="1013"/>
      <c r="DV113" s="1015" t="s">
        <v>396</v>
      </c>
      <c r="DW113" s="1016"/>
      <c r="DX113" s="1016"/>
      <c r="DY113" s="1016"/>
      <c r="DZ113" s="1017"/>
    </row>
    <row r="114" spans="1:130" s="247" customFormat="1" ht="26.25" customHeight="1" x14ac:dyDescent="0.15">
      <c r="A114" s="1007"/>
      <c r="B114" s="1008"/>
      <c r="C114" s="1003" t="s">
        <v>448</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357122</v>
      </c>
      <c r="AB114" s="1012"/>
      <c r="AC114" s="1012"/>
      <c r="AD114" s="1012"/>
      <c r="AE114" s="1013"/>
      <c r="AF114" s="1014">
        <v>198024</v>
      </c>
      <c r="AG114" s="1012"/>
      <c r="AH114" s="1012"/>
      <c r="AI114" s="1012"/>
      <c r="AJ114" s="1013"/>
      <c r="AK114" s="1014">
        <v>191667</v>
      </c>
      <c r="AL114" s="1012"/>
      <c r="AM114" s="1012"/>
      <c r="AN114" s="1012"/>
      <c r="AO114" s="1013"/>
      <c r="AP114" s="1015">
        <v>2.4</v>
      </c>
      <c r="AQ114" s="1016"/>
      <c r="AR114" s="1016"/>
      <c r="AS114" s="1016"/>
      <c r="AT114" s="1017"/>
      <c r="AU114" s="956"/>
      <c r="AV114" s="957"/>
      <c r="AW114" s="957"/>
      <c r="AX114" s="957"/>
      <c r="AY114" s="957"/>
      <c r="AZ114" s="1002" t="s">
        <v>449</v>
      </c>
      <c r="BA114" s="1003"/>
      <c r="BB114" s="1003"/>
      <c r="BC114" s="1003"/>
      <c r="BD114" s="1003"/>
      <c r="BE114" s="1003"/>
      <c r="BF114" s="1003"/>
      <c r="BG114" s="1003"/>
      <c r="BH114" s="1003"/>
      <c r="BI114" s="1003"/>
      <c r="BJ114" s="1003"/>
      <c r="BK114" s="1003"/>
      <c r="BL114" s="1003"/>
      <c r="BM114" s="1003"/>
      <c r="BN114" s="1003"/>
      <c r="BO114" s="1003"/>
      <c r="BP114" s="1004"/>
      <c r="BQ114" s="972">
        <v>2751910</v>
      </c>
      <c r="BR114" s="973"/>
      <c r="BS114" s="973"/>
      <c r="BT114" s="973"/>
      <c r="BU114" s="973"/>
      <c r="BV114" s="973">
        <v>2667493</v>
      </c>
      <c r="BW114" s="973"/>
      <c r="BX114" s="973"/>
      <c r="BY114" s="973"/>
      <c r="BZ114" s="973"/>
      <c r="CA114" s="973">
        <v>2652550</v>
      </c>
      <c r="CB114" s="973"/>
      <c r="CC114" s="973"/>
      <c r="CD114" s="973"/>
      <c r="CE114" s="973"/>
      <c r="CF114" s="967">
        <v>33.5</v>
      </c>
      <c r="CG114" s="968"/>
      <c r="CH114" s="968"/>
      <c r="CI114" s="968"/>
      <c r="CJ114" s="968"/>
      <c r="CK114" s="998"/>
      <c r="CL114" s="999"/>
      <c r="CM114" s="969" t="s">
        <v>450</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396</v>
      </c>
      <c r="DH114" s="1012"/>
      <c r="DI114" s="1012"/>
      <c r="DJ114" s="1012"/>
      <c r="DK114" s="1013"/>
      <c r="DL114" s="1014" t="s">
        <v>131</v>
      </c>
      <c r="DM114" s="1012"/>
      <c r="DN114" s="1012"/>
      <c r="DO114" s="1012"/>
      <c r="DP114" s="1013"/>
      <c r="DQ114" s="1014" t="s">
        <v>396</v>
      </c>
      <c r="DR114" s="1012"/>
      <c r="DS114" s="1012"/>
      <c r="DT114" s="1012"/>
      <c r="DU114" s="1013"/>
      <c r="DV114" s="1015" t="s">
        <v>396</v>
      </c>
      <c r="DW114" s="1016"/>
      <c r="DX114" s="1016"/>
      <c r="DY114" s="1016"/>
      <c r="DZ114" s="1017"/>
    </row>
    <row r="115" spans="1:130" s="247" customFormat="1" ht="26.25" customHeight="1" x14ac:dyDescent="0.15">
      <c r="A115" s="1007"/>
      <c r="B115" s="1008"/>
      <c r="C115" s="1003" t="s">
        <v>451</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23698</v>
      </c>
      <c r="AB115" s="987"/>
      <c r="AC115" s="987"/>
      <c r="AD115" s="987"/>
      <c r="AE115" s="988"/>
      <c r="AF115" s="989">
        <v>23737</v>
      </c>
      <c r="AG115" s="987"/>
      <c r="AH115" s="987"/>
      <c r="AI115" s="987"/>
      <c r="AJ115" s="988"/>
      <c r="AK115" s="989">
        <v>23557</v>
      </c>
      <c r="AL115" s="987"/>
      <c r="AM115" s="987"/>
      <c r="AN115" s="987"/>
      <c r="AO115" s="988"/>
      <c r="AP115" s="990">
        <v>0.3</v>
      </c>
      <c r="AQ115" s="991"/>
      <c r="AR115" s="991"/>
      <c r="AS115" s="991"/>
      <c r="AT115" s="992"/>
      <c r="AU115" s="956"/>
      <c r="AV115" s="957"/>
      <c r="AW115" s="957"/>
      <c r="AX115" s="957"/>
      <c r="AY115" s="957"/>
      <c r="AZ115" s="1002" t="s">
        <v>452</v>
      </c>
      <c r="BA115" s="1003"/>
      <c r="BB115" s="1003"/>
      <c r="BC115" s="1003"/>
      <c r="BD115" s="1003"/>
      <c r="BE115" s="1003"/>
      <c r="BF115" s="1003"/>
      <c r="BG115" s="1003"/>
      <c r="BH115" s="1003"/>
      <c r="BI115" s="1003"/>
      <c r="BJ115" s="1003"/>
      <c r="BK115" s="1003"/>
      <c r="BL115" s="1003"/>
      <c r="BM115" s="1003"/>
      <c r="BN115" s="1003"/>
      <c r="BO115" s="1003"/>
      <c r="BP115" s="1004"/>
      <c r="BQ115" s="972">
        <v>159691</v>
      </c>
      <c r="BR115" s="973"/>
      <c r="BS115" s="973"/>
      <c r="BT115" s="973"/>
      <c r="BU115" s="973"/>
      <c r="BV115" s="973">
        <v>142080</v>
      </c>
      <c r="BW115" s="973"/>
      <c r="BX115" s="973"/>
      <c r="BY115" s="973"/>
      <c r="BZ115" s="973"/>
      <c r="CA115" s="973">
        <v>123844</v>
      </c>
      <c r="CB115" s="973"/>
      <c r="CC115" s="973"/>
      <c r="CD115" s="973"/>
      <c r="CE115" s="973"/>
      <c r="CF115" s="967">
        <v>1.6</v>
      </c>
      <c r="CG115" s="968"/>
      <c r="CH115" s="968"/>
      <c r="CI115" s="968"/>
      <c r="CJ115" s="968"/>
      <c r="CK115" s="998"/>
      <c r="CL115" s="999"/>
      <c r="CM115" s="1002" t="s">
        <v>453</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396</v>
      </c>
      <c r="DH115" s="1012"/>
      <c r="DI115" s="1012"/>
      <c r="DJ115" s="1012"/>
      <c r="DK115" s="1013"/>
      <c r="DL115" s="1014" t="s">
        <v>396</v>
      </c>
      <c r="DM115" s="1012"/>
      <c r="DN115" s="1012"/>
      <c r="DO115" s="1012"/>
      <c r="DP115" s="1013"/>
      <c r="DQ115" s="1014" t="s">
        <v>131</v>
      </c>
      <c r="DR115" s="1012"/>
      <c r="DS115" s="1012"/>
      <c r="DT115" s="1012"/>
      <c r="DU115" s="1013"/>
      <c r="DV115" s="1015" t="s">
        <v>396</v>
      </c>
      <c r="DW115" s="1016"/>
      <c r="DX115" s="1016"/>
      <c r="DY115" s="1016"/>
      <c r="DZ115" s="1017"/>
    </row>
    <row r="116" spans="1:130" s="247" customFormat="1" ht="26.25" customHeight="1" x14ac:dyDescent="0.15">
      <c r="A116" s="1009"/>
      <c r="B116" s="1010"/>
      <c r="C116" s="1018" t="s">
        <v>454</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396</v>
      </c>
      <c r="AB116" s="1012"/>
      <c r="AC116" s="1012"/>
      <c r="AD116" s="1012"/>
      <c r="AE116" s="1013"/>
      <c r="AF116" s="1014" t="s">
        <v>396</v>
      </c>
      <c r="AG116" s="1012"/>
      <c r="AH116" s="1012"/>
      <c r="AI116" s="1012"/>
      <c r="AJ116" s="1013"/>
      <c r="AK116" s="1014" t="s">
        <v>437</v>
      </c>
      <c r="AL116" s="1012"/>
      <c r="AM116" s="1012"/>
      <c r="AN116" s="1012"/>
      <c r="AO116" s="1013"/>
      <c r="AP116" s="1015" t="s">
        <v>131</v>
      </c>
      <c r="AQ116" s="1016"/>
      <c r="AR116" s="1016"/>
      <c r="AS116" s="1016"/>
      <c r="AT116" s="1017"/>
      <c r="AU116" s="956"/>
      <c r="AV116" s="957"/>
      <c r="AW116" s="957"/>
      <c r="AX116" s="957"/>
      <c r="AY116" s="957"/>
      <c r="AZ116" s="1020" t="s">
        <v>455</v>
      </c>
      <c r="BA116" s="1021"/>
      <c r="BB116" s="1021"/>
      <c r="BC116" s="1021"/>
      <c r="BD116" s="1021"/>
      <c r="BE116" s="1021"/>
      <c r="BF116" s="1021"/>
      <c r="BG116" s="1021"/>
      <c r="BH116" s="1021"/>
      <c r="BI116" s="1021"/>
      <c r="BJ116" s="1021"/>
      <c r="BK116" s="1021"/>
      <c r="BL116" s="1021"/>
      <c r="BM116" s="1021"/>
      <c r="BN116" s="1021"/>
      <c r="BO116" s="1021"/>
      <c r="BP116" s="1022"/>
      <c r="BQ116" s="972" t="s">
        <v>131</v>
      </c>
      <c r="BR116" s="973"/>
      <c r="BS116" s="973"/>
      <c r="BT116" s="973"/>
      <c r="BU116" s="973"/>
      <c r="BV116" s="973" t="s">
        <v>396</v>
      </c>
      <c r="BW116" s="973"/>
      <c r="BX116" s="973"/>
      <c r="BY116" s="973"/>
      <c r="BZ116" s="973"/>
      <c r="CA116" s="973" t="s">
        <v>396</v>
      </c>
      <c r="CB116" s="973"/>
      <c r="CC116" s="973"/>
      <c r="CD116" s="973"/>
      <c r="CE116" s="973"/>
      <c r="CF116" s="967" t="s">
        <v>396</v>
      </c>
      <c r="CG116" s="968"/>
      <c r="CH116" s="968"/>
      <c r="CI116" s="968"/>
      <c r="CJ116" s="968"/>
      <c r="CK116" s="998"/>
      <c r="CL116" s="999"/>
      <c r="CM116" s="969" t="s">
        <v>456</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131</v>
      </c>
      <c r="DH116" s="1012"/>
      <c r="DI116" s="1012"/>
      <c r="DJ116" s="1012"/>
      <c r="DK116" s="1013"/>
      <c r="DL116" s="1014" t="s">
        <v>131</v>
      </c>
      <c r="DM116" s="1012"/>
      <c r="DN116" s="1012"/>
      <c r="DO116" s="1012"/>
      <c r="DP116" s="1013"/>
      <c r="DQ116" s="1014" t="s">
        <v>396</v>
      </c>
      <c r="DR116" s="1012"/>
      <c r="DS116" s="1012"/>
      <c r="DT116" s="1012"/>
      <c r="DU116" s="1013"/>
      <c r="DV116" s="1015" t="s">
        <v>437</v>
      </c>
      <c r="DW116" s="1016"/>
      <c r="DX116" s="1016"/>
      <c r="DY116" s="1016"/>
      <c r="DZ116" s="1017"/>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28" t="s">
        <v>457</v>
      </c>
      <c r="Z117" s="942"/>
      <c r="AA117" s="1029">
        <v>2197424</v>
      </c>
      <c r="AB117" s="1030"/>
      <c r="AC117" s="1030"/>
      <c r="AD117" s="1030"/>
      <c r="AE117" s="1031"/>
      <c r="AF117" s="1032">
        <v>2141130</v>
      </c>
      <c r="AG117" s="1030"/>
      <c r="AH117" s="1030"/>
      <c r="AI117" s="1030"/>
      <c r="AJ117" s="1031"/>
      <c r="AK117" s="1032">
        <v>2334142</v>
      </c>
      <c r="AL117" s="1030"/>
      <c r="AM117" s="1030"/>
      <c r="AN117" s="1030"/>
      <c r="AO117" s="1031"/>
      <c r="AP117" s="1033"/>
      <c r="AQ117" s="1034"/>
      <c r="AR117" s="1034"/>
      <c r="AS117" s="1034"/>
      <c r="AT117" s="1035"/>
      <c r="AU117" s="956"/>
      <c r="AV117" s="957"/>
      <c r="AW117" s="957"/>
      <c r="AX117" s="957"/>
      <c r="AY117" s="957"/>
      <c r="AZ117" s="1020" t="s">
        <v>458</v>
      </c>
      <c r="BA117" s="1021"/>
      <c r="BB117" s="1021"/>
      <c r="BC117" s="1021"/>
      <c r="BD117" s="1021"/>
      <c r="BE117" s="1021"/>
      <c r="BF117" s="1021"/>
      <c r="BG117" s="1021"/>
      <c r="BH117" s="1021"/>
      <c r="BI117" s="1021"/>
      <c r="BJ117" s="1021"/>
      <c r="BK117" s="1021"/>
      <c r="BL117" s="1021"/>
      <c r="BM117" s="1021"/>
      <c r="BN117" s="1021"/>
      <c r="BO117" s="1021"/>
      <c r="BP117" s="1022"/>
      <c r="BQ117" s="972" t="s">
        <v>396</v>
      </c>
      <c r="BR117" s="973"/>
      <c r="BS117" s="973"/>
      <c r="BT117" s="973"/>
      <c r="BU117" s="973"/>
      <c r="BV117" s="973" t="s">
        <v>396</v>
      </c>
      <c r="BW117" s="973"/>
      <c r="BX117" s="973"/>
      <c r="BY117" s="973"/>
      <c r="BZ117" s="973"/>
      <c r="CA117" s="973" t="s">
        <v>396</v>
      </c>
      <c r="CB117" s="973"/>
      <c r="CC117" s="973"/>
      <c r="CD117" s="973"/>
      <c r="CE117" s="973"/>
      <c r="CF117" s="967" t="s">
        <v>396</v>
      </c>
      <c r="CG117" s="968"/>
      <c r="CH117" s="968"/>
      <c r="CI117" s="968"/>
      <c r="CJ117" s="968"/>
      <c r="CK117" s="998"/>
      <c r="CL117" s="999"/>
      <c r="CM117" s="969" t="s">
        <v>459</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396</v>
      </c>
      <c r="DH117" s="1012"/>
      <c r="DI117" s="1012"/>
      <c r="DJ117" s="1012"/>
      <c r="DK117" s="1013"/>
      <c r="DL117" s="1014" t="s">
        <v>396</v>
      </c>
      <c r="DM117" s="1012"/>
      <c r="DN117" s="1012"/>
      <c r="DO117" s="1012"/>
      <c r="DP117" s="1013"/>
      <c r="DQ117" s="1014" t="s">
        <v>396</v>
      </c>
      <c r="DR117" s="1012"/>
      <c r="DS117" s="1012"/>
      <c r="DT117" s="1012"/>
      <c r="DU117" s="1013"/>
      <c r="DV117" s="1015" t="s">
        <v>396</v>
      </c>
      <c r="DW117" s="1016"/>
      <c r="DX117" s="1016"/>
      <c r="DY117" s="1016"/>
      <c r="DZ117" s="1017"/>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312</v>
      </c>
      <c r="AG118" s="941"/>
      <c r="AH118" s="941"/>
      <c r="AI118" s="941"/>
      <c r="AJ118" s="942"/>
      <c r="AK118" s="940" t="s">
        <v>311</v>
      </c>
      <c r="AL118" s="941"/>
      <c r="AM118" s="941"/>
      <c r="AN118" s="941"/>
      <c r="AO118" s="942"/>
      <c r="AP118" s="1024" t="s">
        <v>431</v>
      </c>
      <c r="AQ118" s="1025"/>
      <c r="AR118" s="1025"/>
      <c r="AS118" s="1025"/>
      <c r="AT118" s="1026"/>
      <c r="AU118" s="956"/>
      <c r="AV118" s="957"/>
      <c r="AW118" s="957"/>
      <c r="AX118" s="957"/>
      <c r="AY118" s="957"/>
      <c r="AZ118" s="1027" t="s">
        <v>460</v>
      </c>
      <c r="BA118" s="1018"/>
      <c r="BB118" s="1018"/>
      <c r="BC118" s="1018"/>
      <c r="BD118" s="1018"/>
      <c r="BE118" s="1018"/>
      <c r="BF118" s="1018"/>
      <c r="BG118" s="1018"/>
      <c r="BH118" s="1018"/>
      <c r="BI118" s="1018"/>
      <c r="BJ118" s="1018"/>
      <c r="BK118" s="1018"/>
      <c r="BL118" s="1018"/>
      <c r="BM118" s="1018"/>
      <c r="BN118" s="1018"/>
      <c r="BO118" s="1018"/>
      <c r="BP118" s="1019"/>
      <c r="BQ118" s="1050" t="s">
        <v>408</v>
      </c>
      <c r="BR118" s="1051"/>
      <c r="BS118" s="1051"/>
      <c r="BT118" s="1051"/>
      <c r="BU118" s="1051"/>
      <c r="BV118" s="1051" t="s">
        <v>131</v>
      </c>
      <c r="BW118" s="1051"/>
      <c r="BX118" s="1051"/>
      <c r="BY118" s="1051"/>
      <c r="BZ118" s="1051"/>
      <c r="CA118" s="1051" t="s">
        <v>131</v>
      </c>
      <c r="CB118" s="1051"/>
      <c r="CC118" s="1051"/>
      <c r="CD118" s="1051"/>
      <c r="CE118" s="1051"/>
      <c r="CF118" s="967" t="s">
        <v>408</v>
      </c>
      <c r="CG118" s="968"/>
      <c r="CH118" s="968"/>
      <c r="CI118" s="968"/>
      <c r="CJ118" s="968"/>
      <c r="CK118" s="998"/>
      <c r="CL118" s="999"/>
      <c r="CM118" s="969" t="s">
        <v>461</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408</v>
      </c>
      <c r="DH118" s="1012"/>
      <c r="DI118" s="1012"/>
      <c r="DJ118" s="1012"/>
      <c r="DK118" s="1013"/>
      <c r="DL118" s="1014" t="s">
        <v>131</v>
      </c>
      <c r="DM118" s="1012"/>
      <c r="DN118" s="1012"/>
      <c r="DO118" s="1012"/>
      <c r="DP118" s="1013"/>
      <c r="DQ118" s="1014" t="s">
        <v>131</v>
      </c>
      <c r="DR118" s="1012"/>
      <c r="DS118" s="1012"/>
      <c r="DT118" s="1012"/>
      <c r="DU118" s="1013"/>
      <c r="DV118" s="1015" t="s">
        <v>462</v>
      </c>
      <c r="DW118" s="1016"/>
      <c r="DX118" s="1016"/>
      <c r="DY118" s="1016"/>
      <c r="DZ118" s="1017"/>
    </row>
    <row r="119" spans="1:130" s="247" customFormat="1" ht="26.25" customHeight="1" x14ac:dyDescent="0.15">
      <c r="A119" s="1117" t="s">
        <v>435</v>
      </c>
      <c r="B119" s="997"/>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7" t="s">
        <v>408</v>
      </c>
      <c r="AB119" s="948"/>
      <c r="AC119" s="948"/>
      <c r="AD119" s="948"/>
      <c r="AE119" s="949"/>
      <c r="AF119" s="950" t="s">
        <v>408</v>
      </c>
      <c r="AG119" s="948"/>
      <c r="AH119" s="948"/>
      <c r="AI119" s="948"/>
      <c r="AJ119" s="949"/>
      <c r="AK119" s="950" t="s">
        <v>462</v>
      </c>
      <c r="AL119" s="948"/>
      <c r="AM119" s="948"/>
      <c r="AN119" s="948"/>
      <c r="AO119" s="949"/>
      <c r="AP119" s="951" t="s">
        <v>131</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28" t="s">
        <v>463</v>
      </c>
      <c r="BP119" s="1059"/>
      <c r="BQ119" s="1050">
        <v>28559281</v>
      </c>
      <c r="BR119" s="1051"/>
      <c r="BS119" s="1051"/>
      <c r="BT119" s="1051"/>
      <c r="BU119" s="1051"/>
      <c r="BV119" s="1051">
        <v>29567854</v>
      </c>
      <c r="BW119" s="1051"/>
      <c r="BX119" s="1051"/>
      <c r="BY119" s="1051"/>
      <c r="BZ119" s="1051"/>
      <c r="CA119" s="1051">
        <v>30043841</v>
      </c>
      <c r="CB119" s="1051"/>
      <c r="CC119" s="1051"/>
      <c r="CD119" s="1051"/>
      <c r="CE119" s="1051"/>
      <c r="CF119" s="1052"/>
      <c r="CG119" s="1053"/>
      <c r="CH119" s="1053"/>
      <c r="CI119" s="1053"/>
      <c r="CJ119" s="1054"/>
      <c r="CK119" s="1000"/>
      <c r="CL119" s="1001"/>
      <c r="CM119" s="1055" t="s">
        <v>464</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408</v>
      </c>
      <c r="DH119" s="1037"/>
      <c r="DI119" s="1037"/>
      <c r="DJ119" s="1037"/>
      <c r="DK119" s="1038"/>
      <c r="DL119" s="1036" t="s">
        <v>408</v>
      </c>
      <c r="DM119" s="1037"/>
      <c r="DN119" s="1037"/>
      <c r="DO119" s="1037"/>
      <c r="DP119" s="1038"/>
      <c r="DQ119" s="1036" t="s">
        <v>408</v>
      </c>
      <c r="DR119" s="1037"/>
      <c r="DS119" s="1037"/>
      <c r="DT119" s="1037"/>
      <c r="DU119" s="1038"/>
      <c r="DV119" s="1039" t="s">
        <v>462</v>
      </c>
      <c r="DW119" s="1040"/>
      <c r="DX119" s="1040"/>
      <c r="DY119" s="1040"/>
      <c r="DZ119" s="1041"/>
    </row>
    <row r="120" spans="1:130" s="247" customFormat="1" ht="26.25" customHeight="1" x14ac:dyDescent="0.15">
      <c r="A120" s="1118"/>
      <c r="B120" s="999"/>
      <c r="C120" s="969" t="s">
        <v>440</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408</v>
      </c>
      <c r="AB120" s="1012"/>
      <c r="AC120" s="1012"/>
      <c r="AD120" s="1012"/>
      <c r="AE120" s="1013"/>
      <c r="AF120" s="1014" t="s">
        <v>408</v>
      </c>
      <c r="AG120" s="1012"/>
      <c r="AH120" s="1012"/>
      <c r="AI120" s="1012"/>
      <c r="AJ120" s="1013"/>
      <c r="AK120" s="1014" t="s">
        <v>131</v>
      </c>
      <c r="AL120" s="1012"/>
      <c r="AM120" s="1012"/>
      <c r="AN120" s="1012"/>
      <c r="AO120" s="1013"/>
      <c r="AP120" s="1015" t="s">
        <v>462</v>
      </c>
      <c r="AQ120" s="1016"/>
      <c r="AR120" s="1016"/>
      <c r="AS120" s="1016"/>
      <c r="AT120" s="1017"/>
      <c r="AU120" s="1042" t="s">
        <v>465</v>
      </c>
      <c r="AV120" s="1043"/>
      <c r="AW120" s="1043"/>
      <c r="AX120" s="1043"/>
      <c r="AY120" s="1044"/>
      <c r="AZ120" s="993" t="s">
        <v>466</v>
      </c>
      <c r="BA120" s="945"/>
      <c r="BB120" s="945"/>
      <c r="BC120" s="945"/>
      <c r="BD120" s="945"/>
      <c r="BE120" s="945"/>
      <c r="BF120" s="945"/>
      <c r="BG120" s="945"/>
      <c r="BH120" s="945"/>
      <c r="BI120" s="945"/>
      <c r="BJ120" s="945"/>
      <c r="BK120" s="945"/>
      <c r="BL120" s="945"/>
      <c r="BM120" s="945"/>
      <c r="BN120" s="945"/>
      <c r="BO120" s="945"/>
      <c r="BP120" s="946"/>
      <c r="BQ120" s="979">
        <v>3100941</v>
      </c>
      <c r="BR120" s="980"/>
      <c r="BS120" s="980"/>
      <c r="BT120" s="980"/>
      <c r="BU120" s="980"/>
      <c r="BV120" s="980">
        <v>4129274</v>
      </c>
      <c r="BW120" s="980"/>
      <c r="BX120" s="980"/>
      <c r="BY120" s="980"/>
      <c r="BZ120" s="980"/>
      <c r="CA120" s="980">
        <v>5151604</v>
      </c>
      <c r="CB120" s="980"/>
      <c r="CC120" s="980"/>
      <c r="CD120" s="980"/>
      <c r="CE120" s="980"/>
      <c r="CF120" s="994">
        <v>65.099999999999994</v>
      </c>
      <c r="CG120" s="995"/>
      <c r="CH120" s="995"/>
      <c r="CI120" s="995"/>
      <c r="CJ120" s="995"/>
      <c r="CK120" s="1060" t="s">
        <v>467</v>
      </c>
      <c r="CL120" s="1061"/>
      <c r="CM120" s="1061"/>
      <c r="CN120" s="1061"/>
      <c r="CO120" s="1062"/>
      <c r="CP120" s="1068" t="s">
        <v>468</v>
      </c>
      <c r="CQ120" s="1069"/>
      <c r="CR120" s="1069"/>
      <c r="CS120" s="1069"/>
      <c r="CT120" s="1069"/>
      <c r="CU120" s="1069"/>
      <c r="CV120" s="1069"/>
      <c r="CW120" s="1069"/>
      <c r="CX120" s="1069"/>
      <c r="CY120" s="1069"/>
      <c r="CZ120" s="1069"/>
      <c r="DA120" s="1069"/>
      <c r="DB120" s="1069"/>
      <c r="DC120" s="1069"/>
      <c r="DD120" s="1069"/>
      <c r="DE120" s="1069"/>
      <c r="DF120" s="1070"/>
      <c r="DG120" s="979">
        <v>2422647</v>
      </c>
      <c r="DH120" s="980"/>
      <c r="DI120" s="980"/>
      <c r="DJ120" s="980"/>
      <c r="DK120" s="980"/>
      <c r="DL120" s="980">
        <v>2447169</v>
      </c>
      <c r="DM120" s="980"/>
      <c r="DN120" s="980"/>
      <c r="DO120" s="980"/>
      <c r="DP120" s="980"/>
      <c r="DQ120" s="980">
        <v>2291751</v>
      </c>
      <c r="DR120" s="980"/>
      <c r="DS120" s="980"/>
      <c r="DT120" s="980"/>
      <c r="DU120" s="980"/>
      <c r="DV120" s="981">
        <v>29</v>
      </c>
      <c r="DW120" s="981"/>
      <c r="DX120" s="981"/>
      <c r="DY120" s="981"/>
      <c r="DZ120" s="982"/>
    </row>
    <row r="121" spans="1:130" s="247" customFormat="1" ht="26.25" customHeight="1" x14ac:dyDescent="0.15">
      <c r="A121" s="1118"/>
      <c r="B121" s="999"/>
      <c r="C121" s="1020" t="s">
        <v>469</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131</v>
      </c>
      <c r="AB121" s="1012"/>
      <c r="AC121" s="1012"/>
      <c r="AD121" s="1012"/>
      <c r="AE121" s="1013"/>
      <c r="AF121" s="1014" t="s">
        <v>408</v>
      </c>
      <c r="AG121" s="1012"/>
      <c r="AH121" s="1012"/>
      <c r="AI121" s="1012"/>
      <c r="AJ121" s="1013"/>
      <c r="AK121" s="1014" t="s">
        <v>462</v>
      </c>
      <c r="AL121" s="1012"/>
      <c r="AM121" s="1012"/>
      <c r="AN121" s="1012"/>
      <c r="AO121" s="1013"/>
      <c r="AP121" s="1015" t="s">
        <v>408</v>
      </c>
      <c r="AQ121" s="1016"/>
      <c r="AR121" s="1016"/>
      <c r="AS121" s="1016"/>
      <c r="AT121" s="1017"/>
      <c r="AU121" s="1045"/>
      <c r="AV121" s="1046"/>
      <c r="AW121" s="1046"/>
      <c r="AX121" s="1046"/>
      <c r="AY121" s="1047"/>
      <c r="AZ121" s="1002" t="s">
        <v>470</v>
      </c>
      <c r="BA121" s="1003"/>
      <c r="BB121" s="1003"/>
      <c r="BC121" s="1003"/>
      <c r="BD121" s="1003"/>
      <c r="BE121" s="1003"/>
      <c r="BF121" s="1003"/>
      <c r="BG121" s="1003"/>
      <c r="BH121" s="1003"/>
      <c r="BI121" s="1003"/>
      <c r="BJ121" s="1003"/>
      <c r="BK121" s="1003"/>
      <c r="BL121" s="1003"/>
      <c r="BM121" s="1003"/>
      <c r="BN121" s="1003"/>
      <c r="BO121" s="1003"/>
      <c r="BP121" s="1004"/>
      <c r="BQ121" s="972">
        <v>1373440</v>
      </c>
      <c r="BR121" s="973"/>
      <c r="BS121" s="973"/>
      <c r="BT121" s="973"/>
      <c r="BU121" s="973"/>
      <c r="BV121" s="973">
        <v>1390900</v>
      </c>
      <c r="BW121" s="973"/>
      <c r="BX121" s="973"/>
      <c r="BY121" s="973"/>
      <c r="BZ121" s="973"/>
      <c r="CA121" s="973">
        <v>1744271</v>
      </c>
      <c r="CB121" s="973"/>
      <c r="CC121" s="973"/>
      <c r="CD121" s="973"/>
      <c r="CE121" s="973"/>
      <c r="CF121" s="967">
        <v>22.1</v>
      </c>
      <c r="CG121" s="968"/>
      <c r="CH121" s="968"/>
      <c r="CI121" s="968"/>
      <c r="CJ121" s="968"/>
      <c r="CK121" s="1063"/>
      <c r="CL121" s="1064"/>
      <c r="CM121" s="1064"/>
      <c r="CN121" s="1064"/>
      <c r="CO121" s="1065"/>
      <c r="CP121" s="1073" t="s">
        <v>471</v>
      </c>
      <c r="CQ121" s="1074"/>
      <c r="CR121" s="1074"/>
      <c r="CS121" s="1074"/>
      <c r="CT121" s="1074"/>
      <c r="CU121" s="1074"/>
      <c r="CV121" s="1074"/>
      <c r="CW121" s="1074"/>
      <c r="CX121" s="1074"/>
      <c r="CY121" s="1074"/>
      <c r="CZ121" s="1074"/>
      <c r="DA121" s="1074"/>
      <c r="DB121" s="1074"/>
      <c r="DC121" s="1074"/>
      <c r="DD121" s="1074"/>
      <c r="DE121" s="1074"/>
      <c r="DF121" s="1075"/>
      <c r="DG121" s="972">
        <v>1812249</v>
      </c>
      <c r="DH121" s="973"/>
      <c r="DI121" s="973"/>
      <c r="DJ121" s="973"/>
      <c r="DK121" s="973"/>
      <c r="DL121" s="973">
        <v>1752689</v>
      </c>
      <c r="DM121" s="973"/>
      <c r="DN121" s="973"/>
      <c r="DO121" s="973"/>
      <c r="DP121" s="973"/>
      <c r="DQ121" s="973">
        <v>1720630</v>
      </c>
      <c r="DR121" s="973"/>
      <c r="DS121" s="973"/>
      <c r="DT121" s="973"/>
      <c r="DU121" s="973"/>
      <c r="DV121" s="974">
        <v>21.8</v>
      </c>
      <c r="DW121" s="974"/>
      <c r="DX121" s="974"/>
      <c r="DY121" s="974"/>
      <c r="DZ121" s="975"/>
    </row>
    <row r="122" spans="1:130" s="247" customFormat="1" ht="26.25" customHeight="1" x14ac:dyDescent="0.15">
      <c r="A122" s="1118"/>
      <c r="B122" s="999"/>
      <c r="C122" s="969" t="s">
        <v>450</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408</v>
      </c>
      <c r="AB122" s="1012"/>
      <c r="AC122" s="1012"/>
      <c r="AD122" s="1012"/>
      <c r="AE122" s="1013"/>
      <c r="AF122" s="1014" t="s">
        <v>462</v>
      </c>
      <c r="AG122" s="1012"/>
      <c r="AH122" s="1012"/>
      <c r="AI122" s="1012"/>
      <c r="AJ122" s="1013"/>
      <c r="AK122" s="1014" t="s">
        <v>131</v>
      </c>
      <c r="AL122" s="1012"/>
      <c r="AM122" s="1012"/>
      <c r="AN122" s="1012"/>
      <c r="AO122" s="1013"/>
      <c r="AP122" s="1015" t="s">
        <v>462</v>
      </c>
      <c r="AQ122" s="1016"/>
      <c r="AR122" s="1016"/>
      <c r="AS122" s="1016"/>
      <c r="AT122" s="1017"/>
      <c r="AU122" s="1045"/>
      <c r="AV122" s="1046"/>
      <c r="AW122" s="1046"/>
      <c r="AX122" s="1046"/>
      <c r="AY122" s="1047"/>
      <c r="AZ122" s="1027" t="s">
        <v>472</v>
      </c>
      <c r="BA122" s="1018"/>
      <c r="BB122" s="1018"/>
      <c r="BC122" s="1018"/>
      <c r="BD122" s="1018"/>
      <c r="BE122" s="1018"/>
      <c r="BF122" s="1018"/>
      <c r="BG122" s="1018"/>
      <c r="BH122" s="1018"/>
      <c r="BI122" s="1018"/>
      <c r="BJ122" s="1018"/>
      <c r="BK122" s="1018"/>
      <c r="BL122" s="1018"/>
      <c r="BM122" s="1018"/>
      <c r="BN122" s="1018"/>
      <c r="BO122" s="1018"/>
      <c r="BP122" s="1019"/>
      <c r="BQ122" s="1050">
        <v>17648193</v>
      </c>
      <c r="BR122" s="1051"/>
      <c r="BS122" s="1051"/>
      <c r="BT122" s="1051"/>
      <c r="BU122" s="1051"/>
      <c r="BV122" s="1051">
        <v>18608208</v>
      </c>
      <c r="BW122" s="1051"/>
      <c r="BX122" s="1051"/>
      <c r="BY122" s="1051"/>
      <c r="BZ122" s="1051"/>
      <c r="CA122" s="1051">
        <v>18626627</v>
      </c>
      <c r="CB122" s="1051"/>
      <c r="CC122" s="1051"/>
      <c r="CD122" s="1051"/>
      <c r="CE122" s="1051"/>
      <c r="CF122" s="1071">
        <v>235.5</v>
      </c>
      <c r="CG122" s="1072"/>
      <c r="CH122" s="1072"/>
      <c r="CI122" s="1072"/>
      <c r="CJ122" s="1072"/>
      <c r="CK122" s="1063"/>
      <c r="CL122" s="1064"/>
      <c r="CM122" s="1064"/>
      <c r="CN122" s="1064"/>
      <c r="CO122" s="1065"/>
      <c r="CP122" s="1073" t="s">
        <v>473</v>
      </c>
      <c r="CQ122" s="1074"/>
      <c r="CR122" s="1074"/>
      <c r="CS122" s="1074"/>
      <c r="CT122" s="1074"/>
      <c r="CU122" s="1074"/>
      <c r="CV122" s="1074"/>
      <c r="CW122" s="1074"/>
      <c r="CX122" s="1074"/>
      <c r="CY122" s="1074"/>
      <c r="CZ122" s="1074"/>
      <c r="DA122" s="1074"/>
      <c r="DB122" s="1074"/>
      <c r="DC122" s="1074"/>
      <c r="DD122" s="1074"/>
      <c r="DE122" s="1074"/>
      <c r="DF122" s="1075"/>
      <c r="DG122" s="972">
        <v>376063</v>
      </c>
      <c r="DH122" s="973"/>
      <c r="DI122" s="973"/>
      <c r="DJ122" s="973"/>
      <c r="DK122" s="973"/>
      <c r="DL122" s="973">
        <v>345276</v>
      </c>
      <c r="DM122" s="973"/>
      <c r="DN122" s="973"/>
      <c r="DO122" s="973"/>
      <c r="DP122" s="973"/>
      <c r="DQ122" s="973">
        <v>394884</v>
      </c>
      <c r="DR122" s="973"/>
      <c r="DS122" s="973"/>
      <c r="DT122" s="973"/>
      <c r="DU122" s="973"/>
      <c r="DV122" s="974">
        <v>5</v>
      </c>
      <c r="DW122" s="974"/>
      <c r="DX122" s="974"/>
      <c r="DY122" s="974"/>
      <c r="DZ122" s="975"/>
    </row>
    <row r="123" spans="1:130" s="247" customFormat="1" ht="26.25" customHeight="1" x14ac:dyDescent="0.15">
      <c r="A123" s="1118"/>
      <c r="B123" s="999"/>
      <c r="C123" s="969" t="s">
        <v>456</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408</v>
      </c>
      <c r="AB123" s="1012"/>
      <c r="AC123" s="1012"/>
      <c r="AD123" s="1012"/>
      <c r="AE123" s="1013"/>
      <c r="AF123" s="1014" t="s">
        <v>408</v>
      </c>
      <c r="AG123" s="1012"/>
      <c r="AH123" s="1012"/>
      <c r="AI123" s="1012"/>
      <c r="AJ123" s="1013"/>
      <c r="AK123" s="1014" t="s">
        <v>131</v>
      </c>
      <c r="AL123" s="1012"/>
      <c r="AM123" s="1012"/>
      <c r="AN123" s="1012"/>
      <c r="AO123" s="1013"/>
      <c r="AP123" s="1015" t="s">
        <v>462</v>
      </c>
      <c r="AQ123" s="1016"/>
      <c r="AR123" s="1016"/>
      <c r="AS123" s="1016"/>
      <c r="AT123" s="1017"/>
      <c r="AU123" s="1048"/>
      <c r="AV123" s="1049"/>
      <c r="AW123" s="1049"/>
      <c r="AX123" s="1049"/>
      <c r="AY123" s="1049"/>
      <c r="AZ123" s="278" t="s">
        <v>192</v>
      </c>
      <c r="BA123" s="278"/>
      <c r="BB123" s="278"/>
      <c r="BC123" s="278"/>
      <c r="BD123" s="278"/>
      <c r="BE123" s="278"/>
      <c r="BF123" s="278"/>
      <c r="BG123" s="278"/>
      <c r="BH123" s="278"/>
      <c r="BI123" s="278"/>
      <c r="BJ123" s="278"/>
      <c r="BK123" s="278"/>
      <c r="BL123" s="278"/>
      <c r="BM123" s="278"/>
      <c r="BN123" s="278"/>
      <c r="BO123" s="1028" t="s">
        <v>474</v>
      </c>
      <c r="BP123" s="1059"/>
      <c r="BQ123" s="1089">
        <v>22122574</v>
      </c>
      <c r="BR123" s="1090"/>
      <c r="BS123" s="1090"/>
      <c r="BT123" s="1090"/>
      <c r="BU123" s="1090"/>
      <c r="BV123" s="1090">
        <v>24128382</v>
      </c>
      <c r="BW123" s="1090"/>
      <c r="BX123" s="1090"/>
      <c r="BY123" s="1090"/>
      <c r="BZ123" s="1090"/>
      <c r="CA123" s="1090">
        <v>25522502</v>
      </c>
      <c r="CB123" s="1090"/>
      <c r="CC123" s="1090"/>
      <c r="CD123" s="1090"/>
      <c r="CE123" s="1090"/>
      <c r="CF123" s="1052"/>
      <c r="CG123" s="1053"/>
      <c r="CH123" s="1053"/>
      <c r="CI123" s="1053"/>
      <c r="CJ123" s="1054"/>
      <c r="CK123" s="1063"/>
      <c r="CL123" s="1064"/>
      <c r="CM123" s="1064"/>
      <c r="CN123" s="1064"/>
      <c r="CO123" s="1065"/>
      <c r="CP123" s="1073" t="s">
        <v>475</v>
      </c>
      <c r="CQ123" s="1074"/>
      <c r="CR123" s="1074"/>
      <c r="CS123" s="1074"/>
      <c r="CT123" s="1074"/>
      <c r="CU123" s="1074"/>
      <c r="CV123" s="1074"/>
      <c r="CW123" s="1074"/>
      <c r="CX123" s="1074"/>
      <c r="CY123" s="1074"/>
      <c r="CZ123" s="1074"/>
      <c r="DA123" s="1074"/>
      <c r="DB123" s="1074"/>
      <c r="DC123" s="1074"/>
      <c r="DD123" s="1074"/>
      <c r="DE123" s="1074"/>
      <c r="DF123" s="1075"/>
      <c r="DG123" s="1011" t="s">
        <v>408</v>
      </c>
      <c r="DH123" s="1012"/>
      <c r="DI123" s="1012"/>
      <c r="DJ123" s="1012"/>
      <c r="DK123" s="1013"/>
      <c r="DL123" s="1014" t="s">
        <v>131</v>
      </c>
      <c r="DM123" s="1012"/>
      <c r="DN123" s="1012"/>
      <c r="DO123" s="1012"/>
      <c r="DP123" s="1013"/>
      <c r="DQ123" s="1014" t="s">
        <v>408</v>
      </c>
      <c r="DR123" s="1012"/>
      <c r="DS123" s="1012"/>
      <c r="DT123" s="1012"/>
      <c r="DU123" s="1013"/>
      <c r="DV123" s="1015" t="s">
        <v>408</v>
      </c>
      <c r="DW123" s="1016"/>
      <c r="DX123" s="1016"/>
      <c r="DY123" s="1016"/>
      <c r="DZ123" s="1017"/>
    </row>
    <row r="124" spans="1:130" s="247" customFormat="1" ht="26.25" customHeight="1" thickBot="1" x14ac:dyDescent="0.2">
      <c r="A124" s="1118"/>
      <c r="B124" s="999"/>
      <c r="C124" s="969" t="s">
        <v>459</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v>23280</v>
      </c>
      <c r="AB124" s="1012"/>
      <c r="AC124" s="1012"/>
      <c r="AD124" s="1012"/>
      <c r="AE124" s="1013"/>
      <c r="AF124" s="1014">
        <v>23280</v>
      </c>
      <c r="AG124" s="1012"/>
      <c r="AH124" s="1012"/>
      <c r="AI124" s="1012"/>
      <c r="AJ124" s="1013"/>
      <c r="AK124" s="1014">
        <v>23280</v>
      </c>
      <c r="AL124" s="1012"/>
      <c r="AM124" s="1012"/>
      <c r="AN124" s="1012"/>
      <c r="AO124" s="1013"/>
      <c r="AP124" s="1015">
        <v>0.3</v>
      </c>
      <c r="AQ124" s="1016"/>
      <c r="AR124" s="1016"/>
      <c r="AS124" s="1016"/>
      <c r="AT124" s="1017"/>
      <c r="AU124" s="1085" t="s">
        <v>476</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v>82.4</v>
      </c>
      <c r="BR124" s="1081"/>
      <c r="BS124" s="1081"/>
      <c r="BT124" s="1081"/>
      <c r="BU124" s="1081"/>
      <c r="BV124" s="1081">
        <v>69</v>
      </c>
      <c r="BW124" s="1081"/>
      <c r="BX124" s="1081"/>
      <c r="BY124" s="1081"/>
      <c r="BZ124" s="1081"/>
      <c r="CA124" s="1081">
        <v>57.1</v>
      </c>
      <c r="CB124" s="1081"/>
      <c r="CC124" s="1081"/>
      <c r="CD124" s="1081"/>
      <c r="CE124" s="1081"/>
      <c r="CF124" s="1082"/>
      <c r="CG124" s="1083"/>
      <c r="CH124" s="1083"/>
      <c r="CI124" s="1083"/>
      <c r="CJ124" s="1084"/>
      <c r="CK124" s="1066"/>
      <c r="CL124" s="1066"/>
      <c r="CM124" s="1066"/>
      <c r="CN124" s="1066"/>
      <c r="CO124" s="1067"/>
      <c r="CP124" s="1073" t="s">
        <v>477</v>
      </c>
      <c r="CQ124" s="1074"/>
      <c r="CR124" s="1074"/>
      <c r="CS124" s="1074"/>
      <c r="CT124" s="1074"/>
      <c r="CU124" s="1074"/>
      <c r="CV124" s="1074"/>
      <c r="CW124" s="1074"/>
      <c r="CX124" s="1074"/>
      <c r="CY124" s="1074"/>
      <c r="CZ124" s="1074"/>
      <c r="DA124" s="1074"/>
      <c r="DB124" s="1074"/>
      <c r="DC124" s="1074"/>
      <c r="DD124" s="1074"/>
      <c r="DE124" s="1074"/>
      <c r="DF124" s="1075"/>
      <c r="DG124" s="1058" t="s">
        <v>131</v>
      </c>
      <c r="DH124" s="1037"/>
      <c r="DI124" s="1037"/>
      <c r="DJ124" s="1037"/>
      <c r="DK124" s="1038"/>
      <c r="DL124" s="1036" t="s">
        <v>131</v>
      </c>
      <c r="DM124" s="1037"/>
      <c r="DN124" s="1037"/>
      <c r="DO124" s="1037"/>
      <c r="DP124" s="1038"/>
      <c r="DQ124" s="1036" t="s">
        <v>131</v>
      </c>
      <c r="DR124" s="1037"/>
      <c r="DS124" s="1037"/>
      <c r="DT124" s="1037"/>
      <c r="DU124" s="1038"/>
      <c r="DV124" s="1039" t="s">
        <v>131</v>
      </c>
      <c r="DW124" s="1040"/>
      <c r="DX124" s="1040"/>
      <c r="DY124" s="1040"/>
      <c r="DZ124" s="1041"/>
    </row>
    <row r="125" spans="1:130" s="247" customFormat="1" ht="26.25" customHeight="1" x14ac:dyDescent="0.15">
      <c r="A125" s="1118"/>
      <c r="B125" s="999"/>
      <c r="C125" s="969" t="s">
        <v>461</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131</v>
      </c>
      <c r="AB125" s="1012"/>
      <c r="AC125" s="1012"/>
      <c r="AD125" s="1012"/>
      <c r="AE125" s="1013"/>
      <c r="AF125" s="1014" t="s">
        <v>131</v>
      </c>
      <c r="AG125" s="1012"/>
      <c r="AH125" s="1012"/>
      <c r="AI125" s="1012"/>
      <c r="AJ125" s="1013"/>
      <c r="AK125" s="1014" t="s">
        <v>408</v>
      </c>
      <c r="AL125" s="1012"/>
      <c r="AM125" s="1012"/>
      <c r="AN125" s="1012"/>
      <c r="AO125" s="1013"/>
      <c r="AP125" s="1015" t="s">
        <v>131</v>
      </c>
      <c r="AQ125" s="1016"/>
      <c r="AR125" s="1016"/>
      <c r="AS125" s="1016"/>
      <c r="AT125" s="101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6" t="s">
        <v>478</v>
      </c>
      <c r="CL125" s="1061"/>
      <c r="CM125" s="1061"/>
      <c r="CN125" s="1061"/>
      <c r="CO125" s="1062"/>
      <c r="CP125" s="993" t="s">
        <v>479</v>
      </c>
      <c r="CQ125" s="945"/>
      <c r="CR125" s="945"/>
      <c r="CS125" s="945"/>
      <c r="CT125" s="945"/>
      <c r="CU125" s="945"/>
      <c r="CV125" s="945"/>
      <c r="CW125" s="945"/>
      <c r="CX125" s="945"/>
      <c r="CY125" s="945"/>
      <c r="CZ125" s="945"/>
      <c r="DA125" s="945"/>
      <c r="DB125" s="945"/>
      <c r="DC125" s="945"/>
      <c r="DD125" s="945"/>
      <c r="DE125" s="945"/>
      <c r="DF125" s="946"/>
      <c r="DG125" s="979" t="s">
        <v>408</v>
      </c>
      <c r="DH125" s="980"/>
      <c r="DI125" s="980"/>
      <c r="DJ125" s="980"/>
      <c r="DK125" s="980"/>
      <c r="DL125" s="980" t="s">
        <v>131</v>
      </c>
      <c r="DM125" s="980"/>
      <c r="DN125" s="980"/>
      <c r="DO125" s="980"/>
      <c r="DP125" s="980"/>
      <c r="DQ125" s="980" t="s">
        <v>408</v>
      </c>
      <c r="DR125" s="980"/>
      <c r="DS125" s="980"/>
      <c r="DT125" s="980"/>
      <c r="DU125" s="980"/>
      <c r="DV125" s="981" t="s">
        <v>131</v>
      </c>
      <c r="DW125" s="981"/>
      <c r="DX125" s="981"/>
      <c r="DY125" s="981"/>
      <c r="DZ125" s="982"/>
    </row>
    <row r="126" spans="1:130" s="247" customFormat="1" ht="26.25" customHeight="1" thickBot="1" x14ac:dyDescent="0.2">
      <c r="A126" s="1118"/>
      <c r="B126" s="999"/>
      <c r="C126" s="969" t="s">
        <v>464</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408</v>
      </c>
      <c r="AB126" s="1012"/>
      <c r="AC126" s="1012"/>
      <c r="AD126" s="1012"/>
      <c r="AE126" s="1013"/>
      <c r="AF126" s="1014" t="s">
        <v>131</v>
      </c>
      <c r="AG126" s="1012"/>
      <c r="AH126" s="1012"/>
      <c r="AI126" s="1012"/>
      <c r="AJ126" s="1013"/>
      <c r="AK126" s="1014" t="s">
        <v>131</v>
      </c>
      <c r="AL126" s="1012"/>
      <c r="AM126" s="1012"/>
      <c r="AN126" s="1012"/>
      <c r="AO126" s="1013"/>
      <c r="AP126" s="1015" t="s">
        <v>408</v>
      </c>
      <c r="AQ126" s="1016"/>
      <c r="AR126" s="1016"/>
      <c r="AS126" s="1016"/>
      <c r="AT126" s="101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7"/>
      <c r="CL126" s="1064"/>
      <c r="CM126" s="1064"/>
      <c r="CN126" s="1064"/>
      <c r="CO126" s="1065"/>
      <c r="CP126" s="1002" t="s">
        <v>480</v>
      </c>
      <c r="CQ126" s="1003"/>
      <c r="CR126" s="1003"/>
      <c r="CS126" s="1003"/>
      <c r="CT126" s="1003"/>
      <c r="CU126" s="1003"/>
      <c r="CV126" s="1003"/>
      <c r="CW126" s="1003"/>
      <c r="CX126" s="1003"/>
      <c r="CY126" s="1003"/>
      <c r="CZ126" s="1003"/>
      <c r="DA126" s="1003"/>
      <c r="DB126" s="1003"/>
      <c r="DC126" s="1003"/>
      <c r="DD126" s="1003"/>
      <c r="DE126" s="1003"/>
      <c r="DF126" s="1004"/>
      <c r="DG126" s="972" t="s">
        <v>408</v>
      </c>
      <c r="DH126" s="973"/>
      <c r="DI126" s="973"/>
      <c r="DJ126" s="973"/>
      <c r="DK126" s="973"/>
      <c r="DL126" s="973" t="s">
        <v>408</v>
      </c>
      <c r="DM126" s="973"/>
      <c r="DN126" s="973"/>
      <c r="DO126" s="973"/>
      <c r="DP126" s="973"/>
      <c r="DQ126" s="973" t="s">
        <v>131</v>
      </c>
      <c r="DR126" s="973"/>
      <c r="DS126" s="973"/>
      <c r="DT126" s="973"/>
      <c r="DU126" s="973"/>
      <c r="DV126" s="974" t="s">
        <v>131</v>
      </c>
      <c r="DW126" s="974"/>
      <c r="DX126" s="974"/>
      <c r="DY126" s="974"/>
      <c r="DZ126" s="975"/>
    </row>
    <row r="127" spans="1:130" s="247" customFormat="1" ht="26.25" customHeight="1" x14ac:dyDescent="0.15">
      <c r="A127" s="1119"/>
      <c r="B127" s="1001"/>
      <c r="C127" s="1055" t="s">
        <v>481</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418</v>
      </c>
      <c r="AB127" s="1012"/>
      <c r="AC127" s="1012"/>
      <c r="AD127" s="1012"/>
      <c r="AE127" s="1013"/>
      <c r="AF127" s="1014">
        <v>457</v>
      </c>
      <c r="AG127" s="1012"/>
      <c r="AH127" s="1012"/>
      <c r="AI127" s="1012"/>
      <c r="AJ127" s="1013"/>
      <c r="AK127" s="1014">
        <v>277</v>
      </c>
      <c r="AL127" s="1012"/>
      <c r="AM127" s="1012"/>
      <c r="AN127" s="1012"/>
      <c r="AO127" s="1013"/>
      <c r="AP127" s="1015">
        <v>0</v>
      </c>
      <c r="AQ127" s="1016"/>
      <c r="AR127" s="1016"/>
      <c r="AS127" s="1016"/>
      <c r="AT127" s="1017"/>
      <c r="AU127" s="283"/>
      <c r="AV127" s="283"/>
      <c r="AW127" s="283"/>
      <c r="AX127" s="1091" t="s">
        <v>482</v>
      </c>
      <c r="AY127" s="1092"/>
      <c r="AZ127" s="1092"/>
      <c r="BA127" s="1092"/>
      <c r="BB127" s="1092"/>
      <c r="BC127" s="1092"/>
      <c r="BD127" s="1092"/>
      <c r="BE127" s="1093"/>
      <c r="BF127" s="1094" t="s">
        <v>483</v>
      </c>
      <c r="BG127" s="1092"/>
      <c r="BH127" s="1092"/>
      <c r="BI127" s="1092"/>
      <c r="BJ127" s="1092"/>
      <c r="BK127" s="1092"/>
      <c r="BL127" s="1093"/>
      <c r="BM127" s="1094" t="s">
        <v>484</v>
      </c>
      <c r="BN127" s="1092"/>
      <c r="BO127" s="1092"/>
      <c r="BP127" s="1092"/>
      <c r="BQ127" s="1092"/>
      <c r="BR127" s="1092"/>
      <c r="BS127" s="1093"/>
      <c r="BT127" s="1094" t="s">
        <v>485</v>
      </c>
      <c r="BU127" s="1092"/>
      <c r="BV127" s="1092"/>
      <c r="BW127" s="1092"/>
      <c r="BX127" s="1092"/>
      <c r="BY127" s="1092"/>
      <c r="BZ127" s="1116"/>
      <c r="CA127" s="283"/>
      <c r="CB127" s="283"/>
      <c r="CC127" s="283"/>
      <c r="CD127" s="284"/>
      <c r="CE127" s="284"/>
      <c r="CF127" s="284"/>
      <c r="CG127" s="281"/>
      <c r="CH127" s="281"/>
      <c r="CI127" s="281"/>
      <c r="CJ127" s="282"/>
      <c r="CK127" s="1077"/>
      <c r="CL127" s="1064"/>
      <c r="CM127" s="1064"/>
      <c r="CN127" s="1064"/>
      <c r="CO127" s="1065"/>
      <c r="CP127" s="1002" t="s">
        <v>486</v>
      </c>
      <c r="CQ127" s="1003"/>
      <c r="CR127" s="1003"/>
      <c r="CS127" s="1003"/>
      <c r="CT127" s="1003"/>
      <c r="CU127" s="1003"/>
      <c r="CV127" s="1003"/>
      <c r="CW127" s="1003"/>
      <c r="CX127" s="1003"/>
      <c r="CY127" s="1003"/>
      <c r="CZ127" s="1003"/>
      <c r="DA127" s="1003"/>
      <c r="DB127" s="1003"/>
      <c r="DC127" s="1003"/>
      <c r="DD127" s="1003"/>
      <c r="DE127" s="1003"/>
      <c r="DF127" s="1004"/>
      <c r="DG127" s="972" t="s">
        <v>408</v>
      </c>
      <c r="DH127" s="973"/>
      <c r="DI127" s="973"/>
      <c r="DJ127" s="973"/>
      <c r="DK127" s="973"/>
      <c r="DL127" s="973" t="s">
        <v>131</v>
      </c>
      <c r="DM127" s="973"/>
      <c r="DN127" s="973"/>
      <c r="DO127" s="973"/>
      <c r="DP127" s="973"/>
      <c r="DQ127" s="973" t="s">
        <v>131</v>
      </c>
      <c r="DR127" s="973"/>
      <c r="DS127" s="973"/>
      <c r="DT127" s="973"/>
      <c r="DU127" s="973"/>
      <c r="DV127" s="974" t="s">
        <v>462</v>
      </c>
      <c r="DW127" s="974"/>
      <c r="DX127" s="974"/>
      <c r="DY127" s="974"/>
      <c r="DZ127" s="975"/>
    </row>
    <row r="128" spans="1:130" s="247" customFormat="1" ht="26.25" customHeight="1" thickBot="1" x14ac:dyDescent="0.2">
      <c r="A128" s="1102" t="s">
        <v>487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488</v>
      </c>
      <c r="X128" s="1104"/>
      <c r="Y128" s="1104"/>
      <c r="Z128" s="1105"/>
      <c r="AA128" s="1106">
        <v>92113</v>
      </c>
      <c r="AB128" s="1107"/>
      <c r="AC128" s="1107"/>
      <c r="AD128" s="1107"/>
      <c r="AE128" s="1108"/>
      <c r="AF128" s="1109">
        <v>91507</v>
      </c>
      <c r="AG128" s="1107"/>
      <c r="AH128" s="1107"/>
      <c r="AI128" s="1107"/>
      <c r="AJ128" s="1108"/>
      <c r="AK128" s="1109">
        <v>97152</v>
      </c>
      <c r="AL128" s="1107"/>
      <c r="AM128" s="1107"/>
      <c r="AN128" s="1107"/>
      <c r="AO128" s="1108"/>
      <c r="AP128" s="1110"/>
      <c r="AQ128" s="1111"/>
      <c r="AR128" s="1111"/>
      <c r="AS128" s="1111"/>
      <c r="AT128" s="1112"/>
      <c r="AU128" s="283"/>
      <c r="AV128" s="283"/>
      <c r="AW128" s="283"/>
      <c r="AX128" s="944" t="s">
        <v>489</v>
      </c>
      <c r="AY128" s="945"/>
      <c r="AZ128" s="945"/>
      <c r="BA128" s="945"/>
      <c r="BB128" s="945"/>
      <c r="BC128" s="945"/>
      <c r="BD128" s="945"/>
      <c r="BE128" s="946"/>
      <c r="BF128" s="1113" t="s">
        <v>131</v>
      </c>
      <c r="BG128" s="1114"/>
      <c r="BH128" s="1114"/>
      <c r="BI128" s="1114"/>
      <c r="BJ128" s="1114"/>
      <c r="BK128" s="1114"/>
      <c r="BL128" s="1115"/>
      <c r="BM128" s="1113">
        <v>13.42</v>
      </c>
      <c r="BN128" s="1114"/>
      <c r="BO128" s="1114"/>
      <c r="BP128" s="1114"/>
      <c r="BQ128" s="1114"/>
      <c r="BR128" s="1114"/>
      <c r="BS128" s="1115"/>
      <c r="BT128" s="1113">
        <v>20</v>
      </c>
      <c r="BU128" s="1114"/>
      <c r="BV128" s="1114"/>
      <c r="BW128" s="1114"/>
      <c r="BX128" s="1114"/>
      <c r="BY128" s="1114"/>
      <c r="BZ128" s="1132"/>
      <c r="CA128" s="284"/>
      <c r="CB128" s="284"/>
      <c r="CC128" s="284"/>
      <c r="CD128" s="284"/>
      <c r="CE128" s="284"/>
      <c r="CF128" s="284"/>
      <c r="CG128" s="281"/>
      <c r="CH128" s="281"/>
      <c r="CI128" s="281"/>
      <c r="CJ128" s="282"/>
      <c r="CK128" s="1078"/>
      <c r="CL128" s="1079"/>
      <c r="CM128" s="1079"/>
      <c r="CN128" s="1079"/>
      <c r="CO128" s="1080"/>
      <c r="CP128" s="1095" t="s">
        <v>490</v>
      </c>
      <c r="CQ128" s="1096"/>
      <c r="CR128" s="1096"/>
      <c r="CS128" s="1096"/>
      <c r="CT128" s="1096"/>
      <c r="CU128" s="1096"/>
      <c r="CV128" s="1096"/>
      <c r="CW128" s="1096"/>
      <c r="CX128" s="1096"/>
      <c r="CY128" s="1096"/>
      <c r="CZ128" s="1096"/>
      <c r="DA128" s="1096"/>
      <c r="DB128" s="1096"/>
      <c r="DC128" s="1096"/>
      <c r="DD128" s="1096"/>
      <c r="DE128" s="1096"/>
      <c r="DF128" s="1097"/>
      <c r="DG128" s="1098">
        <v>159691</v>
      </c>
      <c r="DH128" s="1099"/>
      <c r="DI128" s="1099"/>
      <c r="DJ128" s="1099"/>
      <c r="DK128" s="1099"/>
      <c r="DL128" s="1099">
        <v>142080</v>
      </c>
      <c r="DM128" s="1099"/>
      <c r="DN128" s="1099"/>
      <c r="DO128" s="1099"/>
      <c r="DP128" s="1099"/>
      <c r="DQ128" s="1099">
        <v>123844</v>
      </c>
      <c r="DR128" s="1099"/>
      <c r="DS128" s="1099"/>
      <c r="DT128" s="1099"/>
      <c r="DU128" s="1099"/>
      <c r="DV128" s="1100">
        <v>1.6</v>
      </c>
      <c r="DW128" s="1100"/>
      <c r="DX128" s="1100"/>
      <c r="DY128" s="1100"/>
      <c r="DZ128" s="1101"/>
    </row>
    <row r="129" spans="1:131" s="247" customFormat="1" ht="26.25" customHeight="1" x14ac:dyDescent="0.15">
      <c r="A129" s="983" t="s">
        <v>109</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491</v>
      </c>
      <c r="X129" s="1127"/>
      <c r="Y129" s="1127"/>
      <c r="Z129" s="1128"/>
      <c r="AA129" s="1011">
        <v>9288667</v>
      </c>
      <c r="AB129" s="1012"/>
      <c r="AC129" s="1012"/>
      <c r="AD129" s="1012"/>
      <c r="AE129" s="1013"/>
      <c r="AF129" s="1014">
        <v>9355363</v>
      </c>
      <c r="AG129" s="1012"/>
      <c r="AH129" s="1012"/>
      <c r="AI129" s="1012"/>
      <c r="AJ129" s="1013"/>
      <c r="AK129" s="1014">
        <v>9506340</v>
      </c>
      <c r="AL129" s="1012"/>
      <c r="AM129" s="1012"/>
      <c r="AN129" s="1012"/>
      <c r="AO129" s="1013"/>
      <c r="AP129" s="1129"/>
      <c r="AQ129" s="1130"/>
      <c r="AR129" s="1130"/>
      <c r="AS129" s="1130"/>
      <c r="AT129" s="1131"/>
      <c r="AU129" s="285"/>
      <c r="AV129" s="285"/>
      <c r="AW129" s="285"/>
      <c r="AX129" s="1120" t="s">
        <v>492</v>
      </c>
      <c r="AY129" s="1003"/>
      <c r="AZ129" s="1003"/>
      <c r="BA129" s="1003"/>
      <c r="BB129" s="1003"/>
      <c r="BC129" s="1003"/>
      <c r="BD129" s="1003"/>
      <c r="BE129" s="1004"/>
      <c r="BF129" s="1121" t="s">
        <v>131</v>
      </c>
      <c r="BG129" s="1122"/>
      <c r="BH129" s="1122"/>
      <c r="BI129" s="1122"/>
      <c r="BJ129" s="1122"/>
      <c r="BK129" s="1122"/>
      <c r="BL129" s="1123"/>
      <c r="BM129" s="1121">
        <v>18.420000000000002</v>
      </c>
      <c r="BN129" s="1122"/>
      <c r="BO129" s="1122"/>
      <c r="BP129" s="1122"/>
      <c r="BQ129" s="1122"/>
      <c r="BR129" s="1122"/>
      <c r="BS129" s="1123"/>
      <c r="BT129" s="1121">
        <v>30</v>
      </c>
      <c r="BU129" s="1124"/>
      <c r="BV129" s="1124"/>
      <c r="BW129" s="1124"/>
      <c r="BX129" s="1124"/>
      <c r="BY129" s="1124"/>
      <c r="BZ129" s="112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3" t="s">
        <v>493</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494</v>
      </c>
      <c r="X130" s="1127"/>
      <c r="Y130" s="1127"/>
      <c r="Z130" s="1128"/>
      <c r="AA130" s="1011">
        <v>1480979</v>
      </c>
      <c r="AB130" s="1012"/>
      <c r="AC130" s="1012"/>
      <c r="AD130" s="1012"/>
      <c r="AE130" s="1013"/>
      <c r="AF130" s="1014">
        <v>1474874</v>
      </c>
      <c r="AG130" s="1012"/>
      <c r="AH130" s="1012"/>
      <c r="AI130" s="1012"/>
      <c r="AJ130" s="1013"/>
      <c r="AK130" s="1014">
        <v>1596709</v>
      </c>
      <c r="AL130" s="1012"/>
      <c r="AM130" s="1012"/>
      <c r="AN130" s="1012"/>
      <c r="AO130" s="1013"/>
      <c r="AP130" s="1129"/>
      <c r="AQ130" s="1130"/>
      <c r="AR130" s="1130"/>
      <c r="AS130" s="1130"/>
      <c r="AT130" s="1131"/>
      <c r="AU130" s="285"/>
      <c r="AV130" s="285"/>
      <c r="AW130" s="285"/>
      <c r="AX130" s="1120" t="s">
        <v>495</v>
      </c>
      <c r="AY130" s="1003"/>
      <c r="AZ130" s="1003"/>
      <c r="BA130" s="1003"/>
      <c r="BB130" s="1003"/>
      <c r="BC130" s="1003"/>
      <c r="BD130" s="1003"/>
      <c r="BE130" s="1004"/>
      <c r="BF130" s="1157">
        <v>7.7</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496</v>
      </c>
      <c r="X131" s="1165"/>
      <c r="Y131" s="1165"/>
      <c r="Z131" s="1166"/>
      <c r="AA131" s="1058">
        <v>7807688</v>
      </c>
      <c r="AB131" s="1037"/>
      <c r="AC131" s="1037"/>
      <c r="AD131" s="1037"/>
      <c r="AE131" s="1038"/>
      <c r="AF131" s="1036">
        <v>7880489</v>
      </c>
      <c r="AG131" s="1037"/>
      <c r="AH131" s="1037"/>
      <c r="AI131" s="1037"/>
      <c r="AJ131" s="1038"/>
      <c r="AK131" s="1036">
        <v>7909631</v>
      </c>
      <c r="AL131" s="1037"/>
      <c r="AM131" s="1037"/>
      <c r="AN131" s="1037"/>
      <c r="AO131" s="1038"/>
      <c r="AP131" s="1167"/>
      <c r="AQ131" s="1168"/>
      <c r="AR131" s="1168"/>
      <c r="AS131" s="1168"/>
      <c r="AT131" s="1169"/>
      <c r="AU131" s="285"/>
      <c r="AV131" s="285"/>
      <c r="AW131" s="285"/>
      <c r="AX131" s="1139" t="s">
        <v>497</v>
      </c>
      <c r="AY131" s="1096"/>
      <c r="AZ131" s="1096"/>
      <c r="BA131" s="1096"/>
      <c r="BB131" s="1096"/>
      <c r="BC131" s="1096"/>
      <c r="BD131" s="1096"/>
      <c r="BE131" s="1097"/>
      <c r="BF131" s="1140">
        <v>57.1</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6" t="s">
        <v>498</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499</v>
      </c>
      <c r="W132" s="1150"/>
      <c r="X132" s="1150"/>
      <c r="Y132" s="1150"/>
      <c r="Z132" s="1151"/>
      <c r="AA132" s="1152">
        <v>7.996374855</v>
      </c>
      <c r="AB132" s="1153"/>
      <c r="AC132" s="1153"/>
      <c r="AD132" s="1153"/>
      <c r="AE132" s="1154"/>
      <c r="AF132" s="1155">
        <v>7.2933164430000001</v>
      </c>
      <c r="AG132" s="1153"/>
      <c r="AH132" s="1153"/>
      <c r="AI132" s="1153"/>
      <c r="AJ132" s="1154"/>
      <c r="AK132" s="1155">
        <v>8.0949541140000001</v>
      </c>
      <c r="AL132" s="1153"/>
      <c r="AM132" s="1153"/>
      <c r="AN132" s="1153"/>
      <c r="AO132" s="1154"/>
      <c r="AP132" s="1052"/>
      <c r="AQ132" s="1053"/>
      <c r="AR132" s="1053"/>
      <c r="AS132" s="1053"/>
      <c r="AT132" s="115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500</v>
      </c>
      <c r="W133" s="1133"/>
      <c r="X133" s="1133"/>
      <c r="Y133" s="1133"/>
      <c r="Z133" s="1134"/>
      <c r="AA133" s="1135">
        <v>7.5</v>
      </c>
      <c r="AB133" s="1136"/>
      <c r="AC133" s="1136"/>
      <c r="AD133" s="1136"/>
      <c r="AE133" s="1137"/>
      <c r="AF133" s="1135">
        <v>7.5</v>
      </c>
      <c r="AG133" s="1136"/>
      <c r="AH133" s="1136"/>
      <c r="AI133" s="1136"/>
      <c r="AJ133" s="1137"/>
      <c r="AK133" s="1135">
        <v>7.7</v>
      </c>
      <c r="AL133" s="1136"/>
      <c r="AM133" s="1136"/>
      <c r="AN133" s="1136"/>
      <c r="AO133" s="1137"/>
      <c r="AP133" s="1082"/>
      <c r="AQ133" s="1083"/>
      <c r="AR133" s="1083"/>
      <c r="AS133" s="1083"/>
      <c r="AT133" s="113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XPg0tBqDMe+cyz/+iQViJlUR7xyoTX/kzeXqcAYwqznMozw9MO3lLDTWKsSBpi9cV1C7Hk7f9pqu827U3toCA==" saltValue="10ttUds9/p4cdGGpBiji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lRJnxqrczgfEECsxoCHw31UJXeZ+9nxTYv/xhfGyx15RpYOET448zs9St8UHEZNkHBOosvJds4uruLDlq3emQ==" saltValue="4libEuof76WI5bUeKEpv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ucZ4EyMVmSI1xSQKHEoxPeRpnQRYAB7XaINV//zhvPF+0j7CELgsgQT/bsMGBIY4TGudxZNt2Mi+GJN2jpiCw==" saltValue="NKTb8M2Uzcvh54daOIQe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3"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4"/>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5" t="s">
        <v>509</v>
      </c>
      <c r="AL9" s="1176"/>
      <c r="AM9" s="1176"/>
      <c r="AN9" s="1177"/>
      <c r="AO9" s="313">
        <v>2381319</v>
      </c>
      <c r="AP9" s="313">
        <v>91858</v>
      </c>
      <c r="AQ9" s="314">
        <v>90613</v>
      </c>
      <c r="AR9" s="315">
        <v>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5" t="s">
        <v>510</v>
      </c>
      <c r="AL10" s="1176"/>
      <c r="AM10" s="1176"/>
      <c r="AN10" s="1177"/>
      <c r="AO10" s="316">
        <v>1057</v>
      </c>
      <c r="AP10" s="316">
        <v>41</v>
      </c>
      <c r="AQ10" s="317">
        <v>7525</v>
      </c>
      <c r="AR10" s="318">
        <v>-99.5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5" t="s">
        <v>511</v>
      </c>
      <c r="AL11" s="1176"/>
      <c r="AM11" s="1176"/>
      <c r="AN11" s="1177"/>
      <c r="AO11" s="316">
        <v>439618</v>
      </c>
      <c r="AP11" s="316">
        <v>16958</v>
      </c>
      <c r="AQ11" s="317">
        <v>9582</v>
      </c>
      <c r="AR11" s="318">
        <v>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5" t="s">
        <v>512</v>
      </c>
      <c r="AL12" s="1176"/>
      <c r="AM12" s="1176"/>
      <c r="AN12" s="1177"/>
      <c r="AO12" s="316">
        <v>57774</v>
      </c>
      <c r="AP12" s="316">
        <v>2229</v>
      </c>
      <c r="AQ12" s="317">
        <v>1356</v>
      </c>
      <c r="AR12" s="318">
        <v>64.400000000000006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5" t="s">
        <v>513</v>
      </c>
      <c r="AL13" s="1176"/>
      <c r="AM13" s="1176"/>
      <c r="AN13" s="1177"/>
      <c r="AO13" s="316" t="s">
        <v>514</v>
      </c>
      <c r="AP13" s="316" t="s">
        <v>514</v>
      </c>
      <c r="AQ13" s="317">
        <v>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5" t="s">
        <v>515</v>
      </c>
      <c r="AL14" s="1176"/>
      <c r="AM14" s="1176"/>
      <c r="AN14" s="1177"/>
      <c r="AO14" s="316">
        <v>136553</v>
      </c>
      <c r="AP14" s="316">
        <v>5267</v>
      </c>
      <c r="AQ14" s="317">
        <v>4182</v>
      </c>
      <c r="AR14" s="318">
        <v>25.9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5" t="s">
        <v>516</v>
      </c>
      <c r="AL15" s="1176"/>
      <c r="AM15" s="1176"/>
      <c r="AN15" s="1177"/>
      <c r="AO15" s="316">
        <v>178262</v>
      </c>
      <c r="AP15" s="316">
        <v>6876</v>
      </c>
      <c r="AQ15" s="317">
        <v>2331</v>
      </c>
      <c r="AR15" s="318">
        <v>195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78" t="s">
        <v>517</v>
      </c>
      <c r="AL16" s="1179"/>
      <c r="AM16" s="1179"/>
      <c r="AN16" s="1180"/>
      <c r="AO16" s="316">
        <v>-241682</v>
      </c>
      <c r="AP16" s="316">
        <v>-9323</v>
      </c>
      <c r="AQ16" s="317">
        <v>-8270</v>
      </c>
      <c r="AR16" s="318">
        <v>12.7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78" t="s">
        <v>192</v>
      </c>
      <c r="AL17" s="1179"/>
      <c r="AM17" s="1179"/>
      <c r="AN17" s="1180"/>
      <c r="AO17" s="316">
        <v>2952901</v>
      </c>
      <c r="AP17" s="316">
        <v>113906</v>
      </c>
      <c r="AQ17" s="317">
        <v>107322</v>
      </c>
      <c r="AR17" s="318">
        <v>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0" t="s">
        <v>522</v>
      </c>
      <c r="AL21" s="1171"/>
      <c r="AM21" s="1171"/>
      <c r="AN21" s="1172"/>
      <c r="AO21" s="328">
        <v>10.220000000000001</v>
      </c>
      <c r="AP21" s="329">
        <v>10.18</v>
      </c>
      <c r="AQ21" s="330">
        <v>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0" t="s">
        <v>523</v>
      </c>
      <c r="AL22" s="1171"/>
      <c r="AM22" s="1171"/>
      <c r="AN22" s="1172"/>
      <c r="AO22" s="333">
        <v>96.8</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3"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4"/>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6" t="s">
        <v>527</v>
      </c>
      <c r="AL32" s="1187"/>
      <c r="AM32" s="1187"/>
      <c r="AN32" s="1188"/>
      <c r="AO32" s="343">
        <v>1793779</v>
      </c>
      <c r="AP32" s="343">
        <v>69194</v>
      </c>
      <c r="AQ32" s="344">
        <v>67619</v>
      </c>
      <c r="AR32" s="345">
        <v>2.2999999999999998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6" t="s">
        <v>528</v>
      </c>
      <c r="AL33" s="1187"/>
      <c r="AM33" s="1187"/>
      <c r="AN33" s="1188"/>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6" t="s">
        <v>529</v>
      </c>
      <c r="AL34" s="1187"/>
      <c r="AM34" s="1187"/>
      <c r="AN34" s="1188"/>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6" t="s">
        <v>530</v>
      </c>
      <c r="AL35" s="1187"/>
      <c r="AM35" s="1187"/>
      <c r="AN35" s="1188"/>
      <c r="AO35" s="343">
        <v>325139</v>
      </c>
      <c r="AP35" s="343">
        <v>12542</v>
      </c>
      <c r="AQ35" s="344">
        <v>17835</v>
      </c>
      <c r="AR35" s="345">
        <v>-29.7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6" t="s">
        <v>531</v>
      </c>
      <c r="AL36" s="1187"/>
      <c r="AM36" s="1187"/>
      <c r="AN36" s="1188"/>
      <c r="AO36" s="343">
        <v>191667</v>
      </c>
      <c r="AP36" s="343">
        <v>7393</v>
      </c>
      <c r="AQ36" s="344">
        <v>2401</v>
      </c>
      <c r="AR36" s="345">
        <v>207.9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6" t="s">
        <v>532</v>
      </c>
      <c r="AL37" s="1187"/>
      <c r="AM37" s="1187"/>
      <c r="AN37" s="1188"/>
      <c r="AO37" s="343">
        <v>23557</v>
      </c>
      <c r="AP37" s="343">
        <v>909</v>
      </c>
      <c r="AQ37" s="344">
        <v>732</v>
      </c>
      <c r="AR37" s="345">
        <v>24.2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9" t="s">
        <v>533</v>
      </c>
      <c r="AL38" s="1190"/>
      <c r="AM38" s="1190"/>
      <c r="AN38" s="1191"/>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9" t="s">
        <v>534</v>
      </c>
      <c r="AL39" s="1190"/>
      <c r="AM39" s="1190"/>
      <c r="AN39" s="1191"/>
      <c r="AO39" s="343">
        <v>-97152</v>
      </c>
      <c r="AP39" s="343">
        <v>-3748</v>
      </c>
      <c r="AQ39" s="344">
        <v>-3806</v>
      </c>
      <c r="AR39" s="345">
        <v>-1.5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6" t="s">
        <v>535</v>
      </c>
      <c r="AL40" s="1187"/>
      <c r="AM40" s="1187"/>
      <c r="AN40" s="1188"/>
      <c r="AO40" s="343">
        <v>-1596709</v>
      </c>
      <c r="AP40" s="343">
        <v>-61592</v>
      </c>
      <c r="AQ40" s="344">
        <v>-59049</v>
      </c>
      <c r="AR40" s="345">
        <v>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2" t="s">
        <v>303</v>
      </c>
      <c r="AL41" s="1193"/>
      <c r="AM41" s="1193"/>
      <c r="AN41" s="1194"/>
      <c r="AO41" s="343">
        <v>640281</v>
      </c>
      <c r="AP41" s="343">
        <v>24698</v>
      </c>
      <c r="AQ41" s="344">
        <v>25740</v>
      </c>
      <c r="AR41" s="345">
        <v>-4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504</v>
      </c>
      <c r="AN49" s="1183" t="s">
        <v>539</v>
      </c>
      <c r="AO49" s="1184"/>
      <c r="AP49" s="1184"/>
      <c r="AQ49" s="1184"/>
      <c r="AR49" s="118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5118158</v>
      </c>
      <c r="AN51" s="365">
        <v>185320</v>
      </c>
      <c r="AO51" s="366">
        <v>60.2</v>
      </c>
      <c r="AP51" s="367">
        <v>85459</v>
      </c>
      <c r="AQ51" s="368">
        <v>-19.8</v>
      </c>
      <c r="AR51" s="369">
        <v>80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1445332</v>
      </c>
      <c r="AN52" s="373">
        <v>52333</v>
      </c>
      <c r="AO52" s="374">
        <v>-26.2</v>
      </c>
      <c r="AP52" s="375">
        <v>44378</v>
      </c>
      <c r="AQ52" s="376">
        <v>-2.6</v>
      </c>
      <c r="AR52" s="377">
        <v>-23.6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2415772</v>
      </c>
      <c r="AN53" s="365">
        <v>88802</v>
      </c>
      <c r="AO53" s="366">
        <v>-52.1</v>
      </c>
      <c r="AP53" s="367">
        <v>83280</v>
      </c>
      <c r="AQ53" s="368">
        <v>-2.5</v>
      </c>
      <c r="AR53" s="369">
        <v>-49.6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468404</v>
      </c>
      <c r="AN54" s="373">
        <v>17218</v>
      </c>
      <c r="AO54" s="374">
        <v>-67.099999999999994</v>
      </c>
      <c r="AP54" s="375">
        <v>43123</v>
      </c>
      <c r="AQ54" s="376">
        <v>-2.8</v>
      </c>
      <c r="AR54" s="377">
        <v>-64.3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1765226</v>
      </c>
      <c r="AN55" s="365">
        <v>65933</v>
      </c>
      <c r="AO55" s="366">
        <v>-25.8</v>
      </c>
      <c r="AP55" s="367">
        <v>88968</v>
      </c>
      <c r="AQ55" s="368">
        <v>6.8</v>
      </c>
      <c r="AR55" s="369">
        <v>-32.6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678711</v>
      </c>
      <c r="AN56" s="373">
        <v>25351</v>
      </c>
      <c r="AO56" s="374">
        <v>47.2</v>
      </c>
      <c r="AP56" s="375">
        <v>45482</v>
      </c>
      <c r="AQ56" s="376">
        <v>5.5</v>
      </c>
      <c r="AR56" s="377">
        <v>41.7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2914290</v>
      </c>
      <c r="AN57" s="365">
        <v>110252</v>
      </c>
      <c r="AO57" s="366">
        <v>67.2</v>
      </c>
      <c r="AP57" s="367">
        <v>85173</v>
      </c>
      <c r="AQ57" s="368">
        <v>-4.3</v>
      </c>
      <c r="AR57" s="369">
        <v>71.5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948018</v>
      </c>
      <c r="AN58" s="373">
        <v>35865</v>
      </c>
      <c r="AO58" s="374">
        <v>41.5</v>
      </c>
      <c r="AP58" s="375">
        <v>43913</v>
      </c>
      <c r="AQ58" s="376">
        <v>-3.4</v>
      </c>
      <c r="AR58" s="377">
        <v>44.9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4310288</v>
      </c>
      <c r="AN59" s="365">
        <v>166266</v>
      </c>
      <c r="AO59" s="366">
        <v>50.8</v>
      </c>
      <c r="AP59" s="367">
        <v>94081</v>
      </c>
      <c r="AQ59" s="368">
        <v>10.5</v>
      </c>
      <c r="AR59" s="369">
        <v>40.299999999999997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1455108</v>
      </c>
      <c r="AN60" s="373">
        <v>56130</v>
      </c>
      <c r="AO60" s="374">
        <v>56.5</v>
      </c>
      <c r="AP60" s="375">
        <v>48949</v>
      </c>
      <c r="AQ60" s="376">
        <v>11.5</v>
      </c>
      <c r="AR60" s="377">
        <v>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3304747</v>
      </c>
      <c r="AN61" s="380">
        <v>123315</v>
      </c>
      <c r="AO61" s="381">
        <v>20.100000000000001</v>
      </c>
      <c r="AP61" s="382">
        <v>87392</v>
      </c>
      <c r="AQ61" s="383">
        <v>-1.9</v>
      </c>
      <c r="AR61" s="369">
        <v>22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999115</v>
      </c>
      <c r="AN62" s="373">
        <v>37379</v>
      </c>
      <c r="AO62" s="374">
        <v>10.4</v>
      </c>
      <c r="AP62" s="375">
        <v>45169</v>
      </c>
      <c r="AQ62" s="376">
        <v>1.6</v>
      </c>
      <c r="AR62" s="377">
        <v>8.8000000000000007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YKi6RMVLAaOTaO1aYEcUUg7R7bV+PEZJEZh0eCvkwW77yBUPvjjyQFdF5IARHpd8PBRU0NK9zNihIM+pXskRA==" saltValue="OBHkMfb0gNQl2yPMMk+E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FAes8ckSTS30/tL5gEMqVgRkT3Cq29FIsAnJ5jUDVXjnpavxQ3a26SfKnTaZkq4xGXV5dFCyOii/aHyLOSe+Ww==" saltValue="aINgNQWlFNzg08Ey6QNL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CBp2WfDaPf7F7uB8lJ+N00NXgZcDLm0hoSQ5nAi1PPKoYfljhMN4FRD1KKD9RyrCD+z9x9GmG7TPjwt0EtYWZQ==" saltValue="CPUs8/zPFJT8/BsvgxtP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5" t="s">
        <v>3</v>
      </c>
      <c r="D47" s="1195"/>
      <c r="E47" s="1196"/>
      <c r="F47" s="11">
        <v>14.81</v>
      </c>
      <c r="G47" s="12">
        <v>15.11</v>
      </c>
      <c r="H47" s="12">
        <v>16.649999999999999</v>
      </c>
      <c r="I47" s="12">
        <v>16.54</v>
      </c>
      <c r="J47" s="13">
        <v>16.28</v>
      </c>
    </row>
    <row r="48" spans="2:10" ht="57.75" customHeight="1" x14ac:dyDescent="0.15">
      <c r="B48" s="14"/>
      <c r="C48" s="1197" t="s">
        <v>4</v>
      </c>
      <c r="D48" s="1197"/>
      <c r="E48" s="1198"/>
      <c r="F48" s="15">
        <v>7.5</v>
      </c>
      <c r="G48" s="16">
        <v>13.13</v>
      </c>
      <c r="H48" s="16">
        <v>12.75</v>
      </c>
      <c r="I48" s="16">
        <v>14.8</v>
      </c>
      <c r="J48" s="17">
        <v>8.49</v>
      </c>
    </row>
    <row r="49" spans="2:10" ht="57.75" customHeight="1" thickBot="1" x14ac:dyDescent="0.2">
      <c r="B49" s="18"/>
      <c r="C49" s="1199" t="s">
        <v>5</v>
      </c>
      <c r="D49" s="1199"/>
      <c r="E49" s="1200"/>
      <c r="F49" s="19">
        <v>0.74</v>
      </c>
      <c r="G49" s="20">
        <v>5.49</v>
      </c>
      <c r="H49" s="20">
        <v>0.3</v>
      </c>
      <c r="I49" s="20">
        <v>2.15</v>
      </c>
      <c r="J49" s="21" t="s">
        <v>560</v>
      </c>
    </row>
    <row r="50" spans="2:10" ht="13.5" customHeight="1" x14ac:dyDescent="0.15"/>
  </sheetData>
  <sheetProtection algorithmName="SHA-512" hashValue="rzmwZRzdXzQl4P4sJBPUL053hw8JMEhGryPHbRq34WrZUScnA3JFQIiTFKySZdvV7iUfgptq+UO0KnDahrw0Tg==" saltValue="nGIQeSUXhocDbNGQ3YwP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2021-02-05T04:46:46Z</dcterms:created>
  <dcterms:modified xsi:type="dcterms:W3CDTF">2021-10-19T23:40:15Z</dcterms:modified>
  <cp:category/>
</cp:coreProperties>
</file>